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2DDE5988-904B-4218-8C0F-1DAE2729108D}" xr6:coauthVersionLast="47" xr6:coauthVersionMax="47" xr10:uidLastSave="{00000000-0000-0000-0000-000000000000}"/>
  <bookViews>
    <workbookView xWindow="-28920" yWindow="-15" windowWidth="29040" windowHeight="15840" tabRatio="971" activeTab="8" xr2:uid="{00000000-000D-0000-FFFF-FFFF00000000}"/>
  </bookViews>
  <sheets>
    <sheet name="extendedNLold" sheetId="6" r:id="rId1"/>
    <sheet name="extendedNLwrong" sheetId="14" r:id="rId2"/>
    <sheet name="groupedNLGAS" sheetId="20" r:id="rId3"/>
    <sheet name="superGroupedNL" sheetId="15" r:id="rId4"/>
    <sheet name="AnalysisforNiPlants" sheetId="21" r:id="rId5"/>
    <sheet name="extendedNLRES" sheetId="23" r:id="rId6"/>
    <sheet name="Sheet1" sheetId="24" r:id="rId7"/>
    <sheet name="extendedNL" sheetId="22" r:id="rId8"/>
    <sheet name="groupedNL" sheetId="16" r:id="rId9"/>
    <sheet name="groupedNLOld_Ni" sheetId="18" r:id="rId10"/>
    <sheet name="extendedNL2020" sheetId="11" r:id="rId11"/>
    <sheet name="extendedDEmoreoptimal" sheetId="12" r:id="rId12"/>
    <sheet name="extendedDE" sheetId="1" r:id="rId13"/>
    <sheet name="powerplants_grouped_DE" sheetId="3" r:id="rId14"/>
    <sheet name="groupedDE_RES" sheetId="8" r:id="rId15"/>
    <sheet name="two_techs_DE" sheetId="10" r:id="rId16"/>
    <sheet name="germany2019" sheetId="5" r:id="rId17"/>
    <sheet name="dutchGermanPlants2015_from_emla" sheetId="13" r:id="rId18"/>
  </sheets>
  <externalReferences>
    <externalReference r:id="rId19"/>
    <externalReference r:id="rId20"/>
    <externalReference r:id="rId21"/>
  </externalReferences>
  <definedNames>
    <definedName name="_xlnm._FilterDatabase" localSheetId="4" hidden="1">AnalysisforNiPlants!$B$1:$D$1</definedName>
    <definedName name="_xlnm._FilterDatabase" localSheetId="17" hidden="1">dutchGermanPlants2015_from_emla!$A$1:$H$440</definedName>
    <definedName name="_xlnm._FilterDatabase" localSheetId="12" hidden="1">extendedDE!$B$1:$J$272</definedName>
    <definedName name="_xlnm._FilterDatabase" localSheetId="11" hidden="1">extendedDEmoreoptimal!$B$1:$J$193</definedName>
    <definedName name="_xlnm._FilterDatabase" localSheetId="10" hidden="1">extendedNL2020!$A$1:$K$66</definedName>
    <definedName name="_xlnm._FilterDatabase" localSheetId="1" hidden="1">extendedNLwrong!$A$1:$J$101</definedName>
    <definedName name="_xlnm._FilterDatabase" localSheetId="8" hidden="1">groupedNL!$A$1:$J$1</definedName>
    <definedName name="_xlnm._FilterDatabase" localSheetId="2" hidden="1">groupedNLGAS!$A$1:$J$1</definedName>
    <definedName name="_xlnm._FilterDatabase" localSheetId="3" hidden="1">superGroupedNL!$A$1:$J$1</definedName>
    <definedName name="_xlnm._FilterDatabase" localSheetId="15" hidden="1">two_techs_DE!$B$1:$I$34</definedName>
  </definedNames>
  <calcPr calcId="191029"/>
  <pivotCaches>
    <pivotCache cacheId="1" r:id="rId22"/>
    <pivotCache cacheId="4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1" l="1"/>
  <c r="D4" i="21" s="1"/>
  <c r="D11" i="21"/>
  <c r="D7" i="21" l="1"/>
  <c r="D2" i="21"/>
  <c r="D3" i="21"/>
  <c r="D6" i="21"/>
  <c r="D9" i="21"/>
  <c r="D5" i="21"/>
  <c r="D8" i="21"/>
  <c r="C10" i="21"/>
  <c r="D10" i="21" s="1"/>
  <c r="B12" i="21"/>
  <c r="D38" i="14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12" i="21" l="1"/>
  <c r="D12" i="21" s="1"/>
  <c r="C29" i="1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<sst xmlns="http://schemas.openxmlformats.org/spreadsheetml/2006/main" count="4613" uniqueCount="462">
  <si>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</si>
  <si>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</si>
  <si>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</si>
  <si>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</si>
  <si>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</si>
  <si>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</si>
  <si>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</si>
  <si>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</si>
  <si>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</si>
  <si>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</si>
  <si>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</si>
  <si>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</si>
  <si>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</si>
  <si>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</si>
  <si>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</si>
  <si>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</si>
  <si>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</si>
  <si>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</si>
  <si>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</si>
  <si>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</si>
  <si>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</si>
  <si>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</si>
  <si>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</si>
  <si>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</si>
  <si>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</si>
  <si>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</si>
  <si>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</si>
  <si>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</si>
  <si>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</si>
  <si>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</si>
  <si>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</si>
  <si>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</si>
  <si>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</si>
  <si>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</si>
  <si>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</si>
  <si>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</si>
  <si>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</si>
  <si>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</si>
  <si>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</si>
  <si>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</si>
  <si>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</si>
  <si>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</si>
  <si>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</si>
  <si>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</si>
  <si>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</si>
  <si>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</si>
  <si>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</si>
  <si>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</si>
  <si>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</si>
  <si>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</si>
  <si>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</si>
  <si>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</si>
  <si>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</si>
  <si>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</si>
  <si>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</si>
  <si>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</si>
  <si>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</si>
  <si>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</si>
  <si>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</si>
  <si>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</si>
  <si>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</si>
  <si>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</si>
  <si>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</si>
  <si>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</si>
  <si>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</si>
  <si>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</si>
  <si>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</si>
  <si>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</si>
  <si>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</si>
  <si>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</si>
  <si>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</si>
  <si>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</si>
  <si>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</si>
  <si>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</si>
  <si>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</si>
  <si>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</si>
  <si>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</si>
  <si>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</si>
  <si>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</si>
  <si>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</si>
  <si>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</si>
  <si>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</si>
  <si>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</si>
  <si>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</si>
  <si>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</si>
  <si>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</si>
  <si>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</si>
  <si>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</si>
  <si>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</si>
  <si>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</si>
  <si>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</si>
  <si>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</si>
  <si>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</si>
  <si>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</si>
  <si>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</si>
  <si>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</si>
  <si>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</si>
  <si>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</si>
  <si>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</si>
  <si>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</si>
  <si>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</si>
  <si>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</si>
  <si>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</si>
  <si>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</si>
  <si>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</si>
  <si>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</si>
  <si>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</si>
  <si>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</si>
  <si>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</si>
  <si>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</si>
  <si>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</si>
  <si>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</si>
  <si>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</si>
  <si>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</si>
  <si>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</si>
  <si>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</si>
  <si>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</si>
  <si>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</si>
  <si>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</si>
  <si>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</si>
  <si>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</si>
  <si>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</si>
  <si>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</si>
  <si>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</si>
  <si>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</si>
  <si>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</si>
  <si>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</si>
  <si>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</si>
  <si>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</si>
  <si>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</si>
  <si>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</si>
  <si>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</si>
  <si>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</si>
  <si>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</si>
  <si>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</si>
  <si>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</si>
  <si>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</si>
  <si>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</si>
  <si>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</si>
  <si>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</si>
  <si>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</si>
  <si>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</si>
  <si>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</si>
  <si>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</si>
  <si>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</si>
  <si>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</si>
  <si>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</si>
  <si>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</si>
  <si>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</si>
  <si>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</si>
  <si>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</si>
  <si>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</si>
  <si>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</si>
  <si>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</si>
  <si>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</si>
  <si>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</si>
  <si>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</si>
  <si>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</si>
  <si>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</si>
  <si>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</si>
  <si>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</si>
  <si>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</si>
  <si>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</si>
  <si>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</si>
  <si>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</si>
  <si>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</si>
  <si>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</si>
  <si>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</si>
  <si>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</si>
  <si>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</si>
  <si>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</si>
  <si>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</si>
  <si>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</si>
  <si>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</si>
  <si>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</si>
  <si>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</si>
  <si>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</si>
  <si>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</si>
  <si>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</si>
  <si>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</si>
  <si>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</si>
  <si>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</si>
  <si>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</si>
  <si>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</si>
  <si>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</si>
  <si>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</si>
  <si>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</si>
  <si>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</si>
  <si>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</si>
  <si>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</si>
  <si>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</si>
  <si>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</si>
  <si>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</si>
  <si>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</si>
  <si>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</si>
  <si>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</si>
  <si>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</si>
  <si>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</si>
  <si>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</si>
  <si>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</si>
  <si>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</si>
  <si>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</si>
  <si>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</si>
  <si>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</si>
  <si>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</si>
  <si>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</si>
  <si>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</si>
  <si>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</si>
  <si>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</si>
  <si>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</si>
  <si>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</si>
  <si>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</si>
  <si>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</si>
  <si>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</si>
  <si>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</si>
  <si>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</si>
  <si>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</si>
  <si>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</si>
  <si>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</si>
  <si>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</si>
  <si>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</si>
  <si>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</si>
  <si>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</si>
  <si>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</si>
  <si>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</si>
  <si>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</si>
  <si>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</si>
  <si>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</si>
  <si>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</si>
  <si>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</si>
  <si>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</si>
  <si>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</si>
  <si>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</si>
  <si>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</si>
  <si>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</si>
  <si>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</si>
  <si>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</si>
  <si>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</si>
  <si>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</si>
  <si>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</si>
  <si>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</si>
  <si>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</si>
  <si>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</si>
  <si>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</si>
  <si>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</si>
  <si>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</si>
  <si>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</si>
  <si>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</si>
  <si>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</si>
  <si>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</si>
  <si>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</si>
  <si>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</si>
  <si>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</si>
  <si>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</si>
  <si>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</si>
  <si>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</si>
  <si>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</si>
  <si>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</si>
  <si>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</si>
  <si>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</si>
  <si>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</si>
  <si>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</si>
  <si>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</si>
  <si>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</si>
  <si>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</si>
  <si>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</si>
  <si>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</si>
  <si>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</si>
  <si>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</si>
  <si>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</si>
  <si>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</si>
  <si>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</si>
  <si>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</si>
  <si>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</si>
  <si>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</si>
  <si>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</si>
  <si>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</si>
  <si>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</si>
  <si>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</si>
  <si>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</si>
  <si>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</si>
  <si>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</si>
  <si>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</si>
  <si>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</si>
  <si>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</si>
  <si>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</si>
  <si>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</si>
  <si>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</si>
  <si>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</si>
  <si>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</si>
  <si>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</si>
  <si>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</si>
  <si>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</si>
  <si>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</si>
  <si>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</si>
  <si>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</si>
  <si>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</si>
  <si>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</si>
  <si>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</si>
  <si>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</si>
  <si>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</si>
  <si>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</si>
  <si>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</si>
  <si>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</si>
  <si>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</si>
  <si>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</si>
  <si>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</si>
  <si>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</si>
  <si>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</si>
  <si>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</si>
  <si>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</si>
  <si>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</si>
  <si>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</si>
  <si>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</si>
  <si>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</si>
  <si>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</si>
  <si>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</si>
  <si>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</si>
  <si>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</si>
  <si>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</si>
  <si>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</si>
  <si>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</si>
  <si>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</si>
  <si>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</si>
  <si>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</si>
  <si>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</si>
  <si>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</si>
  <si>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</si>
  <si>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</si>
  <si>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</si>
  <si>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</si>
  <si>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</si>
  <si>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</si>
  <si>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</si>
  <si>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</si>
  <si>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</si>
  <si>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</si>
  <si>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</si>
  <si>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</si>
  <si>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</si>
  <si>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</si>
  <si>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</si>
  <si>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</si>
  <si>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</si>
  <si>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</si>
  <si>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</si>
  <si>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</si>
  <si>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</si>
  <si>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</si>
  <si>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</si>
  <si>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</si>
  <si>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</si>
  <si>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</si>
  <si>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</si>
  <si>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</si>
  <si>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</si>
  <si>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</si>
  <si>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</si>
  <si>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</si>
  <si>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</si>
  <si>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</si>
  <si>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</si>
  <si>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</si>
  <si>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</si>
  <si>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</si>
  <si>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</si>
  <si>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</si>
  <si>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</si>
  <si>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</si>
  <si>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</si>
  <si>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</si>
  <si>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</si>
  <si>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</si>
  <si>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</si>
  <si>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</si>
  <si>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</si>
  <si>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</si>
  <si>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</si>
  <si>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</si>
  <si>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</si>
  <si>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</si>
  <si>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</si>
  <si>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</si>
  <si>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</si>
  <si>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</si>
  <si>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</si>
  <si>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</si>
  <si>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</si>
  <si>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</si>
  <si>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</si>
  <si>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</si>
  <si>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</si>
  <si>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</si>
  <si>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</si>
  <si>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</si>
  <si>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</si>
  <si>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</si>
  <si>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</si>
  <si>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</si>
  <si>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</si>
  <si>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</si>
  <si>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</si>
  <si>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</si>
  <si>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</si>
  <si>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</si>
  <si>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</si>
  <si>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</si>
  <si>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</si>
  <si>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</si>
  <si>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</si>
  <si>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</si>
  <si>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</si>
  <si>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</si>
  <si>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</si>
  <si>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</si>
  <si>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</si>
  <si>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</si>
  <si>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</si>
  <si>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</si>
  <si>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</si>
  <si>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</si>
  <si>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</si>
  <si>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</si>
  <si>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</si>
  <si>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</si>
  <si>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</si>
  <si>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</si>
  <si>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</si>
  <si>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</si>
  <si>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</si>
  <si>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</si>
  <si>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</si>
  <si>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</si>
  <si>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</si>
  <si>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</si>
  <si>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</si>
  <si>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</si>
  <si>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</si>
  <si>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</si>
  <si>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</si>
  <si>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</si>
  <si>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</si>
  <si>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</si>
  <si>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</si>
  <si>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</si>
  <si>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</si>
  <si>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</si>
  <si>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</si>
  <si>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</si>
  <si>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</si>
  <si>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</si>
  <si>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</si>
  <si>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</si>
  <si>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</si>
  <si>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</si>
  <si>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</si>
  <si>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Cofiring were all assigned to biomass instead of coal</t>
  </si>
  <si>
    <t xml:space="preserve">Wrong: Cofiring was assigned to Biomass instead of coal </t>
  </si>
  <si>
    <t>Biomass_CHP_wood_pellets_DH were coforing mostly biomass</t>
  </si>
  <si>
    <t>how is the hydropower?</t>
  </si>
  <si>
    <t>pps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</si>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</sst>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6" fillId="0" borderId="0" xfId="0" applyFont="1" applyAlignment="1">
      <alignment wrapText="1"/>
    </xf>
    <xf numFmtId="0" fontId="0" fillId="0" borderId="0" xfId="0" applyFill="1" applyBorder="1"/>
    <xf numFmtId="0" fontId="7" fillId="5" borderId="0" xfId="2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8" fillId="6" borderId="0" xfId="3" applyBorder="1"/>
    <xf numFmtId="0" fontId="7" fillId="5" borderId="5" xfId="2" applyBorder="1"/>
    <xf numFmtId="0" fontId="0" fillId="0" borderId="0" xfId="0" applyAlignment="1">
      <alignment horizontal="center" wrapText="1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graphs"/>
      <sheetName val="CO2DE"/>
      <sheetName val="Potentials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41.583327893517" createdVersion="8" refreshedVersion="8" minRefreshableVersion="3" recordCount="50" xr:uid="{030B6EBD-99E7-4509-B41A-5A8DA0C389CF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0" maxValue="4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0"/>
    <x v="0"/>
    <n v="25"/>
    <n v="631"/>
    <n v="0.42"/>
    <n v="0.80000000000000016"/>
    <s v="NL"/>
    <s v="ProducerNL"/>
    <n v="0"/>
    <n v="0"/>
  </r>
  <r>
    <n v="1"/>
    <x v="1"/>
    <n v="4"/>
    <n v="790"/>
    <n v="0.46"/>
    <n v="0.9"/>
    <s v="NL"/>
    <s v="ProducerNL"/>
    <n v="0"/>
    <n v="0"/>
  </r>
  <r>
    <n v="2"/>
    <x v="1"/>
    <n v="5"/>
    <n v="2640"/>
    <n v="0.46"/>
    <n v="0.9"/>
    <s v="NL"/>
    <s v="ProducerNL"/>
    <n v="0"/>
    <n v="0"/>
  </r>
  <r>
    <n v="3"/>
    <x v="1"/>
    <n v="24"/>
    <n v="630"/>
    <n v="0.41"/>
    <n v="0.9"/>
    <s v="NL"/>
    <s v="ProducerNL"/>
    <n v="0"/>
    <n v="0"/>
  </r>
  <r>
    <n v="4"/>
    <x v="2"/>
    <n v="1"/>
    <n v="341"/>
    <n v="0.52"/>
    <n v="0.9"/>
    <s v="NL"/>
    <s v="ProducerNL"/>
    <n v="0"/>
    <n v="0"/>
  </r>
  <r>
    <n v="5"/>
    <x v="2"/>
    <n v="2"/>
    <n v="800"/>
    <n v="0.56000000000000005"/>
    <n v="0.9"/>
    <s v="NL"/>
    <s v="ProducerNL"/>
    <n v="0"/>
    <n v="0"/>
  </r>
  <r>
    <n v="6"/>
    <x v="2"/>
    <n v="3"/>
    <n v="874"/>
    <n v="0.57999999999999996"/>
    <n v="0.9"/>
    <s v="NL"/>
    <s v="ProducerNL"/>
    <n v="0"/>
    <n v="0"/>
  </r>
  <r>
    <n v="7"/>
    <x v="2"/>
    <n v="4"/>
    <n v="420"/>
    <n v="0.59"/>
    <n v="0.9"/>
    <s v="NL"/>
    <s v="ProducerNL"/>
    <n v="0"/>
    <n v="0"/>
  </r>
  <r>
    <n v="8"/>
    <x v="2"/>
    <n v="6"/>
    <n v="872"/>
    <n v="0.58498853211009172"/>
    <n v="0.9"/>
    <s v="NL"/>
    <s v="ProducerNL"/>
    <n v="0"/>
    <n v="0"/>
  </r>
  <r>
    <n v="9"/>
    <x v="2"/>
    <n v="7"/>
    <n v="420"/>
    <n v="0.59"/>
    <n v="0.9"/>
    <s v="NL"/>
    <s v="ProducerNL"/>
    <n v="0"/>
    <n v="0"/>
  </r>
  <r>
    <n v="10"/>
    <x v="2"/>
    <n v="8"/>
    <n v="426"/>
    <n v="0.57999999999999996"/>
    <n v="0.9"/>
    <s v="NL"/>
    <s v="ProducerNL"/>
    <n v="0"/>
    <n v="0"/>
  </r>
  <r>
    <n v="11"/>
    <x v="2"/>
    <n v="9"/>
    <n v="1295"/>
    <n v="0.58798455598455601"/>
    <n v="0.9"/>
    <s v="NL"/>
    <s v="ProducerNL"/>
    <n v="0"/>
    <n v="0"/>
  </r>
  <r>
    <n v="12"/>
    <x v="2"/>
    <n v="10"/>
    <n v="870"/>
    <n v="0.59"/>
    <n v="0.9"/>
    <s v="NL"/>
    <s v="ProducerNL"/>
    <n v="0"/>
    <n v="0"/>
  </r>
  <r>
    <n v="13"/>
    <x v="2"/>
    <n v="19"/>
    <n v="245"/>
    <n v="0.51"/>
    <n v="0.9"/>
    <s v="NL"/>
    <s v="ProducerNL"/>
    <n v="0"/>
    <n v="0"/>
  </r>
  <r>
    <n v="14"/>
    <x v="2"/>
    <n v="22"/>
    <n v="682"/>
    <n v="0.52"/>
    <n v="0.9"/>
    <s v="NL"/>
    <s v="ProducerNL"/>
    <n v="0"/>
    <n v="0"/>
  </r>
  <r>
    <n v="15"/>
    <x v="2"/>
    <n v="23"/>
    <n v="341"/>
    <n v="0.52"/>
    <n v="0.9"/>
    <s v="NL"/>
    <s v="ProducerNL"/>
    <n v="0"/>
    <n v="0"/>
  </r>
  <r>
    <n v="16"/>
    <x v="3"/>
    <n v="14"/>
    <n v="40.207000000000001"/>
    <n v="1"/>
    <n v="1"/>
    <s v="NL"/>
    <s v="ProducerNL"/>
    <n v="0"/>
    <n v="0"/>
  </r>
  <r>
    <n v="17"/>
    <x v="4"/>
    <n v="13"/>
    <n v="484"/>
    <n v="0.34"/>
    <n v="0.94999999975000005"/>
    <s v="NL"/>
    <s v="ProducerNL"/>
    <n v="0"/>
    <n v="0"/>
  </r>
  <r>
    <n v="18"/>
    <x v="5"/>
    <n v="0"/>
    <n v="2400.5369999999998"/>
    <n v="1"/>
    <n v="1"/>
    <s v="NL"/>
    <s v="ProducerNL"/>
    <n v="0"/>
    <n v="0"/>
  </r>
  <r>
    <n v="19"/>
    <x v="5"/>
    <n v="1"/>
    <n v="1527.3040000000001"/>
    <n v="1"/>
    <n v="1"/>
    <s v="NL"/>
    <s v="ProducerNL"/>
    <n v="0"/>
    <n v="0"/>
  </r>
  <r>
    <n v="20"/>
    <x v="5"/>
    <n v="2"/>
    <n v="588.56900000000007"/>
    <n v="1"/>
    <n v="1"/>
    <s v="NL"/>
    <s v="ProducerNL"/>
    <n v="0"/>
    <n v="0"/>
  </r>
  <r>
    <n v="21"/>
    <x v="5"/>
    <n v="3"/>
    <n v="633.91399999999999"/>
    <n v="1"/>
    <n v="1"/>
    <s v="NL"/>
    <s v="ProducerNL"/>
    <n v="0"/>
    <n v="0"/>
  </r>
  <r>
    <n v="22"/>
    <x v="5"/>
    <n v="4"/>
    <n v="498.2"/>
    <n v="1"/>
    <n v="1"/>
    <s v="NL"/>
    <s v="ProducerNL"/>
    <n v="0"/>
    <n v="0"/>
  </r>
  <r>
    <n v="23"/>
    <x v="5"/>
    <n v="5"/>
    <n v="492.642"/>
    <n v="1"/>
    <n v="1"/>
    <s v="NL"/>
    <s v="ProducerNL"/>
    <n v="0"/>
    <n v="0"/>
  </r>
  <r>
    <n v="24"/>
    <x v="5"/>
    <n v="6"/>
    <n v="648.74400000000003"/>
    <n v="1"/>
    <n v="1"/>
    <s v="NL"/>
    <s v="ProducerNL"/>
    <n v="0"/>
    <n v="0"/>
  </r>
  <r>
    <n v="25"/>
    <x v="6"/>
    <n v="2"/>
    <n v="203.696"/>
    <n v="1"/>
    <n v="1"/>
    <s v="NL"/>
    <s v="ProducerNL"/>
    <n v="0"/>
    <n v="0"/>
  </r>
  <r>
    <n v="26"/>
    <x v="6"/>
    <n v="3"/>
    <n v="758.99400000000003"/>
    <n v="1"/>
    <n v="1"/>
    <s v="NL"/>
    <s v="ProducerNL"/>
    <n v="0"/>
    <n v="0"/>
  </r>
  <r>
    <n v="27"/>
    <x v="7"/>
    <n v="0"/>
    <n v="341.774"/>
    <n v="1"/>
    <n v="1"/>
    <s v="NL"/>
    <s v="ProducerNL"/>
    <n v="0"/>
    <n v="0"/>
  </r>
  <r>
    <n v="28"/>
    <x v="7"/>
    <n v="1"/>
    <n v="425.90300000000002"/>
    <n v="1"/>
    <n v="1"/>
    <s v="NL"/>
    <s v="ProducerNL"/>
    <n v="0"/>
    <n v="0"/>
  </r>
  <r>
    <n v="29"/>
    <x v="7"/>
    <n v="2"/>
    <n v="551.90700000000004"/>
    <n v="1"/>
    <n v="1"/>
    <s v="NL"/>
    <s v="ProducerNL"/>
    <n v="0"/>
    <n v="0"/>
  </r>
  <r>
    <n v="30"/>
    <x v="7"/>
    <n v="3"/>
    <n v="659.47300000000007"/>
    <n v="1"/>
    <n v="1"/>
    <s v="NL"/>
    <s v="ProducerNL"/>
    <n v="0"/>
    <n v="0"/>
  </r>
  <r>
    <n v="31"/>
    <x v="7"/>
    <n v="11"/>
    <n v="638.66199999999992"/>
    <n v="1"/>
    <n v="1"/>
    <s v="NL"/>
    <s v="ProducerNL"/>
    <n v="0"/>
    <n v="0"/>
  </r>
  <r>
    <n v="32"/>
    <x v="7"/>
    <n v="12"/>
    <n v="317.36399999999998"/>
    <n v="1"/>
    <n v="1"/>
    <s v="NL"/>
    <s v="ProducerNL"/>
    <n v="0"/>
    <n v="0"/>
  </r>
  <r>
    <n v="33"/>
    <x v="7"/>
    <n v="13"/>
    <n v="285.59800000000001"/>
    <n v="1"/>
    <n v="1"/>
    <s v="NL"/>
    <s v="ProducerNL"/>
    <n v="0"/>
    <n v="0"/>
  </r>
  <r>
    <n v="34"/>
    <x v="7"/>
    <n v="14"/>
    <n v="1016.313"/>
    <n v="1"/>
    <n v="1"/>
    <s v="NL"/>
    <s v="ProducerNL"/>
    <n v="0"/>
    <n v="0"/>
  </r>
  <r>
    <n v="35"/>
    <x v="8"/>
    <n v="33"/>
    <n v="643"/>
    <n v="0.38765163297045102"/>
    <n v="0.9"/>
    <s v="NL"/>
    <s v="ProducerNL"/>
    <n v="0"/>
    <n v="0"/>
  </r>
  <r>
    <n v="36"/>
    <x v="8"/>
    <n v="45"/>
    <n v="460"/>
    <n v="0.36299999999999999"/>
    <n v="0.9"/>
    <s v="NL"/>
    <s v="ProducerNL"/>
    <n v="0"/>
    <n v="0"/>
  </r>
  <r>
    <n v="37"/>
    <x v="9"/>
    <n v="14"/>
    <n v="1.7679999999999969"/>
    <n v="0.3"/>
    <n v="0.74200913242009103"/>
    <s v="NL"/>
    <s v="ProducerNL"/>
    <n v="0"/>
    <n v="0"/>
  </r>
  <r>
    <n v="38"/>
    <x v="10"/>
    <n v="6"/>
    <n v="444.2"/>
    <n v="0.58440792435839717"/>
    <n v="0.89171544349392173"/>
    <s v="NL"/>
    <s v="ProducerNL"/>
    <n v="0"/>
    <n v="0"/>
  </r>
  <r>
    <n v="39"/>
    <x v="10"/>
    <n v="11"/>
    <n v="862.64"/>
    <n v="0.40999999999999992"/>
    <n v="0.9"/>
    <s v="NL"/>
    <s v="ProducerNL"/>
    <n v="0"/>
    <n v="0"/>
  </r>
  <r>
    <n v="40"/>
    <x v="10"/>
    <n v="12"/>
    <n v="721"/>
    <n v="0.40999999999999992"/>
    <n v="0.9"/>
    <s v="NL"/>
    <s v="ProducerNL"/>
    <n v="0"/>
    <n v="0"/>
  </r>
  <r>
    <n v="41"/>
    <x v="10"/>
    <n v="13"/>
    <n v="641"/>
    <n v="0.41"/>
    <n v="0.9"/>
    <s v="NL"/>
    <s v="ProducerNL"/>
    <n v="0"/>
    <n v="0"/>
  </r>
  <r>
    <n v="42"/>
    <x v="10"/>
    <n v="14"/>
    <n v="739.29300000000001"/>
    <n v="0.29418898900706492"/>
    <n v="0.85153338326238082"/>
    <s v="NL"/>
    <s v="ProducerNL"/>
    <n v="0"/>
    <n v="0"/>
  </r>
  <r>
    <n v="43"/>
    <x v="10"/>
    <n v="19"/>
    <n v="541.81700000000001"/>
    <n v="0.40885261998054689"/>
    <n v="0.80465495256227204"/>
    <s v="NL"/>
    <s v="ProducerNL"/>
    <n v="0"/>
    <n v="0"/>
  </r>
  <r>
    <n v="44"/>
    <x v="10"/>
    <n v="20"/>
    <n v="557.93399999999997"/>
    <n v="0.41587463750192682"/>
    <n v="0.90357265448136415"/>
    <s v="NL"/>
    <s v="ProducerNL"/>
    <n v="0"/>
    <n v="0"/>
  </r>
  <r>
    <n v="45"/>
    <x v="10"/>
    <n v="22"/>
    <n v="1040.24"/>
    <n v="0.35755348765669459"/>
    <n v="0.90748031496062997"/>
    <s v="NL"/>
    <s v="ProducerNL"/>
    <n v="0"/>
    <n v="0"/>
  </r>
  <r>
    <n v="46"/>
    <x v="10"/>
    <n v="23"/>
    <n v="1101.962"/>
    <n v="0.4374676880872479"/>
    <n v="0.86452184587633829"/>
    <s v="NL"/>
    <s v="ProducerNL"/>
    <n v="0"/>
    <n v="0"/>
  </r>
  <r>
    <n v="47"/>
    <x v="10"/>
    <n v="28"/>
    <n v="655.18101000000001"/>
    <n v="0.35211968384126402"/>
    <n v="0.83900354082941675"/>
    <s v="NL"/>
    <s v="ProducerNL"/>
    <n v="0"/>
    <n v="0"/>
  </r>
  <r>
    <n v="48"/>
    <x v="10"/>
    <n v="29"/>
    <n v="385.096"/>
    <n v="0.37457672891954208"/>
    <n v="0.84204432141595875"/>
    <s v="NL"/>
    <s v="ProducerNL"/>
    <n v="0"/>
    <n v="0"/>
  </r>
  <r>
    <n v="4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D07E23-3F5A-46AD-9B7E-0CFFB11D5FA8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2" subtotal="average" baseField="1" baseItem="0"/>
    <dataField name="Average of Efficiency" fld="4" subtotal="average" baseField="1" baseItem="0"/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K28" sqref="K28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dimension ref="A1:N101"/>
  <sheetViews>
    <sheetView zoomScaleNormal="100" workbookViewId="0">
      <pane ySplit="1" topLeftCell="A2" activePane="bottomLeft" state="frozen"/>
      <selection pane="bottomLeft" activeCell="M29" sqref="M29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M16" s="33" t="s">
        <v>456</v>
      </c>
    </row>
    <row r="17" spans="1:13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M17" s="33"/>
    </row>
    <row r="18" spans="1:13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M18" s="33"/>
    </row>
    <row r="19" spans="1:13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M19" s="33"/>
    </row>
    <row r="20" spans="1:13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M20" s="33"/>
    </row>
    <row r="21" spans="1:13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M21" s="33"/>
    </row>
    <row r="22" spans="1:13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M22" s="33"/>
    </row>
    <row r="23" spans="1:13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M23" s="33"/>
    </row>
    <row r="24" spans="1:13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M24" s="33"/>
    </row>
    <row r="25" spans="1:13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  <c r="M25" s="33"/>
    </row>
    <row r="26" spans="1:13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3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3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3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3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3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3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mergeCells count="1">
    <mergeCell ref="M16:M2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F29" sqref="F29"/>
    </sheetView>
  </sheetViews>
  <sheetFormatPr defaultRowHeight="14.5"/>
  <cols>
    <col min="1" max="1" width="8.7265625" style="12"/>
    <col min="2" max="2" width="15" style="12" customWidth="1"/>
    <col min="3" max="3" width="11.1796875" style="12" customWidth="1"/>
    <col min="4" max="5" width="8.7265625" style="12"/>
    <col min="6" max="6" width="11.6328125" style="12" customWidth="1"/>
    <col min="7" max="16384" width="8.7265625" style="12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1</v>
      </c>
      <c r="D2" s="12">
        <v>1100</v>
      </c>
      <c r="E2" s="12">
        <v>0.1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1">
      <c r="A3" s="13">
        <v>1</v>
      </c>
      <c r="B3" s="12" t="s">
        <v>10</v>
      </c>
      <c r="C3" s="12">
        <v>1</v>
      </c>
      <c r="D3" s="12">
        <v>1100</v>
      </c>
      <c r="E3" s="25">
        <v>0.11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10</v>
      </c>
      <c r="C4" s="12">
        <v>1</v>
      </c>
      <c r="D4" s="12">
        <v>1100</v>
      </c>
      <c r="E4" s="12">
        <v>0.12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10</v>
      </c>
      <c r="C5" s="12">
        <v>1</v>
      </c>
      <c r="D5" s="12">
        <v>1100</v>
      </c>
      <c r="E5" s="25">
        <v>0.13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10</v>
      </c>
      <c r="C6" s="12">
        <v>1</v>
      </c>
      <c r="D6" s="12">
        <v>1100</v>
      </c>
      <c r="E6" s="12">
        <v>0.14000000000000001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10</v>
      </c>
      <c r="C7" s="12">
        <v>1</v>
      </c>
      <c r="D7" s="12">
        <v>1100</v>
      </c>
      <c r="E7" s="25">
        <v>0.15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10</v>
      </c>
      <c r="C8" s="12">
        <v>1</v>
      </c>
      <c r="D8" s="12">
        <v>1100</v>
      </c>
      <c r="E8" s="12">
        <v>0.16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10</v>
      </c>
      <c r="C9" s="12">
        <v>1</v>
      </c>
      <c r="D9" s="12">
        <v>1100</v>
      </c>
      <c r="E9" s="25">
        <v>0.17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10</v>
      </c>
      <c r="C10" s="12">
        <v>1</v>
      </c>
      <c r="D10" s="12">
        <v>1100</v>
      </c>
      <c r="E10" s="12">
        <v>0.18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10</v>
      </c>
      <c r="C11" s="12">
        <v>1</v>
      </c>
      <c r="D11" s="12">
        <v>1100</v>
      </c>
      <c r="E11" s="25">
        <v>0.19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10</v>
      </c>
      <c r="C12" s="12">
        <v>1</v>
      </c>
      <c r="D12" s="12">
        <v>1100</v>
      </c>
      <c r="E12" s="12">
        <v>0.2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10</v>
      </c>
      <c r="C13" s="12">
        <v>1</v>
      </c>
      <c r="D13" s="12">
        <v>1100</v>
      </c>
      <c r="E13" s="25">
        <v>0.21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10</v>
      </c>
      <c r="C14" s="12">
        <v>1</v>
      </c>
      <c r="D14" s="12">
        <v>1100</v>
      </c>
      <c r="E14" s="12">
        <v>0.22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10</v>
      </c>
      <c r="C15" s="12">
        <v>1</v>
      </c>
      <c r="D15" s="12">
        <v>1100</v>
      </c>
      <c r="E15" s="25">
        <v>0.23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10</v>
      </c>
      <c r="C16" s="12">
        <v>1</v>
      </c>
      <c r="D16" s="12">
        <v>1100</v>
      </c>
      <c r="E16" s="12">
        <v>0.24</v>
      </c>
      <c r="F16" s="12">
        <v>0.9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10</v>
      </c>
      <c r="C17" s="12">
        <v>1</v>
      </c>
      <c r="D17" s="12">
        <v>1100</v>
      </c>
      <c r="E17" s="25">
        <v>0.25</v>
      </c>
      <c r="F17" s="12">
        <v>0.9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10</v>
      </c>
      <c r="C18" s="12">
        <v>1</v>
      </c>
      <c r="D18" s="12">
        <v>1100</v>
      </c>
      <c r="E18" s="12">
        <v>0.26</v>
      </c>
      <c r="F18" s="12">
        <v>0.9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17</v>
      </c>
      <c r="B19" s="12" t="s">
        <v>10</v>
      </c>
      <c r="C19" s="12">
        <v>1</v>
      </c>
      <c r="D19" s="12">
        <v>1100</v>
      </c>
      <c r="E19" s="25">
        <v>0.27</v>
      </c>
      <c r="F19" s="12">
        <v>0.9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10</v>
      </c>
      <c r="C20" s="12">
        <v>1</v>
      </c>
      <c r="D20" s="12">
        <v>1100</v>
      </c>
      <c r="E20" s="12">
        <v>0.28000000000000003</v>
      </c>
      <c r="F20" s="12">
        <v>0.9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1" spans="1:11">
      <c r="A21" s="13">
        <v>19</v>
      </c>
      <c r="B21" s="12" t="s">
        <v>10</v>
      </c>
      <c r="C21" s="12">
        <v>1</v>
      </c>
      <c r="D21" s="12">
        <v>1100</v>
      </c>
      <c r="E21" s="25">
        <v>0.28999999999999998</v>
      </c>
      <c r="F21" s="12">
        <v>0.9</v>
      </c>
      <c r="G21" s="12" t="s">
        <v>40</v>
      </c>
      <c r="H21" s="12" t="s">
        <v>41</v>
      </c>
      <c r="I21" s="12">
        <v>0</v>
      </c>
      <c r="J21" s="12">
        <v>0</v>
      </c>
      <c r="K21" s="12">
        <v>0</v>
      </c>
    </row>
    <row r="22" spans="1:11">
      <c r="A22" s="13">
        <v>20</v>
      </c>
      <c r="B22" s="12" t="s">
        <v>10</v>
      </c>
      <c r="C22" s="12">
        <v>1</v>
      </c>
      <c r="D22" s="12">
        <v>1100</v>
      </c>
      <c r="E22" s="12">
        <v>0.3</v>
      </c>
      <c r="F22" s="12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>
        <v>21</v>
      </c>
      <c r="B23" s="12" t="s">
        <v>14</v>
      </c>
      <c r="C23" s="12">
        <v>1</v>
      </c>
      <c r="D23" s="12">
        <v>1</v>
      </c>
      <c r="E23" s="12">
        <v>1</v>
      </c>
      <c r="F23" s="25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>
        <v>0</v>
      </c>
    </row>
    <row r="24" spans="1:11">
      <c r="A24" s="13"/>
    </row>
    <row r="25" spans="1:11">
      <c r="A25" s="13"/>
    </row>
    <row r="26" spans="1:11">
      <c r="A26" s="13"/>
    </row>
    <row r="27" spans="1:11">
      <c r="A27" s="13"/>
    </row>
    <row r="28" spans="1:11">
      <c r="A28" s="13"/>
    </row>
    <row r="29" spans="1:11">
      <c r="A29" s="13"/>
    </row>
    <row r="30" spans="1:11">
      <c r="A30" s="17"/>
    </row>
    <row r="31" spans="1:11">
      <c r="A31" s="17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450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2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3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4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5</v>
      </c>
      <c r="B6" s="24" t="s">
        <v>438</v>
      </c>
      <c r="C6" s="12">
        <v>0</v>
      </c>
      <c r="D6" s="12">
        <v>30</v>
      </c>
      <c r="E6" s="12">
        <v>1</v>
      </c>
      <c r="F6" s="25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6</v>
      </c>
      <c r="B7" s="24" t="s">
        <v>438</v>
      </c>
      <c r="C7" s="12">
        <v>0</v>
      </c>
      <c r="D7" s="12">
        <v>300</v>
      </c>
      <c r="E7" s="12">
        <v>1</v>
      </c>
      <c r="F7" s="25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5">
      <c r="A8" s="13">
        <v>7</v>
      </c>
      <c r="B8" s="12" t="s">
        <v>15</v>
      </c>
      <c r="C8" s="12">
        <v>1</v>
      </c>
      <c r="D8" s="12">
        <v>20000</v>
      </c>
      <c r="E8" s="12">
        <v>1</v>
      </c>
      <c r="F8" s="25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5">
      <c r="A9" s="13">
        <v>8</v>
      </c>
      <c r="B9" s="12" t="s">
        <v>14</v>
      </c>
      <c r="C9" s="12">
        <v>0</v>
      </c>
      <c r="D9" s="12">
        <v>15000</v>
      </c>
      <c r="E9" s="12">
        <v>1</v>
      </c>
      <c r="F9" s="25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5">
      <c r="A10" s="13">
        <v>9</v>
      </c>
      <c r="B10" s="12" t="s">
        <v>10</v>
      </c>
      <c r="C10" s="12">
        <v>7</v>
      </c>
      <c r="D10" s="12">
        <v>1000</v>
      </c>
      <c r="E10" s="12">
        <v>0.44</v>
      </c>
      <c r="F10" s="25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5">
      <c r="A11" s="13">
        <v>10</v>
      </c>
      <c r="B11" s="12" t="s">
        <v>10</v>
      </c>
      <c r="C11" s="12">
        <v>7</v>
      </c>
      <c r="D11" s="12">
        <v>2000</v>
      </c>
      <c r="E11" s="12">
        <v>0.44</v>
      </c>
      <c r="F11" s="25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5">
      <c r="A12" s="13">
        <v>11</v>
      </c>
      <c r="B12" s="12" t="s">
        <v>17</v>
      </c>
      <c r="C12" s="12">
        <v>0</v>
      </c>
      <c r="D12" s="12">
        <v>4000</v>
      </c>
      <c r="E12" s="12">
        <v>0.33</v>
      </c>
      <c r="F12" s="12">
        <v>1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5">
      <c r="A13" s="13">
        <v>12</v>
      </c>
      <c r="B13" s="12" t="s">
        <v>17</v>
      </c>
      <c r="C13" s="12">
        <v>5</v>
      </c>
      <c r="D13" s="12">
        <v>5000</v>
      </c>
      <c r="E13" s="12">
        <v>0.34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5">
      <c r="A14" s="13">
        <v>13</v>
      </c>
      <c r="B14" s="12" t="s">
        <v>17</v>
      </c>
      <c r="C14" s="12">
        <v>10</v>
      </c>
      <c r="D14" s="12">
        <v>1000</v>
      </c>
      <c r="E14" s="12">
        <v>0.35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5">
      <c r="A15" s="13">
        <v>14</v>
      </c>
      <c r="B15" s="12" t="s">
        <v>17</v>
      </c>
      <c r="C15" s="12">
        <v>15</v>
      </c>
      <c r="D15" s="12">
        <v>1000</v>
      </c>
      <c r="E15" s="12">
        <v>0.36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5">
      <c r="A16" s="13">
        <v>15</v>
      </c>
      <c r="B16" s="12" t="s">
        <v>17</v>
      </c>
      <c r="C16" s="12">
        <v>20</v>
      </c>
      <c r="D16" s="12">
        <v>1000</v>
      </c>
      <c r="E16" s="12">
        <v>0.37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L29" sqref="L29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27"/>
      <c r="B1" s="27" t="s">
        <v>452</v>
      </c>
      <c r="C1" s="27" t="s">
        <v>453</v>
      </c>
      <c r="D1" s="27" t="s">
        <v>454</v>
      </c>
    </row>
    <row r="2" spans="1:6">
      <c r="A2" s="27" t="s">
        <v>451</v>
      </c>
      <c r="B2" s="29">
        <v>40.207000000000001</v>
      </c>
      <c r="C2" s="26">
        <v>38</v>
      </c>
      <c r="D2" s="28">
        <f t="shared" ref="D2:D12" si="0">B2-C2</f>
        <v>2.2070000000000007</v>
      </c>
    </row>
    <row r="3" spans="1:6">
      <c r="A3" s="27" t="s">
        <v>9</v>
      </c>
      <c r="B3" s="28">
        <v>484</v>
      </c>
      <c r="C3" s="32">
        <v>486</v>
      </c>
      <c r="D3" s="28">
        <f t="shared" si="0"/>
        <v>-2</v>
      </c>
    </row>
    <row r="4" spans="1:6">
      <c r="A4" s="27" t="s">
        <v>46</v>
      </c>
      <c r="B4" s="4">
        <f>1.768 + 631</f>
        <v>632.76800000000003</v>
      </c>
      <c r="C4" s="32">
        <v>1243</v>
      </c>
      <c r="D4" s="28">
        <f t="shared" si="0"/>
        <v>-610.23199999999997</v>
      </c>
    </row>
    <row r="5" spans="1:6">
      <c r="A5" s="27" t="s">
        <v>8</v>
      </c>
      <c r="B5" s="29">
        <v>962.69</v>
      </c>
      <c r="C5" s="26">
        <v>957</v>
      </c>
      <c r="D5" s="28">
        <f t="shared" si="0"/>
        <v>5.6900000000000546</v>
      </c>
    </row>
    <row r="6" spans="1:6">
      <c r="A6" s="27" t="s">
        <v>11</v>
      </c>
      <c r="B6" s="28">
        <v>1103</v>
      </c>
      <c r="C6" s="31">
        <v>1103</v>
      </c>
      <c r="D6" s="28">
        <f t="shared" si="0"/>
        <v>0</v>
      </c>
      <c r="F6" t="s">
        <v>459</v>
      </c>
    </row>
    <row r="7" spans="1:6">
      <c r="A7" s="27" t="s">
        <v>12</v>
      </c>
      <c r="B7" s="30">
        <v>4060</v>
      </c>
      <c r="C7" s="26">
        <v>4631</v>
      </c>
      <c r="D7" s="28">
        <f t="shared" si="0"/>
        <v>-571</v>
      </c>
    </row>
    <row r="8" spans="1:6">
      <c r="A8" s="27" t="s">
        <v>10</v>
      </c>
      <c r="B8" s="28">
        <v>4236.9939999999997</v>
      </c>
      <c r="C8" s="32">
        <v>3669</v>
      </c>
      <c r="D8" s="28">
        <f t="shared" si="0"/>
        <v>567.99399999999969</v>
      </c>
    </row>
    <row r="9" spans="1:6">
      <c r="A9" s="27" t="s">
        <v>15</v>
      </c>
      <c r="B9" s="28">
        <v>6789.9099999999989</v>
      </c>
      <c r="C9" s="26">
        <v>3937</v>
      </c>
      <c r="D9" s="28">
        <f t="shared" si="0"/>
        <v>2852.9099999999989</v>
      </c>
    </row>
    <row r="10" spans="1:6">
      <c r="A10" s="27" t="s">
        <v>14</v>
      </c>
      <c r="B10" s="28">
        <v>7586</v>
      </c>
      <c r="C10" s="31">
        <f>15570-C11-C15</f>
        <v>7069</v>
      </c>
      <c r="D10" s="28">
        <f t="shared" si="0"/>
        <v>517</v>
      </c>
    </row>
    <row r="11" spans="1:6">
      <c r="A11" s="27" t="s">
        <v>13</v>
      </c>
      <c r="B11" s="30">
        <v>8501.9630099999995</v>
      </c>
      <c r="C11" s="31">
        <v>8501</v>
      </c>
      <c r="D11" s="28">
        <f t="shared" si="0"/>
        <v>0.96300999999948544</v>
      </c>
    </row>
    <row r="12" spans="1:6">
      <c r="A12" s="27" t="s">
        <v>455</v>
      </c>
      <c r="B12" s="28">
        <f>SUM(B2:B11)</f>
        <v>34397.532009999995</v>
      </c>
      <c r="C12" s="28">
        <f>SUM(C2:C11)</f>
        <v>31634</v>
      </c>
      <c r="D12" s="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5"/>
  <sheetViews>
    <sheetView zoomScale="115" zoomScaleNormal="115" workbookViewId="0">
      <selection activeCell="G22" sqref="G22"/>
    </sheetView>
  </sheetViews>
  <sheetFormatPr defaultRowHeight="14.5"/>
  <cols>
    <col min="1" max="1" width="8.7265625" style="12"/>
    <col min="2" max="2" width="35.7265625" style="12" customWidth="1"/>
    <col min="3" max="6" width="8.7265625" style="12"/>
    <col min="7" max="7" width="14.90625" style="12" customWidth="1"/>
    <col min="8" max="10" width="8.7265625" style="12"/>
    <col min="11" max="11" width="18.26953125" style="12" customWidth="1"/>
    <col min="12" max="16384" width="8.7265625" style="12"/>
  </cols>
  <sheetData>
    <row r="1" spans="1:12">
      <c r="A1" s="12" t="s">
        <v>460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42</v>
      </c>
      <c r="I1" s="13" t="s">
        <v>39</v>
      </c>
      <c r="J1" s="13" t="s">
        <v>37</v>
      </c>
      <c r="L1" s="13" t="s">
        <v>448</v>
      </c>
    </row>
    <row r="2" spans="1:12">
      <c r="A2" s="13">
        <v>1</v>
      </c>
      <c r="B2" s="12" t="s">
        <v>9</v>
      </c>
      <c r="C2" s="12">
        <v>1</v>
      </c>
      <c r="D2" s="12">
        <v>341</v>
      </c>
      <c r="E2" s="12">
        <v>0.52</v>
      </c>
      <c r="F2" s="12" t="s">
        <v>40</v>
      </c>
      <c r="G2" s="12" t="s">
        <v>41</v>
      </c>
      <c r="H2" s="12">
        <v>0</v>
      </c>
      <c r="I2" s="12">
        <v>0</v>
      </c>
      <c r="J2" s="12">
        <v>0</v>
      </c>
      <c r="L2" s="12">
        <v>0.9</v>
      </c>
    </row>
    <row r="3" spans="1:12">
      <c r="A3" s="13">
        <v>2</v>
      </c>
      <c r="B3" s="12" t="s">
        <v>9</v>
      </c>
      <c r="C3" s="12">
        <v>2</v>
      </c>
      <c r="D3" s="12">
        <v>800</v>
      </c>
      <c r="E3" s="12">
        <v>0.56000000000000005</v>
      </c>
      <c r="F3" s="12" t="s">
        <v>40</v>
      </c>
      <c r="G3" s="12" t="s">
        <v>41</v>
      </c>
      <c r="H3" s="12">
        <v>0</v>
      </c>
      <c r="I3" s="12">
        <v>0</v>
      </c>
      <c r="J3" s="12">
        <v>0</v>
      </c>
      <c r="L3" s="12">
        <v>0.9</v>
      </c>
    </row>
    <row r="4" spans="1:12">
      <c r="A4" s="13">
        <v>3</v>
      </c>
      <c r="B4" s="12" t="s">
        <v>9</v>
      </c>
      <c r="C4" s="12">
        <v>3</v>
      </c>
      <c r="D4" s="12">
        <v>874</v>
      </c>
      <c r="E4" s="12">
        <v>0.57999999999999996</v>
      </c>
      <c r="F4" s="12" t="s">
        <v>40</v>
      </c>
      <c r="G4" s="12" t="s">
        <v>41</v>
      </c>
      <c r="H4" s="12">
        <v>0</v>
      </c>
      <c r="I4" s="12">
        <v>0</v>
      </c>
      <c r="J4" s="12">
        <v>0</v>
      </c>
      <c r="L4" s="12">
        <v>0.9</v>
      </c>
    </row>
    <row r="5" spans="1:12">
      <c r="A5" s="13">
        <v>4</v>
      </c>
      <c r="B5" s="12" t="s">
        <v>9</v>
      </c>
      <c r="C5" s="12">
        <v>4</v>
      </c>
      <c r="D5" s="12">
        <v>420</v>
      </c>
      <c r="E5" s="12">
        <v>0.59</v>
      </c>
      <c r="F5" s="12" t="s">
        <v>40</v>
      </c>
      <c r="G5" s="12" t="s">
        <v>41</v>
      </c>
      <c r="H5" s="12">
        <v>0</v>
      </c>
      <c r="I5" s="12">
        <v>0</v>
      </c>
      <c r="J5" s="12">
        <v>0</v>
      </c>
      <c r="L5" s="12">
        <v>0.9</v>
      </c>
    </row>
    <row r="6" spans="1:12">
      <c r="A6" s="13">
        <v>5</v>
      </c>
      <c r="B6" s="12" t="s">
        <v>9</v>
      </c>
      <c r="C6" s="12">
        <v>6</v>
      </c>
      <c r="D6" s="12">
        <v>872</v>
      </c>
      <c r="E6" s="12">
        <v>0.58498853211009172</v>
      </c>
      <c r="F6" s="12" t="s">
        <v>40</v>
      </c>
      <c r="G6" s="12" t="s">
        <v>41</v>
      </c>
      <c r="H6" s="12">
        <v>0</v>
      </c>
      <c r="I6" s="12">
        <v>0</v>
      </c>
      <c r="J6" s="12">
        <v>0</v>
      </c>
      <c r="L6" s="12">
        <v>0.9</v>
      </c>
    </row>
    <row r="7" spans="1:12">
      <c r="A7" s="13">
        <v>6</v>
      </c>
      <c r="B7" s="12" t="s">
        <v>9</v>
      </c>
      <c r="C7" s="12">
        <v>7</v>
      </c>
      <c r="D7" s="12">
        <v>420</v>
      </c>
      <c r="E7" s="12">
        <v>0.59</v>
      </c>
      <c r="F7" s="12" t="s">
        <v>40</v>
      </c>
      <c r="G7" s="12" t="s">
        <v>41</v>
      </c>
      <c r="H7" s="12">
        <v>0</v>
      </c>
      <c r="I7" s="12">
        <v>0</v>
      </c>
      <c r="J7" s="12">
        <v>0</v>
      </c>
      <c r="L7" s="12">
        <v>0.9</v>
      </c>
    </row>
    <row r="8" spans="1:12">
      <c r="A8" s="13">
        <v>7</v>
      </c>
      <c r="B8" s="12" t="s">
        <v>9</v>
      </c>
      <c r="C8" s="12">
        <v>8</v>
      </c>
      <c r="D8" s="12">
        <v>426</v>
      </c>
      <c r="E8" s="12">
        <v>0.57999999999999996</v>
      </c>
      <c r="F8" s="12" t="s">
        <v>40</v>
      </c>
      <c r="G8" s="12" t="s">
        <v>41</v>
      </c>
      <c r="H8" s="12">
        <v>0</v>
      </c>
      <c r="I8" s="12">
        <v>0</v>
      </c>
      <c r="J8" s="12">
        <v>0</v>
      </c>
      <c r="L8" s="12">
        <v>0.9</v>
      </c>
    </row>
    <row r="9" spans="1:12">
      <c r="A9" s="13">
        <v>8</v>
      </c>
      <c r="B9" s="12" t="s">
        <v>9</v>
      </c>
      <c r="C9" s="12">
        <v>9</v>
      </c>
      <c r="D9" s="12">
        <v>1295</v>
      </c>
      <c r="E9" s="12">
        <v>0.58798455598455601</v>
      </c>
      <c r="F9" s="12" t="s">
        <v>40</v>
      </c>
      <c r="G9" s="12" t="s">
        <v>41</v>
      </c>
      <c r="H9" s="12">
        <v>0</v>
      </c>
      <c r="I9" s="12">
        <v>0</v>
      </c>
      <c r="J9" s="12">
        <v>0</v>
      </c>
      <c r="L9" s="12">
        <v>0.9</v>
      </c>
    </row>
    <row r="10" spans="1:12">
      <c r="A10" s="13">
        <v>9</v>
      </c>
      <c r="B10" s="12" t="s">
        <v>9</v>
      </c>
      <c r="C10" s="12">
        <v>10</v>
      </c>
      <c r="D10" s="12">
        <v>870</v>
      </c>
      <c r="E10" s="12">
        <v>0.59</v>
      </c>
      <c r="F10" s="12" t="s">
        <v>40</v>
      </c>
      <c r="G10" s="12" t="s">
        <v>41</v>
      </c>
      <c r="H10" s="12">
        <v>0</v>
      </c>
      <c r="I10" s="12">
        <v>0</v>
      </c>
      <c r="J10" s="12">
        <v>0</v>
      </c>
      <c r="L10" s="12">
        <v>0.9</v>
      </c>
    </row>
    <row r="11" spans="1:12">
      <c r="A11" s="13">
        <v>10</v>
      </c>
      <c r="B11" s="12" t="s">
        <v>9</v>
      </c>
      <c r="C11" s="12">
        <v>19</v>
      </c>
      <c r="D11" s="12">
        <v>245</v>
      </c>
      <c r="E11" s="12">
        <v>0.51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</v>
      </c>
      <c r="L11" s="12">
        <v>0.9</v>
      </c>
    </row>
    <row r="12" spans="1:12">
      <c r="A12" s="13">
        <v>11</v>
      </c>
      <c r="B12" s="12" t="s">
        <v>9</v>
      </c>
      <c r="C12" s="12">
        <v>22</v>
      </c>
      <c r="D12" s="12">
        <v>682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</v>
      </c>
      <c r="L12" s="12">
        <v>0.9</v>
      </c>
    </row>
    <row r="13" spans="1:12">
      <c r="A13" s="13">
        <v>12</v>
      </c>
      <c r="B13" s="12" t="s">
        <v>9</v>
      </c>
      <c r="C13" s="12">
        <v>23</v>
      </c>
      <c r="D13" s="12">
        <v>341</v>
      </c>
      <c r="E13" s="12">
        <v>0.52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</v>
      </c>
      <c r="L13" s="12">
        <v>0.9</v>
      </c>
    </row>
    <row r="14" spans="1:12">
      <c r="A14" s="13">
        <v>13</v>
      </c>
      <c r="B14" s="12" t="s">
        <v>11</v>
      </c>
      <c r="C14" s="12">
        <v>14</v>
      </c>
      <c r="D14" s="12">
        <v>40.207000000000001</v>
      </c>
      <c r="E14" s="12">
        <v>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</v>
      </c>
      <c r="L14" s="12">
        <v>1</v>
      </c>
    </row>
    <row r="15" spans="1:12">
      <c r="A15" s="13">
        <v>14</v>
      </c>
      <c r="B15" s="12" t="s">
        <v>12</v>
      </c>
      <c r="C15" s="12">
        <v>13</v>
      </c>
      <c r="D15" s="12">
        <v>484</v>
      </c>
      <c r="E15" s="12">
        <v>0.34</v>
      </c>
      <c r="F15" s="12" t="s">
        <v>40</v>
      </c>
      <c r="G15" s="12" t="s">
        <v>41</v>
      </c>
      <c r="H15" s="12">
        <v>0</v>
      </c>
      <c r="I15" s="12">
        <v>0</v>
      </c>
      <c r="J15" s="12">
        <v>0</v>
      </c>
      <c r="L15" s="12">
        <v>0.94999999975000005</v>
      </c>
    </row>
    <row r="16" spans="1:12">
      <c r="A16" s="13">
        <v>15</v>
      </c>
      <c r="B16" s="12" t="s">
        <v>15</v>
      </c>
      <c r="C16" s="12">
        <v>0</v>
      </c>
      <c r="D16" s="12">
        <v>2400.5369999999998</v>
      </c>
      <c r="E16" s="12">
        <v>1</v>
      </c>
      <c r="F16" s="12" t="s">
        <v>40</v>
      </c>
      <c r="G16" s="12" t="s">
        <v>41</v>
      </c>
      <c r="H16" s="12">
        <v>0</v>
      </c>
      <c r="I16" s="12">
        <v>0</v>
      </c>
      <c r="J16" s="12">
        <v>0</v>
      </c>
      <c r="L16" s="12">
        <v>1</v>
      </c>
    </row>
    <row r="17" spans="1:12">
      <c r="A17" s="13">
        <v>16</v>
      </c>
      <c r="B17" s="12" t="s">
        <v>15</v>
      </c>
      <c r="C17" s="12">
        <v>1</v>
      </c>
      <c r="D17" s="12">
        <v>1527.3040000000001</v>
      </c>
      <c r="E17" s="12">
        <v>1</v>
      </c>
      <c r="F17" s="12" t="s">
        <v>40</v>
      </c>
      <c r="G17" s="12" t="s">
        <v>41</v>
      </c>
      <c r="H17" s="12">
        <v>0</v>
      </c>
      <c r="I17" s="12">
        <v>0</v>
      </c>
      <c r="J17" s="12">
        <v>0</v>
      </c>
      <c r="L17" s="12">
        <v>1</v>
      </c>
    </row>
    <row r="18" spans="1:12">
      <c r="A18" s="13">
        <v>17</v>
      </c>
      <c r="B18" s="12" t="s">
        <v>15</v>
      </c>
      <c r="C18" s="12">
        <v>2</v>
      </c>
      <c r="D18" s="12">
        <v>588.56900000000007</v>
      </c>
      <c r="E18" s="12">
        <v>1</v>
      </c>
      <c r="F18" s="12" t="s">
        <v>40</v>
      </c>
      <c r="G18" s="12" t="s">
        <v>41</v>
      </c>
      <c r="H18" s="12">
        <v>0</v>
      </c>
      <c r="I18" s="12">
        <v>0</v>
      </c>
      <c r="J18" s="12">
        <v>0</v>
      </c>
      <c r="L18" s="12">
        <v>1</v>
      </c>
    </row>
    <row r="19" spans="1:12">
      <c r="A19" s="13">
        <v>18</v>
      </c>
      <c r="B19" s="12" t="s">
        <v>15</v>
      </c>
      <c r="C19" s="12">
        <v>3</v>
      </c>
      <c r="D19" s="12">
        <v>633.91399999999999</v>
      </c>
      <c r="E19" s="12">
        <v>1</v>
      </c>
      <c r="F19" s="12" t="s">
        <v>40</v>
      </c>
      <c r="G19" s="12" t="s">
        <v>41</v>
      </c>
      <c r="H19" s="12">
        <v>0</v>
      </c>
      <c r="I19" s="12">
        <v>0</v>
      </c>
      <c r="J19" s="12">
        <v>0</v>
      </c>
      <c r="L19" s="12">
        <v>1</v>
      </c>
    </row>
    <row r="20" spans="1:12">
      <c r="A20" s="13">
        <v>19</v>
      </c>
      <c r="B20" s="12" t="s">
        <v>15</v>
      </c>
      <c r="C20" s="12">
        <v>4</v>
      </c>
      <c r="D20" s="12">
        <v>498.2</v>
      </c>
      <c r="E20" s="12">
        <v>1</v>
      </c>
      <c r="F20" s="12" t="s">
        <v>40</v>
      </c>
      <c r="G20" s="12" t="s">
        <v>41</v>
      </c>
      <c r="H20" s="12">
        <v>0</v>
      </c>
      <c r="I20" s="12">
        <v>0</v>
      </c>
      <c r="J20" s="12">
        <v>0</v>
      </c>
      <c r="L20" s="12">
        <v>1</v>
      </c>
    </row>
    <row r="21" spans="1:12">
      <c r="A21" s="13">
        <v>20</v>
      </c>
      <c r="B21" s="12" t="s">
        <v>15</v>
      </c>
      <c r="C21" s="12">
        <v>5</v>
      </c>
      <c r="D21" s="12">
        <v>492.642</v>
      </c>
      <c r="E21" s="12">
        <v>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</v>
      </c>
      <c r="L21" s="12">
        <v>1</v>
      </c>
    </row>
    <row r="22" spans="1:12">
      <c r="A22" s="13">
        <v>21</v>
      </c>
      <c r="B22" s="12" t="s">
        <v>15</v>
      </c>
      <c r="C22" s="12">
        <v>6</v>
      </c>
      <c r="D22" s="12">
        <v>648.74400000000003</v>
      </c>
      <c r="E22" s="12">
        <v>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</v>
      </c>
      <c r="L22" s="12">
        <v>1</v>
      </c>
    </row>
    <row r="23" spans="1:12">
      <c r="A23" s="13">
        <v>22</v>
      </c>
      <c r="B23" s="12" t="s">
        <v>13</v>
      </c>
      <c r="C23" s="12">
        <v>1</v>
      </c>
      <c r="D23" s="12">
        <v>425.90300000000002</v>
      </c>
      <c r="E23" s="12">
        <v>1</v>
      </c>
      <c r="F23" s="12" t="s">
        <v>40</v>
      </c>
      <c r="G23" s="12" t="s">
        <v>41</v>
      </c>
      <c r="H23" s="12">
        <v>0</v>
      </c>
      <c r="I23" s="12">
        <v>0</v>
      </c>
      <c r="J23" s="12">
        <v>0</v>
      </c>
      <c r="L23" s="12">
        <v>1</v>
      </c>
    </row>
    <row r="24" spans="1:12">
      <c r="A24" s="13">
        <v>23</v>
      </c>
      <c r="B24" s="12" t="s">
        <v>13</v>
      </c>
      <c r="C24" s="12">
        <v>2</v>
      </c>
      <c r="D24" s="12">
        <v>551.90700000000004</v>
      </c>
      <c r="E24" s="12">
        <v>1</v>
      </c>
      <c r="F24" s="12" t="s">
        <v>40</v>
      </c>
      <c r="G24" s="12" t="s">
        <v>41</v>
      </c>
      <c r="H24" s="12">
        <v>0</v>
      </c>
      <c r="I24" s="12">
        <v>0</v>
      </c>
      <c r="J24" s="12">
        <v>0</v>
      </c>
      <c r="L24" s="12">
        <v>1</v>
      </c>
    </row>
    <row r="25" spans="1:12">
      <c r="A25" s="13">
        <v>24</v>
      </c>
      <c r="B25" s="12" t="s">
        <v>13</v>
      </c>
      <c r="C25" s="12">
        <v>3</v>
      </c>
      <c r="D25" s="12">
        <v>659.47300000000007</v>
      </c>
      <c r="E25" s="12">
        <v>1</v>
      </c>
      <c r="F25" s="12" t="s">
        <v>40</v>
      </c>
      <c r="G25" s="12" t="s">
        <v>41</v>
      </c>
      <c r="H25" s="12">
        <v>0</v>
      </c>
      <c r="I25" s="12">
        <v>0</v>
      </c>
      <c r="J25" s="12">
        <v>0</v>
      </c>
      <c r="L25" s="12">
        <v>1</v>
      </c>
    </row>
    <row r="26" spans="1:12">
      <c r="A26" s="13">
        <v>25</v>
      </c>
      <c r="B26" s="12" t="s">
        <v>13</v>
      </c>
      <c r="C26" s="12">
        <v>11</v>
      </c>
      <c r="D26" s="12">
        <v>638.66199999999992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0</v>
      </c>
      <c r="L26" s="12">
        <v>1</v>
      </c>
    </row>
    <row r="27" spans="1:12">
      <c r="A27" s="13">
        <v>26</v>
      </c>
      <c r="B27" s="12" t="s">
        <v>13</v>
      </c>
      <c r="C27" s="12">
        <v>12</v>
      </c>
      <c r="D27" s="12">
        <v>317.36399999999998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0</v>
      </c>
      <c r="L27" s="12">
        <v>1</v>
      </c>
    </row>
    <row r="28" spans="1:12">
      <c r="A28" s="13">
        <v>27</v>
      </c>
      <c r="B28" s="12" t="s">
        <v>13</v>
      </c>
      <c r="C28" s="12">
        <v>13</v>
      </c>
      <c r="D28" s="12">
        <v>285.59800000000001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0</v>
      </c>
      <c r="L28" s="12">
        <v>1</v>
      </c>
    </row>
    <row r="29" spans="1:12">
      <c r="A29" s="13">
        <v>28</v>
      </c>
      <c r="B29" s="12" t="s">
        <v>13</v>
      </c>
      <c r="C29" s="12">
        <v>14</v>
      </c>
      <c r="D29" s="12">
        <v>1016.313</v>
      </c>
      <c r="E29" s="12">
        <v>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</v>
      </c>
      <c r="L29" s="12">
        <v>1</v>
      </c>
    </row>
    <row r="30" spans="1:12">
      <c r="A30" s="13">
        <v>29</v>
      </c>
      <c r="B30" s="12" t="s">
        <v>10</v>
      </c>
      <c r="C30" s="12">
        <v>33</v>
      </c>
      <c r="D30" s="12">
        <v>643</v>
      </c>
      <c r="E30" s="12">
        <v>0.38765163297045102</v>
      </c>
      <c r="F30" s="12" t="s">
        <v>40</v>
      </c>
      <c r="G30" s="12" t="s">
        <v>41</v>
      </c>
      <c r="H30" s="12">
        <v>0</v>
      </c>
      <c r="I30" s="12">
        <v>0</v>
      </c>
      <c r="J30" s="12">
        <v>0</v>
      </c>
      <c r="L30" s="12">
        <v>0.9</v>
      </c>
    </row>
    <row r="31" spans="1:12">
      <c r="A31" s="13">
        <v>30</v>
      </c>
      <c r="B31" s="12" t="s">
        <v>10</v>
      </c>
      <c r="C31" s="12">
        <v>45</v>
      </c>
      <c r="D31" s="12">
        <v>460</v>
      </c>
      <c r="E31" s="12">
        <v>0.36299999999999999</v>
      </c>
      <c r="F31" s="12" t="s">
        <v>40</v>
      </c>
      <c r="G31" s="12" t="s">
        <v>41</v>
      </c>
      <c r="H31" s="12">
        <v>0</v>
      </c>
      <c r="I31" s="12">
        <v>0</v>
      </c>
      <c r="J31" s="12">
        <v>0</v>
      </c>
      <c r="L31" s="12">
        <v>0.9</v>
      </c>
    </row>
    <row r="32" spans="1:12">
      <c r="A32" s="13">
        <v>31</v>
      </c>
      <c r="B32" s="12" t="s">
        <v>451</v>
      </c>
      <c r="C32" s="12">
        <v>14</v>
      </c>
      <c r="D32" s="12">
        <v>1.7679999999999969</v>
      </c>
      <c r="E32" s="12">
        <v>0.3</v>
      </c>
      <c r="F32" s="12" t="s">
        <v>40</v>
      </c>
      <c r="G32" s="12" t="s">
        <v>41</v>
      </c>
      <c r="H32" s="12">
        <v>0</v>
      </c>
      <c r="I32" s="12">
        <v>0</v>
      </c>
      <c r="J32" s="12">
        <v>0</v>
      </c>
      <c r="L32" s="12">
        <v>0.74200913242009103</v>
      </c>
    </row>
    <row r="33" spans="1:12">
      <c r="A33" s="13">
        <v>32</v>
      </c>
      <c r="B33" s="12" t="s">
        <v>14</v>
      </c>
      <c r="C33" s="12">
        <v>0</v>
      </c>
      <c r="D33" s="12">
        <v>1200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0</v>
      </c>
      <c r="L33" s="12">
        <v>1</v>
      </c>
    </row>
    <row r="34" spans="1:12">
      <c r="A34" s="13">
        <v>33</v>
      </c>
      <c r="B34" s="12" t="s">
        <v>14</v>
      </c>
      <c r="C34" s="12">
        <v>0</v>
      </c>
      <c r="D34" s="12">
        <v>1200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0</v>
      </c>
      <c r="L34" s="12">
        <v>1</v>
      </c>
    </row>
    <row r="35" spans="1:12">
      <c r="A35" s="13">
        <v>34</v>
      </c>
      <c r="B35" s="12" t="s">
        <v>14</v>
      </c>
      <c r="C35" s="12">
        <v>0</v>
      </c>
      <c r="D35" s="12">
        <v>1200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</v>
      </c>
      <c r="L35" s="12">
        <v>1</v>
      </c>
    </row>
    <row r="36" spans="1:12">
      <c r="A36" s="13">
        <v>35</v>
      </c>
      <c r="B36" s="12" t="s">
        <v>14</v>
      </c>
      <c r="C36" s="12">
        <v>0</v>
      </c>
      <c r="D36" s="12">
        <v>1200</v>
      </c>
      <c r="E36" s="12">
        <v>1</v>
      </c>
      <c r="F36" s="12" t="s">
        <v>40</v>
      </c>
      <c r="G36" s="12" t="s">
        <v>41</v>
      </c>
      <c r="H36" s="12">
        <v>0</v>
      </c>
      <c r="I36" s="12">
        <v>0</v>
      </c>
      <c r="J36" s="12">
        <v>0</v>
      </c>
      <c r="L36" s="12">
        <v>1</v>
      </c>
    </row>
    <row r="37" spans="1:12">
      <c r="A37" s="13">
        <v>36</v>
      </c>
      <c r="B37" s="12" t="s">
        <v>14</v>
      </c>
      <c r="C37" s="12">
        <v>0</v>
      </c>
      <c r="D37" s="12">
        <v>1200</v>
      </c>
      <c r="E37" s="12">
        <v>1</v>
      </c>
      <c r="F37" s="12" t="s">
        <v>40</v>
      </c>
      <c r="G37" s="12" t="s">
        <v>41</v>
      </c>
      <c r="H37" s="12">
        <v>0</v>
      </c>
      <c r="I37" s="12">
        <v>0</v>
      </c>
      <c r="J37" s="12">
        <v>0</v>
      </c>
      <c r="L37" s="12">
        <v>1</v>
      </c>
    </row>
    <row r="38" spans="1:12">
      <c r="A38" s="13">
        <v>37</v>
      </c>
      <c r="B38" s="12" t="s">
        <v>14</v>
      </c>
      <c r="C38" s="12">
        <v>0</v>
      </c>
      <c r="D38" s="12">
        <v>1200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0</v>
      </c>
      <c r="L38" s="12">
        <v>1</v>
      </c>
    </row>
    <row r="39" spans="1:12">
      <c r="A39" s="13">
        <v>38</v>
      </c>
      <c r="B39" s="12" t="s">
        <v>14</v>
      </c>
      <c r="C39" s="12">
        <v>0</v>
      </c>
      <c r="D39" s="12">
        <v>1200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0</v>
      </c>
      <c r="L39" s="12">
        <v>1</v>
      </c>
    </row>
    <row r="40" spans="1:12">
      <c r="A40" s="13">
        <v>39</v>
      </c>
      <c r="B40" s="24" t="s">
        <v>438</v>
      </c>
      <c r="C40" s="12">
        <v>0</v>
      </c>
      <c r="D40" s="12">
        <v>2000</v>
      </c>
      <c r="E40" s="12">
        <v>1</v>
      </c>
      <c r="F40" s="12" t="s">
        <v>40</v>
      </c>
      <c r="G40" s="12" t="s">
        <v>41</v>
      </c>
      <c r="H40" s="12">
        <v>0</v>
      </c>
      <c r="I40" s="12">
        <v>0</v>
      </c>
      <c r="J40" s="12">
        <v>0</v>
      </c>
      <c r="L40" s="12">
        <v>1</v>
      </c>
    </row>
    <row r="41" spans="1:12">
      <c r="A41" s="13">
        <v>40</v>
      </c>
      <c r="B41" s="24" t="s">
        <v>438</v>
      </c>
      <c r="C41" s="12">
        <v>0</v>
      </c>
      <c r="D41" s="12">
        <v>1800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0</v>
      </c>
      <c r="L41" s="12">
        <v>1</v>
      </c>
    </row>
    <row r="42" spans="1:12">
      <c r="A42" s="13">
        <v>41</v>
      </c>
      <c r="B42" s="24" t="s">
        <v>438</v>
      </c>
      <c r="C42" s="12">
        <v>0</v>
      </c>
      <c r="D42" s="12">
        <v>1500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0</v>
      </c>
      <c r="L42" s="12">
        <v>1</v>
      </c>
    </row>
    <row r="43" spans="1:12">
      <c r="A43" s="13">
        <v>42</v>
      </c>
      <c r="B43" s="24" t="s">
        <v>438</v>
      </c>
      <c r="C43" s="12">
        <v>0</v>
      </c>
      <c r="D43" s="12">
        <v>1000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0</v>
      </c>
      <c r="L43" s="12">
        <v>1</v>
      </c>
    </row>
    <row r="44" spans="1:12">
      <c r="A44" s="13">
        <v>43</v>
      </c>
      <c r="B44" s="24" t="s">
        <v>438</v>
      </c>
      <c r="C44" s="12">
        <v>0</v>
      </c>
      <c r="D44" s="12">
        <v>500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0</v>
      </c>
      <c r="L44" s="12">
        <v>1</v>
      </c>
    </row>
    <row r="45" spans="1:12">
      <c r="A45" s="13">
        <v>44</v>
      </c>
      <c r="B45" s="24" t="s">
        <v>438</v>
      </c>
      <c r="C45" s="12">
        <v>0</v>
      </c>
      <c r="D45" s="12">
        <v>300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0</v>
      </c>
      <c r="L45" s="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36E1-D8E8-4425-8C40-D6DF9FE09EF1}">
  <sheetPr>
    <tabColor rgb="FFFFC000"/>
  </sheetPr>
  <dimension ref="A3:D15"/>
  <sheetViews>
    <sheetView workbookViewId="0">
      <selection activeCell="J23" sqref="J23"/>
    </sheetView>
  </sheetViews>
  <sheetFormatPr defaultRowHeight="14.5"/>
  <cols>
    <col min="1" max="1" width="28.90625" bestFit="1" customWidth="1"/>
    <col min="2" max="2" width="13.90625" bestFit="1" customWidth="1"/>
    <col min="3" max="3" width="18.90625" bestFit="1" customWidth="1"/>
    <col min="4" max="4" width="14.453125" bestFit="1" customWidth="1"/>
  </cols>
  <sheetData>
    <row r="3" spans="1:4">
      <c r="A3" s="2" t="s">
        <v>20</v>
      </c>
      <c r="B3" s="12" t="s">
        <v>24</v>
      </c>
      <c r="C3" s="12" t="s">
        <v>23</v>
      </c>
      <c r="D3" s="12" t="s">
        <v>22</v>
      </c>
    </row>
    <row r="4" spans="1:4">
      <c r="A4" s="3" t="s">
        <v>6</v>
      </c>
      <c r="B4" s="4">
        <v>25</v>
      </c>
      <c r="C4" s="4">
        <v>0.42</v>
      </c>
      <c r="D4" s="4">
        <v>631</v>
      </c>
    </row>
    <row r="5" spans="1:4">
      <c r="A5" s="3" t="s">
        <v>451</v>
      </c>
      <c r="B5" s="4">
        <v>14</v>
      </c>
      <c r="C5" s="4">
        <v>0.3</v>
      </c>
      <c r="D5" s="4">
        <v>1.7679999999999969</v>
      </c>
    </row>
    <row r="6" spans="1:4">
      <c r="A6" s="3" t="s">
        <v>9</v>
      </c>
      <c r="B6" s="4">
        <v>9.5</v>
      </c>
      <c r="C6" s="4">
        <v>0.56108109067455381</v>
      </c>
      <c r="D6" s="4">
        <v>7586</v>
      </c>
    </row>
    <row r="7" spans="1:4">
      <c r="A7" s="3" t="s">
        <v>46</v>
      </c>
      <c r="B7" s="4">
        <v>19.083333333333332</v>
      </c>
      <c r="C7" s="4">
        <v>0.40202268255510093</v>
      </c>
      <c r="D7" s="4">
        <v>8501.9630099999995</v>
      </c>
    </row>
    <row r="8" spans="1:4">
      <c r="A8" s="3" t="s">
        <v>8</v>
      </c>
      <c r="B8" s="4">
        <v>11</v>
      </c>
      <c r="C8" s="4">
        <v>0.44333333333333336</v>
      </c>
      <c r="D8" s="4">
        <v>4060</v>
      </c>
    </row>
    <row r="9" spans="1:4">
      <c r="A9" s="3" t="s">
        <v>11</v>
      </c>
      <c r="B9" s="4">
        <v>14</v>
      </c>
      <c r="C9" s="4">
        <v>1</v>
      </c>
      <c r="D9" s="4">
        <v>40.207000000000001</v>
      </c>
    </row>
    <row r="10" spans="1:4">
      <c r="A10" s="3" t="s">
        <v>12</v>
      </c>
      <c r="B10" s="4">
        <v>13</v>
      </c>
      <c r="C10" s="4">
        <v>0.34</v>
      </c>
      <c r="D10" s="4">
        <v>484</v>
      </c>
    </row>
    <row r="11" spans="1:4">
      <c r="A11" s="3" t="s">
        <v>10</v>
      </c>
      <c r="B11" s="4">
        <v>39</v>
      </c>
      <c r="C11" s="4">
        <v>0.37532581648522551</v>
      </c>
      <c r="D11" s="4">
        <v>1103</v>
      </c>
    </row>
    <row r="12" spans="1:4">
      <c r="A12" s="3" t="s">
        <v>15</v>
      </c>
      <c r="B12" s="4">
        <v>3</v>
      </c>
      <c r="C12" s="4">
        <v>1</v>
      </c>
      <c r="D12" s="4">
        <v>6789.9099999999989</v>
      </c>
    </row>
    <row r="13" spans="1:4">
      <c r="A13" s="3" t="s">
        <v>14</v>
      </c>
      <c r="B13" s="4">
        <v>2.5</v>
      </c>
      <c r="C13" s="4">
        <v>1</v>
      </c>
      <c r="D13" s="4">
        <v>962.69</v>
      </c>
    </row>
    <row r="14" spans="1:4">
      <c r="A14" s="3" t="s">
        <v>13</v>
      </c>
      <c r="B14" s="4">
        <v>7</v>
      </c>
      <c r="C14" s="4">
        <v>1</v>
      </c>
      <c r="D14" s="4">
        <v>4236.9939999999997</v>
      </c>
    </row>
    <row r="15" spans="1:4">
      <c r="A15" s="3" t="s">
        <v>21</v>
      </c>
      <c r="B15" s="4">
        <v>12.04</v>
      </c>
      <c r="C15" s="4">
        <v>0.65395793823452619</v>
      </c>
      <c r="D15" s="4">
        <v>34397.532009999995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J1" sqref="A1:J51"/>
    </sheetView>
  </sheetViews>
  <sheetFormatPr defaultRowHeight="14.5"/>
  <cols>
    <col min="2" max="2" width="29.6328125" customWidth="1"/>
    <col min="7" max="7" width="14.906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461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/>
      <c r="O1" s="2" t="s">
        <v>20</v>
      </c>
      <c r="P1" t="s">
        <v>22</v>
      </c>
    </row>
    <row r="2" spans="1:16">
      <c r="A2" s="13">
        <v>0</v>
      </c>
      <c r="B2" s="12" t="s">
        <v>6</v>
      </c>
      <c r="C2" s="12">
        <v>25</v>
      </c>
      <c r="D2" s="12">
        <v>631</v>
      </c>
      <c r="E2" s="12">
        <v>0.42</v>
      </c>
      <c r="F2" s="12">
        <v>0.80000000000000016</v>
      </c>
      <c r="G2" s="12" t="s">
        <v>40</v>
      </c>
      <c r="H2" s="12" t="s">
        <v>41</v>
      </c>
      <c r="I2" s="12">
        <v>0</v>
      </c>
      <c r="J2" s="12">
        <v>0</v>
      </c>
      <c r="K2" s="12"/>
      <c r="O2" s="3" t="s">
        <v>6</v>
      </c>
      <c r="P2" s="4">
        <v>631</v>
      </c>
    </row>
    <row r="3" spans="1:16">
      <c r="A3" s="13">
        <v>1</v>
      </c>
      <c r="B3" s="12" t="s">
        <v>8</v>
      </c>
      <c r="C3" s="12">
        <v>4</v>
      </c>
      <c r="D3" s="12">
        <v>790</v>
      </c>
      <c r="E3" s="12">
        <v>0.46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/>
      <c r="O3" s="3" t="s">
        <v>451</v>
      </c>
      <c r="P3" s="4">
        <v>1.7679999999999969</v>
      </c>
    </row>
    <row r="4" spans="1:16">
      <c r="A4" s="13">
        <v>2</v>
      </c>
      <c r="B4" s="12" t="s">
        <v>8</v>
      </c>
      <c r="C4" s="12">
        <v>5</v>
      </c>
      <c r="D4" s="12">
        <v>2640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/>
      <c r="O4" s="3" t="s">
        <v>9</v>
      </c>
      <c r="P4" s="4">
        <v>7586</v>
      </c>
    </row>
    <row r="5" spans="1:16">
      <c r="A5" s="13">
        <v>3</v>
      </c>
      <c r="B5" s="12" t="s">
        <v>8</v>
      </c>
      <c r="C5" s="12">
        <v>24</v>
      </c>
      <c r="D5" s="12">
        <v>630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/>
      <c r="O5" s="3" t="s">
        <v>46</v>
      </c>
      <c r="P5" s="4">
        <v>8501.9630099999995</v>
      </c>
    </row>
    <row r="6" spans="1:16">
      <c r="A6" s="13">
        <v>4</v>
      </c>
      <c r="B6" s="12" t="s">
        <v>9</v>
      </c>
      <c r="C6" s="12">
        <v>1</v>
      </c>
      <c r="D6" s="12">
        <v>341</v>
      </c>
      <c r="E6" s="12">
        <v>0.52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/>
      <c r="O6" s="3" t="s">
        <v>8</v>
      </c>
      <c r="P6" s="4">
        <v>4060</v>
      </c>
    </row>
    <row r="7" spans="1:16">
      <c r="A7" s="13">
        <v>5</v>
      </c>
      <c r="B7" s="12" t="s">
        <v>9</v>
      </c>
      <c r="C7" s="12">
        <v>2</v>
      </c>
      <c r="D7" s="12">
        <v>800</v>
      </c>
      <c r="E7" s="12">
        <v>0.56000000000000005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/>
      <c r="O7" s="3" t="s">
        <v>11</v>
      </c>
      <c r="P7" s="4">
        <v>40.207000000000001</v>
      </c>
    </row>
    <row r="8" spans="1:16">
      <c r="A8" s="13">
        <v>6</v>
      </c>
      <c r="B8" s="12" t="s">
        <v>9</v>
      </c>
      <c r="C8" s="12">
        <v>3</v>
      </c>
      <c r="D8" s="12">
        <v>874</v>
      </c>
      <c r="E8" s="12">
        <v>0.57999999999999996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/>
      <c r="O8" s="3" t="s">
        <v>12</v>
      </c>
      <c r="P8" s="4">
        <v>484</v>
      </c>
    </row>
    <row r="9" spans="1:16">
      <c r="A9" s="13">
        <v>7</v>
      </c>
      <c r="B9" s="12" t="s">
        <v>9</v>
      </c>
      <c r="C9" s="12">
        <v>4</v>
      </c>
      <c r="D9" s="12">
        <v>420</v>
      </c>
      <c r="E9" s="12">
        <v>0.59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/>
      <c r="O9" s="3" t="s">
        <v>10</v>
      </c>
      <c r="P9" s="4">
        <v>1103</v>
      </c>
    </row>
    <row r="10" spans="1:16">
      <c r="A10" s="13">
        <v>8</v>
      </c>
      <c r="B10" s="12" t="s">
        <v>9</v>
      </c>
      <c r="C10" s="12">
        <v>6</v>
      </c>
      <c r="D10" s="12">
        <v>872</v>
      </c>
      <c r="E10" s="12">
        <v>0.58498853211009172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/>
      <c r="O10" s="3" t="s">
        <v>15</v>
      </c>
      <c r="P10" s="4">
        <v>6789.9099999999989</v>
      </c>
    </row>
    <row r="11" spans="1:16">
      <c r="A11" s="13">
        <v>9</v>
      </c>
      <c r="B11" s="12" t="s">
        <v>9</v>
      </c>
      <c r="C11" s="12">
        <v>7</v>
      </c>
      <c r="D11" s="12">
        <v>420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/>
      <c r="O11" s="3" t="s">
        <v>14</v>
      </c>
      <c r="P11" s="4">
        <v>962.69</v>
      </c>
    </row>
    <row r="12" spans="1:16">
      <c r="A12" s="13">
        <v>10</v>
      </c>
      <c r="B12" s="12" t="s">
        <v>9</v>
      </c>
      <c r="C12" s="12">
        <v>8</v>
      </c>
      <c r="D12" s="12">
        <v>426</v>
      </c>
      <c r="E12" s="12">
        <v>0.57999999999999996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/>
      <c r="O12" s="3" t="s">
        <v>13</v>
      </c>
      <c r="P12" s="4">
        <v>4236.9939999999997</v>
      </c>
    </row>
    <row r="13" spans="1:16">
      <c r="A13" s="13">
        <v>11</v>
      </c>
      <c r="B13" s="12" t="s">
        <v>9</v>
      </c>
      <c r="C13" s="12">
        <v>9</v>
      </c>
      <c r="D13" s="12">
        <v>1295</v>
      </c>
      <c r="E13" s="12">
        <v>0.58798455598455601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/>
      <c r="O13" s="3" t="s">
        <v>21</v>
      </c>
      <c r="P13" s="4">
        <v>34397.532009999995</v>
      </c>
    </row>
    <row r="14" spans="1:16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  <c r="K14" s="12"/>
    </row>
    <row r="15" spans="1:16">
      <c r="A15" s="13">
        <v>13</v>
      </c>
      <c r="B15" s="12" t="s">
        <v>9</v>
      </c>
      <c r="C15" s="12">
        <v>19</v>
      </c>
      <c r="D15" s="12">
        <v>245</v>
      </c>
      <c r="E15" s="12">
        <v>0.51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  <c r="K15" s="12"/>
      <c r="O15" s="3" t="s">
        <v>458</v>
      </c>
    </row>
    <row r="16" spans="1:16">
      <c r="A16" s="13">
        <v>14</v>
      </c>
      <c r="B16" s="12" t="s">
        <v>9</v>
      </c>
      <c r="C16" s="12">
        <v>22</v>
      </c>
      <c r="D16" s="12">
        <v>682</v>
      </c>
      <c r="E16" s="12">
        <v>0.52</v>
      </c>
      <c r="F16" s="12">
        <v>0.9</v>
      </c>
      <c r="G16" s="12" t="s">
        <v>40</v>
      </c>
      <c r="H16" s="12" t="s">
        <v>41</v>
      </c>
      <c r="I16" s="12">
        <v>0</v>
      </c>
      <c r="J16" s="12">
        <v>0</v>
      </c>
      <c r="K16" s="12"/>
    </row>
    <row r="17" spans="1:11">
      <c r="A17" s="13">
        <v>15</v>
      </c>
      <c r="B17" s="12" t="s">
        <v>9</v>
      </c>
      <c r="C17" s="12">
        <v>23</v>
      </c>
      <c r="D17" s="12">
        <v>341</v>
      </c>
      <c r="E17" s="12">
        <v>0.52</v>
      </c>
      <c r="F17" s="12">
        <v>0.9</v>
      </c>
      <c r="G17" s="12" t="s">
        <v>40</v>
      </c>
      <c r="H17" s="12" t="s">
        <v>41</v>
      </c>
      <c r="I17" s="12">
        <v>0</v>
      </c>
      <c r="J17" s="12">
        <v>0</v>
      </c>
      <c r="K17" s="12"/>
    </row>
    <row r="18" spans="1:11">
      <c r="A18" s="13">
        <v>16</v>
      </c>
      <c r="B18" s="12" t="s">
        <v>11</v>
      </c>
      <c r="C18" s="12">
        <v>14</v>
      </c>
      <c r="D18" s="12">
        <v>40.207000000000001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 s="12"/>
    </row>
    <row r="19" spans="1:11">
      <c r="A19" s="13">
        <v>17</v>
      </c>
      <c r="B19" s="12" t="s">
        <v>12</v>
      </c>
      <c r="C19" s="12">
        <v>13</v>
      </c>
      <c r="D19" s="12">
        <v>484</v>
      </c>
      <c r="E19" s="12">
        <v>0.34</v>
      </c>
      <c r="F19" s="12">
        <v>0.94999999975000005</v>
      </c>
      <c r="G19" s="12" t="s">
        <v>40</v>
      </c>
      <c r="H19" s="12" t="s">
        <v>41</v>
      </c>
      <c r="I19" s="12">
        <v>0</v>
      </c>
      <c r="J19" s="12">
        <v>0</v>
      </c>
      <c r="K19" s="12"/>
    </row>
    <row r="20" spans="1:11">
      <c r="A20" s="13">
        <v>18</v>
      </c>
      <c r="B20" s="12" t="s">
        <v>15</v>
      </c>
      <c r="C20" s="12">
        <v>0</v>
      </c>
      <c r="D20" s="12">
        <v>2400.5369999999998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/>
    </row>
    <row r="21" spans="1:11">
      <c r="A21" s="13">
        <v>19</v>
      </c>
      <c r="B21" s="12" t="s">
        <v>15</v>
      </c>
      <c r="C21" s="12">
        <v>1</v>
      </c>
      <c r="D21" s="12">
        <v>1527.3040000000001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  <c r="K21" s="12"/>
    </row>
    <row r="22" spans="1:11">
      <c r="A22" s="13">
        <v>20</v>
      </c>
      <c r="B22" s="12" t="s">
        <v>15</v>
      </c>
      <c r="C22" s="12">
        <v>2</v>
      </c>
      <c r="D22" s="12">
        <v>588.56900000000007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  <c r="K22" s="12"/>
    </row>
    <row r="23" spans="1:11">
      <c r="A23" s="13">
        <v>21</v>
      </c>
      <c r="B23" s="12" t="s">
        <v>15</v>
      </c>
      <c r="C23" s="12">
        <v>3</v>
      </c>
      <c r="D23" s="12">
        <v>633.91399999999999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/>
    </row>
    <row r="24" spans="1:11">
      <c r="A24" s="13">
        <v>22</v>
      </c>
      <c r="B24" s="12" t="s">
        <v>15</v>
      </c>
      <c r="C24" s="12">
        <v>4</v>
      </c>
      <c r="D24" s="12">
        <v>498.2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  <c r="K24" s="12"/>
    </row>
    <row r="25" spans="1:11">
      <c r="A25" s="13">
        <v>23</v>
      </c>
      <c r="B25" s="12" t="s">
        <v>15</v>
      </c>
      <c r="C25" s="12">
        <v>5</v>
      </c>
      <c r="D25" s="12">
        <v>492.642</v>
      </c>
      <c r="E25" s="12">
        <v>1</v>
      </c>
      <c r="F25" s="12">
        <v>1</v>
      </c>
      <c r="G25" s="12" t="s">
        <v>40</v>
      </c>
      <c r="H25" s="12" t="s">
        <v>41</v>
      </c>
      <c r="I25" s="12">
        <v>0</v>
      </c>
      <c r="J25" s="12">
        <v>0</v>
      </c>
      <c r="K25" s="12"/>
    </row>
    <row r="26" spans="1:11">
      <c r="A26" s="13">
        <v>24</v>
      </c>
      <c r="B26" s="12" t="s">
        <v>15</v>
      </c>
      <c r="C26" s="12">
        <v>6</v>
      </c>
      <c r="D26" s="12">
        <v>648.74400000000003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  <c r="K26" s="12"/>
    </row>
    <row r="27" spans="1:11">
      <c r="A27" s="13">
        <v>25</v>
      </c>
      <c r="B27" s="12" t="s">
        <v>14</v>
      </c>
      <c r="C27" s="12">
        <v>2</v>
      </c>
      <c r="D27" s="12">
        <v>203.696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  <c r="K27" s="12"/>
    </row>
    <row r="28" spans="1:11">
      <c r="A28" s="13">
        <v>26</v>
      </c>
      <c r="B28" s="12" t="s">
        <v>14</v>
      </c>
      <c r="C28" s="12">
        <v>3</v>
      </c>
      <c r="D28" s="12">
        <v>758.99400000000003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  <c r="K28" s="12"/>
    </row>
    <row r="29" spans="1:11">
      <c r="A29" s="13">
        <v>27</v>
      </c>
      <c r="B29" s="12" t="s">
        <v>13</v>
      </c>
      <c r="C29" s="12">
        <v>0</v>
      </c>
      <c r="D29" s="12">
        <v>341.774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  <c r="K29" s="12"/>
    </row>
    <row r="30" spans="1:11">
      <c r="A30" s="13">
        <v>28</v>
      </c>
      <c r="B30" s="12" t="s">
        <v>13</v>
      </c>
      <c r="C30" s="12">
        <v>1</v>
      </c>
      <c r="D30" s="12">
        <v>425.90300000000002</v>
      </c>
      <c r="E30" s="12">
        <v>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  <c r="K30" s="12"/>
    </row>
    <row r="31" spans="1:11">
      <c r="A31" s="13">
        <v>29</v>
      </c>
      <c r="B31" s="12" t="s">
        <v>13</v>
      </c>
      <c r="C31" s="12">
        <v>2</v>
      </c>
      <c r="D31" s="12">
        <v>551.90700000000004</v>
      </c>
      <c r="E31" s="12">
        <v>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  <c r="K31" s="12"/>
    </row>
    <row r="32" spans="1:11">
      <c r="A32" s="13">
        <v>30</v>
      </c>
      <c r="B32" s="12" t="s">
        <v>13</v>
      </c>
      <c r="C32" s="12">
        <v>3</v>
      </c>
      <c r="D32" s="12">
        <v>659.47300000000007</v>
      </c>
      <c r="E32" s="12">
        <v>1</v>
      </c>
      <c r="F32" s="12">
        <v>1</v>
      </c>
      <c r="G32" s="12" t="s">
        <v>40</v>
      </c>
      <c r="H32" s="12" t="s">
        <v>41</v>
      </c>
      <c r="I32" s="12">
        <v>0</v>
      </c>
      <c r="J32" s="12">
        <v>0</v>
      </c>
      <c r="K32" s="12"/>
    </row>
    <row r="33" spans="1:11">
      <c r="A33" s="13">
        <v>31</v>
      </c>
      <c r="B33" s="12" t="s">
        <v>13</v>
      </c>
      <c r="C33" s="12">
        <v>11</v>
      </c>
      <c r="D33" s="12">
        <v>638.66199999999992</v>
      </c>
      <c r="E33" s="12">
        <v>1</v>
      </c>
      <c r="F33" s="12">
        <v>1</v>
      </c>
      <c r="G33" s="12" t="s">
        <v>40</v>
      </c>
      <c r="H33" s="12" t="s">
        <v>41</v>
      </c>
      <c r="I33" s="12">
        <v>0</v>
      </c>
      <c r="J33" s="12">
        <v>0</v>
      </c>
      <c r="K33" s="12"/>
    </row>
    <row r="34" spans="1:11">
      <c r="A34" s="13">
        <v>32</v>
      </c>
      <c r="B34" s="12" t="s">
        <v>13</v>
      </c>
      <c r="C34" s="12">
        <v>12</v>
      </c>
      <c r="D34" s="12">
        <v>317.36399999999998</v>
      </c>
      <c r="E34" s="12">
        <v>1</v>
      </c>
      <c r="F34" s="12">
        <v>1</v>
      </c>
      <c r="G34" s="12" t="s">
        <v>40</v>
      </c>
      <c r="H34" s="12" t="s">
        <v>41</v>
      </c>
      <c r="I34" s="12">
        <v>0</v>
      </c>
      <c r="J34" s="12">
        <v>0</v>
      </c>
      <c r="K34" s="12"/>
    </row>
    <row r="35" spans="1:11">
      <c r="A35" s="13">
        <v>33</v>
      </c>
      <c r="B35" s="12" t="s">
        <v>13</v>
      </c>
      <c r="C35" s="12">
        <v>13</v>
      </c>
      <c r="D35" s="12">
        <v>285.59800000000001</v>
      </c>
      <c r="E35" s="12">
        <v>1</v>
      </c>
      <c r="F35" s="12">
        <v>1</v>
      </c>
      <c r="G35" s="12" t="s">
        <v>40</v>
      </c>
      <c r="H35" s="12" t="s">
        <v>41</v>
      </c>
      <c r="I35" s="12">
        <v>0</v>
      </c>
      <c r="J35" s="12">
        <v>0</v>
      </c>
      <c r="K35" s="12"/>
    </row>
    <row r="36" spans="1:11">
      <c r="A36" s="13">
        <v>34</v>
      </c>
      <c r="B36" s="12" t="s">
        <v>13</v>
      </c>
      <c r="C36" s="12">
        <v>14</v>
      </c>
      <c r="D36" s="12">
        <v>1016.313</v>
      </c>
      <c r="E36" s="12">
        <v>1</v>
      </c>
      <c r="F36" s="12">
        <v>1</v>
      </c>
      <c r="G36" s="12" t="s">
        <v>40</v>
      </c>
      <c r="H36" s="12" t="s">
        <v>41</v>
      </c>
      <c r="I36" s="12">
        <v>0</v>
      </c>
      <c r="J36" s="12">
        <v>0</v>
      </c>
      <c r="K36" s="12"/>
    </row>
    <row r="37" spans="1:11">
      <c r="A37" s="13">
        <v>35</v>
      </c>
      <c r="B37" s="12" t="s">
        <v>10</v>
      </c>
      <c r="C37" s="12">
        <v>33</v>
      </c>
      <c r="D37" s="12">
        <v>643</v>
      </c>
      <c r="E37" s="12">
        <v>0.38765163297045102</v>
      </c>
      <c r="F37" s="12">
        <v>0.9</v>
      </c>
      <c r="G37" s="12" t="s">
        <v>40</v>
      </c>
      <c r="H37" s="12" t="s">
        <v>41</v>
      </c>
      <c r="I37" s="12">
        <v>0</v>
      </c>
      <c r="J37" s="12">
        <v>0</v>
      </c>
      <c r="K37" s="12"/>
    </row>
    <row r="38" spans="1:11">
      <c r="A38" s="13">
        <v>36</v>
      </c>
      <c r="B38" s="12" t="s">
        <v>10</v>
      </c>
      <c r="C38" s="12">
        <v>45</v>
      </c>
      <c r="D38" s="12">
        <v>460</v>
      </c>
      <c r="E38" s="12">
        <v>0.36299999999999999</v>
      </c>
      <c r="F38" s="12">
        <v>0.9</v>
      </c>
      <c r="G38" s="12" t="s">
        <v>40</v>
      </c>
      <c r="H38" s="12" t="s">
        <v>41</v>
      </c>
      <c r="I38" s="12">
        <v>0</v>
      </c>
      <c r="J38" s="12">
        <v>0</v>
      </c>
      <c r="K38" s="12"/>
    </row>
    <row r="39" spans="1:11">
      <c r="A39" s="13">
        <v>37</v>
      </c>
      <c r="B39" s="12" t="s">
        <v>451</v>
      </c>
      <c r="C39" s="12">
        <v>14</v>
      </c>
      <c r="D39" s="12">
        <v>1.7679999999999969</v>
      </c>
      <c r="E39" s="12">
        <v>0.3</v>
      </c>
      <c r="F39" s="12">
        <v>0.74200913242009103</v>
      </c>
      <c r="G39" s="12" t="s">
        <v>40</v>
      </c>
      <c r="H39" s="12" t="s">
        <v>41</v>
      </c>
      <c r="I39" s="12">
        <v>0</v>
      </c>
      <c r="J39" s="12">
        <v>0</v>
      </c>
      <c r="K39" s="12"/>
    </row>
    <row r="40" spans="1:11">
      <c r="A40" s="13">
        <v>38</v>
      </c>
      <c r="B40" s="12" t="s">
        <v>46</v>
      </c>
      <c r="C40" s="12">
        <v>6</v>
      </c>
      <c r="D40" s="12">
        <v>444.2</v>
      </c>
      <c r="E40" s="12">
        <v>0.58440792435839717</v>
      </c>
      <c r="F40" s="12">
        <v>0.89171544349392173</v>
      </c>
      <c r="G40" s="12" t="s">
        <v>40</v>
      </c>
      <c r="H40" s="12" t="s">
        <v>41</v>
      </c>
      <c r="I40" s="12">
        <v>0</v>
      </c>
      <c r="J40" s="12">
        <v>0</v>
      </c>
      <c r="K40" s="12"/>
    </row>
    <row r="41" spans="1:11">
      <c r="A41" s="13">
        <v>39</v>
      </c>
      <c r="B41" s="12" t="s">
        <v>46</v>
      </c>
      <c r="C41" s="12">
        <v>11</v>
      </c>
      <c r="D41" s="12">
        <v>862.64</v>
      </c>
      <c r="E41" s="12">
        <v>0.40999999999999992</v>
      </c>
      <c r="F41" s="12">
        <v>0.9</v>
      </c>
      <c r="G41" s="12" t="s">
        <v>40</v>
      </c>
      <c r="H41" s="12" t="s">
        <v>41</v>
      </c>
      <c r="I41" s="12">
        <v>0</v>
      </c>
      <c r="J41" s="12">
        <v>0</v>
      </c>
      <c r="K41" s="12"/>
    </row>
    <row r="42" spans="1:11">
      <c r="A42" s="13">
        <v>40</v>
      </c>
      <c r="B42" s="12" t="s">
        <v>46</v>
      </c>
      <c r="C42" s="12">
        <v>12</v>
      </c>
      <c r="D42" s="12">
        <v>721</v>
      </c>
      <c r="E42" s="12">
        <v>0.40999999999999992</v>
      </c>
      <c r="F42" s="12">
        <v>0.9</v>
      </c>
      <c r="G42" s="12" t="s">
        <v>40</v>
      </c>
      <c r="H42" s="12" t="s">
        <v>41</v>
      </c>
      <c r="I42" s="12">
        <v>0</v>
      </c>
      <c r="J42" s="12">
        <v>0</v>
      </c>
      <c r="K42" s="12"/>
    </row>
    <row r="43" spans="1:11">
      <c r="A43" s="13">
        <v>41</v>
      </c>
      <c r="B43" s="12" t="s">
        <v>46</v>
      </c>
      <c r="C43" s="12">
        <v>13</v>
      </c>
      <c r="D43" s="12">
        <v>641</v>
      </c>
      <c r="E43" s="12">
        <v>0.41</v>
      </c>
      <c r="F43" s="12">
        <v>0.9</v>
      </c>
      <c r="G43" s="12" t="s">
        <v>40</v>
      </c>
      <c r="H43" s="12" t="s">
        <v>41</v>
      </c>
      <c r="I43" s="12">
        <v>0</v>
      </c>
      <c r="J43" s="12">
        <v>0</v>
      </c>
      <c r="K43" s="12"/>
    </row>
    <row r="44" spans="1:11">
      <c r="A44" s="13">
        <v>42</v>
      </c>
      <c r="B44" s="12" t="s">
        <v>46</v>
      </c>
      <c r="C44" s="12">
        <v>14</v>
      </c>
      <c r="D44" s="12">
        <v>739.29300000000001</v>
      </c>
      <c r="E44" s="12">
        <v>0.29418898900706492</v>
      </c>
      <c r="F44" s="12">
        <v>0.85153338326238082</v>
      </c>
      <c r="G44" s="12" t="s">
        <v>40</v>
      </c>
      <c r="H44" s="12" t="s">
        <v>41</v>
      </c>
      <c r="I44" s="12">
        <v>0</v>
      </c>
      <c r="J44" s="12">
        <v>0</v>
      </c>
      <c r="K44" s="12"/>
    </row>
    <row r="45" spans="1:11">
      <c r="A45" s="13">
        <v>43</v>
      </c>
      <c r="B45" s="12" t="s">
        <v>46</v>
      </c>
      <c r="C45" s="12">
        <v>19</v>
      </c>
      <c r="D45" s="12">
        <v>541.81700000000001</v>
      </c>
      <c r="E45" s="12">
        <v>0.40885261998054689</v>
      </c>
      <c r="F45" s="12">
        <v>0.80465495256227204</v>
      </c>
      <c r="G45" s="12" t="s">
        <v>40</v>
      </c>
      <c r="H45" s="12" t="s">
        <v>41</v>
      </c>
      <c r="I45" s="12">
        <v>0</v>
      </c>
      <c r="J45" s="12">
        <v>0</v>
      </c>
      <c r="K45" s="12"/>
    </row>
    <row r="46" spans="1:11">
      <c r="A46" s="13">
        <v>44</v>
      </c>
      <c r="B46" s="12" t="s">
        <v>46</v>
      </c>
      <c r="C46" s="12">
        <v>20</v>
      </c>
      <c r="D46" s="12">
        <v>557.93399999999997</v>
      </c>
      <c r="E46" s="12">
        <v>0.41587463750192682</v>
      </c>
      <c r="F46" s="12">
        <v>0.90357265448136415</v>
      </c>
      <c r="G46" s="12" t="s">
        <v>40</v>
      </c>
      <c r="H46" s="12" t="s">
        <v>41</v>
      </c>
      <c r="I46" s="12">
        <v>0</v>
      </c>
      <c r="J46" s="12">
        <v>0</v>
      </c>
      <c r="K46" s="12"/>
    </row>
    <row r="47" spans="1:11">
      <c r="A47" s="13">
        <v>45</v>
      </c>
      <c r="B47" s="12" t="s">
        <v>46</v>
      </c>
      <c r="C47" s="12">
        <v>22</v>
      </c>
      <c r="D47" s="12">
        <v>1040.24</v>
      </c>
      <c r="E47" s="12">
        <v>0.35755348765669459</v>
      </c>
      <c r="F47" s="12">
        <v>0.90748031496062997</v>
      </c>
      <c r="G47" s="12" t="s">
        <v>40</v>
      </c>
      <c r="H47" s="12" t="s">
        <v>41</v>
      </c>
      <c r="I47" s="12">
        <v>0</v>
      </c>
      <c r="J47" s="12">
        <v>0</v>
      </c>
      <c r="K47" s="12"/>
    </row>
    <row r="48" spans="1:11">
      <c r="A48" s="13">
        <v>46</v>
      </c>
      <c r="B48" s="12" t="s">
        <v>46</v>
      </c>
      <c r="C48" s="12">
        <v>23</v>
      </c>
      <c r="D48" s="12">
        <v>1101.962</v>
      </c>
      <c r="E48" s="12">
        <v>0.4374676880872479</v>
      </c>
      <c r="F48" s="12">
        <v>0.86452184587633829</v>
      </c>
      <c r="G48" s="12" t="s">
        <v>40</v>
      </c>
      <c r="H48" s="12" t="s">
        <v>41</v>
      </c>
      <c r="I48" s="12">
        <v>0</v>
      </c>
      <c r="J48" s="12">
        <v>0</v>
      </c>
      <c r="K48" s="12"/>
    </row>
    <row r="49" spans="1:11">
      <c r="A49" s="13">
        <v>47</v>
      </c>
      <c r="B49" s="12" t="s">
        <v>46</v>
      </c>
      <c r="C49" s="12">
        <v>28</v>
      </c>
      <c r="D49" s="12">
        <v>655.18101000000001</v>
      </c>
      <c r="E49" s="12">
        <v>0.35211968384126402</v>
      </c>
      <c r="F49" s="12">
        <v>0.83900354082941675</v>
      </c>
      <c r="G49" s="12" t="s">
        <v>40</v>
      </c>
      <c r="H49" s="12" t="s">
        <v>41</v>
      </c>
      <c r="I49" s="12">
        <v>0</v>
      </c>
      <c r="J49" s="12">
        <v>0</v>
      </c>
      <c r="K49" s="12"/>
    </row>
    <row r="50" spans="1:11">
      <c r="A50" s="13">
        <v>48</v>
      </c>
      <c r="B50" s="12" t="s">
        <v>46</v>
      </c>
      <c r="C50" s="12">
        <v>29</v>
      </c>
      <c r="D50" s="12">
        <v>385.096</v>
      </c>
      <c r="E50" s="12">
        <v>0.37457672891954208</v>
      </c>
      <c r="F50" s="12">
        <v>0.84204432141595875</v>
      </c>
      <c r="G50" s="12" t="s">
        <v>40</v>
      </c>
      <c r="H50" s="12" t="s">
        <v>41</v>
      </c>
      <c r="I50" s="12">
        <v>0</v>
      </c>
      <c r="J50" s="12">
        <v>0</v>
      </c>
      <c r="K50" s="12"/>
    </row>
    <row r="51" spans="1:11">
      <c r="A51" s="13">
        <v>49</v>
      </c>
      <c r="B51" s="12" t="s">
        <v>46</v>
      </c>
      <c r="C51" s="12">
        <v>32</v>
      </c>
      <c r="D51" s="12">
        <v>811.6</v>
      </c>
      <c r="E51" s="12">
        <v>0.3692304313085264</v>
      </c>
      <c r="F51" s="12">
        <v>0.88620009857072435</v>
      </c>
      <c r="G51" s="12" t="s">
        <v>40</v>
      </c>
      <c r="H51" s="12" t="s">
        <v>41</v>
      </c>
      <c r="I51" s="12">
        <v>0</v>
      </c>
      <c r="J51" s="12">
        <v>0</v>
      </c>
      <c r="K5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tabSelected="1" zoomScale="130" zoomScaleNormal="130" workbookViewId="0">
      <selection activeCell="C16" sqref="C16"/>
    </sheetView>
  </sheetViews>
  <sheetFormatPr defaultRowHeight="14.5"/>
  <cols>
    <col min="2" max="2" width="30.1796875" customWidth="1"/>
  </cols>
  <sheetData>
    <row r="1" spans="1:11">
      <c r="A1" s="12" t="s">
        <v>461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3" t="s">
        <v>6</v>
      </c>
      <c r="C2" s="4">
        <v>25</v>
      </c>
      <c r="D2" s="4">
        <v>631</v>
      </c>
      <c r="E2" s="4">
        <v>0.42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3" t="s">
        <v>451</v>
      </c>
      <c r="C3" s="4">
        <v>14</v>
      </c>
      <c r="D3" s="4">
        <v>1.7679999999999969</v>
      </c>
      <c r="E3" s="4">
        <v>0.3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3" t="s">
        <v>9</v>
      </c>
      <c r="C4" s="4">
        <v>9.5</v>
      </c>
      <c r="D4" s="4">
        <v>7586</v>
      </c>
      <c r="E4" s="4">
        <v>0.56108109067455381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3" t="s">
        <v>46</v>
      </c>
      <c r="C5" s="4">
        <v>19</v>
      </c>
      <c r="D5" s="4">
        <v>8501.9630099999995</v>
      </c>
      <c r="E5" s="4">
        <v>0.40202268255510093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3" t="s">
        <v>8</v>
      </c>
      <c r="C6" s="4">
        <v>11</v>
      </c>
      <c r="D6" s="4">
        <v>4060</v>
      </c>
      <c r="E6" s="4">
        <v>0.44333333333333336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3" t="s">
        <v>11</v>
      </c>
      <c r="C7" s="4">
        <v>14</v>
      </c>
      <c r="D7" s="4">
        <v>40.207000000000001</v>
      </c>
      <c r="E7" s="4">
        <v>1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3" t="s">
        <v>12</v>
      </c>
      <c r="C8" s="4">
        <v>13</v>
      </c>
      <c r="D8" s="4">
        <v>484</v>
      </c>
      <c r="E8" s="4">
        <v>0.34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3" t="s">
        <v>10</v>
      </c>
      <c r="C9" s="4">
        <v>39</v>
      </c>
      <c r="D9" s="4">
        <v>1103</v>
      </c>
      <c r="E9" s="4">
        <v>0.37532581648522551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3" t="s">
        <v>15</v>
      </c>
      <c r="C10" s="4">
        <v>3</v>
      </c>
      <c r="D10" s="4">
        <v>6789.9099999999989</v>
      </c>
      <c r="E10" s="4">
        <v>1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3" t="s">
        <v>14</v>
      </c>
      <c r="C11" s="4">
        <v>5</v>
      </c>
      <c r="D11" s="4">
        <v>962.69</v>
      </c>
      <c r="E11" s="4">
        <v>1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3" t="s">
        <v>13</v>
      </c>
      <c r="C12" s="4">
        <v>7</v>
      </c>
      <c r="D12" s="4">
        <v>4236.9939999999997</v>
      </c>
      <c r="E12" s="4">
        <v>1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>
      <c r="A21" s="12"/>
      <c r="B21" s="12"/>
      <c r="C21" s="12"/>
      <c r="D21" s="12"/>
      <c r="E21" s="12"/>
      <c r="F21" s="12"/>
    </row>
    <row r="22" spans="1:1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1">
      <c r="A32" s="12"/>
      <c r="B32" s="12"/>
      <c r="C32" s="12"/>
      <c r="D32" s="12"/>
      <c r="E32" s="12"/>
      <c r="F32" s="12"/>
    </row>
    <row r="33" spans="1:6">
      <c r="A33" s="12"/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  <c r="F34" s="12"/>
    </row>
    <row r="35" spans="1:6">
      <c r="A35" s="12"/>
      <c r="B35" s="12"/>
      <c r="C35" s="12"/>
      <c r="D35" s="12"/>
      <c r="E35" s="12"/>
      <c r="F35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M31"/>
  <sheetViews>
    <sheetView workbookViewId="0">
      <selection activeCell="M22" sqref="M22"/>
    </sheetView>
  </sheetViews>
  <sheetFormatPr defaultRowHeight="14.5"/>
  <cols>
    <col min="2" max="2" width="31.54296875" customWidth="1"/>
  </cols>
  <sheetData>
    <row r="1" spans="1:10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3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  <c r="M17" s="33" t="s">
        <v>457</v>
      </c>
    </row>
    <row r="18" spans="1:13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M18" s="33"/>
    </row>
    <row r="19" spans="1:13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M19" s="33"/>
    </row>
    <row r="20" spans="1:13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  <c r="M20" s="33"/>
    </row>
    <row r="21" spans="1:13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  <c r="M21" s="33"/>
    </row>
    <row r="22" spans="1:13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3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3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3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3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3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3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3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3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3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mergeCells count="1">
    <mergeCell ref="M17:M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zoomScale="70" zoomScaleNormal="70" workbookViewId="0">
      <selection activeCell="B39" sqref="B39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extendedNLold</vt:lpstr>
      <vt:lpstr>extendedNLwrong</vt:lpstr>
      <vt:lpstr>groupedNLGAS</vt:lpstr>
      <vt:lpstr>superGroupedNL</vt:lpstr>
      <vt:lpstr>AnalysisforNiPlants</vt:lpstr>
      <vt:lpstr>extendedNLRES</vt:lpstr>
      <vt:lpstr>Sheet1</vt:lpstr>
      <vt:lpstr>extendedNL</vt:lpstr>
      <vt:lpstr>groupedNL</vt:lpstr>
      <vt:lpstr>groupedNLOld_Ni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2023-01-15T13:03:00Z</dcterms:modified>
</cp:coreProperties>
</file>