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61FAEBB-CF85-4A12-8EE3-9F101DFCE47B}" xr6:coauthVersionLast="47" xr6:coauthVersionMax="47" xr10:uidLastSave="{00000000-0000-0000-0000-000000000000}"/>
  <bookViews>
    <workbookView xWindow="-29115" yWindow="17145" windowWidth="29040" windowHeight="17640" tabRatio="998" firstSheet="2" activeTab="1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  <externalReference r:id="rId34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4" l="1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C23" i="33"/>
  <c r="D23" i="33"/>
  <c r="J4" i="64"/>
  <c r="E6" i="65"/>
  <c r="D22" i="33"/>
  <c r="C22" i="33"/>
  <c r="J6" i="65"/>
  <c r="I3" i="67"/>
  <c r="I4" i="67"/>
  <c r="I2" i="67"/>
  <c r="H2" i="67"/>
  <c r="B3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I6" i="65"/>
  <c r="I7" i="65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D15" i="33"/>
  <c r="P15" i="33"/>
  <c r="T15" i="33"/>
  <c r="Q15" i="33"/>
  <c r="R15" i="33"/>
  <c r="C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<sst xmlns="http://schemas.openxmlformats.org/spreadsheetml/2006/main" count="1078" uniqueCount="479">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</sst>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33164.685167226271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/>
      <sheetData sheetId="3"/>
      <sheetData sheetId="4"/>
      <sheetData sheetId="5"/>
      <sheetData sheetId="6">
        <row r="34">
          <cell r="C34">
            <v>45.1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J31" sqref="J3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100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30" zoomScaleNormal="13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K4" sqref="K4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5" width="1.2851562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N2"/>
      <c r="O2"/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/>
      <c r="N3" s="11"/>
      <c r="O3" s="11"/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/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/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N6" s="11"/>
      <c r="O6" s="11"/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N7" s="11"/>
      <c r="O7" s="11"/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N8" s="11"/>
      <c r="O8" s="11"/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11"/>
      <c r="N9" s="11"/>
      <c r="O9" s="11"/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N10" s="11"/>
      <c r="O10" s="11"/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/>
      <c r="N11" s="11"/>
      <c r="O11" s="11"/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/>
      <c r="N12" s="11"/>
      <c r="O12" s="11"/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/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/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/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N17" s="11"/>
      <c r="O17" s="11"/>
      <c r="S17">
        <f t="shared" si="2"/>
        <v>4</v>
      </c>
      <c r="AF17" s="11"/>
      <c r="AG17" s="11"/>
    </row>
    <row r="18" spans="1:38">
      <c r="A18" s="11" t="s">
        <v>464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N18" s="11"/>
      <c r="O18" s="11"/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</row>
    <row r="23" spans="1:38">
      <c r="A23" s="68" t="s">
        <v>472</v>
      </c>
      <c r="B23" t="s">
        <v>145</v>
      </c>
      <c r="C23" s="11">
        <f>C40</f>
        <v>0</v>
      </c>
      <c r="D23" s="11">
        <f>D40</f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N26" s="11"/>
      <c r="O26" s="11"/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N27" s="11"/>
      <c r="O27" s="11"/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N31"/>
      <c r="O31"/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N32"/>
      <c r="O32"/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N33"/>
      <c r="O33"/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N34"/>
      <c r="O34"/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N35"/>
      <c r="O35"/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abSelected="1"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F28" sqref="F28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8"/>
  <sheetViews>
    <sheetView workbookViewId="0">
      <selection activeCell="I41" sqref="I4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9.140625" customWidth="1"/>
    <col min="7" max="7" width="12.7109375" customWidth="1"/>
    <col min="8" max="8" width="36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</row>
    <row r="2" spans="1:10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H2" t="s">
        <v>300</v>
      </c>
    </row>
    <row r="3" spans="1:10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H3" t="s">
        <v>418</v>
      </c>
    </row>
    <row r="4" spans="1:10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H4" t="s">
        <v>419</v>
      </c>
    </row>
    <row r="5" spans="1:10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H5" t="s">
        <v>420</v>
      </c>
      <c r="J5" t="s">
        <v>425</v>
      </c>
    </row>
    <row r="6" spans="1:10">
      <c r="A6" t="s">
        <v>124</v>
      </c>
      <c r="B6" t="s">
        <v>86</v>
      </c>
      <c r="C6" t="s">
        <v>435</v>
      </c>
      <c r="D6" t="s">
        <v>448</v>
      </c>
      <c r="E6">
        <f>29090/2</f>
        <v>14545</v>
      </c>
      <c r="F6" t="s">
        <v>86</v>
      </c>
      <c r="H6" t="s">
        <v>423</v>
      </c>
      <c r="I6" s="18">
        <f>LoadShifterCap!B3*12</f>
        <v>51575940</v>
      </c>
      <c r="J6">
        <f>[2]nodeOLD!$C$34*0.74</f>
        <v>33.374000000000002</v>
      </c>
    </row>
    <row r="7" spans="1:10">
      <c r="E7" s="18"/>
      <c r="I7">
        <f>I6*0.74</f>
        <v>38166195.600000001</v>
      </c>
    </row>
    <row r="8" spans="1:10">
      <c r="H8" s="18">
        <v>41070</v>
      </c>
      <c r="I8" t="s">
        <v>468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0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0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0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0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0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0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0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0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0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0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0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4"/>
  <sheetViews>
    <sheetView workbookViewId="0">
      <selection activeCell="G1" sqref="G1:G1048576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16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20"/>
    </row>
    <row r="2" spans="1:8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</row>
    <row r="3" spans="1:8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60000</v>
      </c>
      <c r="F3" s="15" t="s">
        <v>1</v>
      </c>
      <c r="G3" s="15">
        <v>1</v>
      </c>
    </row>
    <row r="4" spans="1:8">
      <c r="A4" s="15"/>
      <c r="B4" s="15"/>
      <c r="C4" s="15"/>
      <c r="D4" s="15"/>
      <c r="E4" s="15"/>
      <c r="F4" s="15"/>
      <c r="G4" s="15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E29" sqref="E29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1600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D9" sqref="D9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25000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Q45" sqref="Q45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2024-01-30T20:03:45Z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