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8247A32-5190-4909-8A0A-4EEAB2C6E03C}" xr6:coauthVersionLast="47" xr6:coauthVersionMax="47" xr10:uidLastSave="{00000000-0000-0000-0000-000000000000}"/>
  <bookViews>
    <workbookView xWindow="-25260" yWindow="4800" windowWidth="19425" windowHeight="10425" tabRatio="998" firstSheet="8" activeTab="10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weatherYears" sheetId="60" r:id="rId11"/>
    <sheet name="EnergyProducers" sheetId="17" r:id="rId12"/>
    <sheet name="GeometricTrends" sheetId="21" r:id="rId13"/>
    <sheet name="FuelPriceTrends" sheetId="30" r:id="rId14"/>
    <sheet name="ElectricitySpotMarkets" sheetId="14" r:id="rId15"/>
    <sheet name="StepTrends" sheetId="18" r:id="rId16"/>
    <sheet name="TargetInvestorTargets" sheetId="26" r:id="rId17"/>
    <sheet name="YearlyTargets" sheetId="52" r:id="rId18"/>
    <sheet name="yearlyCO2" sheetId="53" r:id="rId19"/>
    <sheet name="yearlytechnologyPotentials2" sheetId="58" r:id="rId20"/>
    <sheet name="technologyPotentials" sheetId="51" r:id="rId21"/>
    <sheet name="graphs" sheetId="56" r:id="rId22"/>
    <sheet name="CO2DE" sheetId="44" r:id="rId23"/>
    <sheet name="Dismantled" sheetId="49" r:id="rId24"/>
    <sheet name="backup" sheetId="50" r:id="rId25"/>
    <sheet name="sources" sheetId="54" r:id="rId26"/>
    <sheet name="Governments" sheetId="19" r:id="rId27"/>
    <sheet name="NewTechnologies" sheetId="35" r:id="rId28"/>
    <sheet name="CO2Auction" sheetId="15" r:id="rId29"/>
    <sheet name="TargetInvestors" sheetId="25" r:id="rId30"/>
    <sheet name="IntermittentResourceProfiles" sheetId="10" r:id="rId31"/>
    <sheet name="MarketStabilityReserve" sheetId="28" r:id="rId32"/>
    <sheet name="NationalGovernments" sheetId="20" r:id="rId33"/>
  </sheets>
  <definedNames>
    <definedName name="_xlnm._FilterDatabase" localSheetId="8" hidden="1">CandidatePowerPlants!$A$1:$D$1</definedName>
    <definedName name="_xlnm._FilterDatabase" localSheetId="11" hidden="1">EnergyProducers!$H$9:$H$151</definedName>
    <definedName name="_xlnm._FilterDatabase" localSheetId="27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60" l="1"/>
  <c r="E6" i="58"/>
  <c r="A32" i="21" l="1"/>
  <c r="A33" i="21"/>
  <c r="A34" i="21"/>
  <c r="A35" i="21"/>
  <c r="A36" i="21"/>
  <c r="A16" i="21"/>
  <c r="G7" i="45"/>
  <c r="G14" i="45"/>
  <c r="G8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<sst xmlns="http://schemas.openxmlformats.org/spreadsheetml/2006/main" count="959" uniqueCount="417">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</sst>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0" fillId="0" borderId="0" xfId="0" quotePrefix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zoomScale="85" zoomScaleNormal="85" workbookViewId="0">
      <pane ySplit="1" topLeftCell="A2" activePane="bottomLeft" state="frozen"/>
      <selection pane="bottomLeft" activeCell="F18" sqref="F1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0.05</v>
      </c>
      <c r="G2" s="12">
        <v>0.05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0.05</v>
      </c>
      <c r="G3" s="12">
        <v>0.05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0.05</v>
      </c>
      <c r="G4" s="12">
        <v>0.05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0.05</v>
      </c>
      <c r="G5" s="12">
        <v>0.05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0.05</v>
      </c>
      <c r="G6" s="12">
        <v>0.05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0.05</v>
      </c>
      <c r="G7" s="12">
        <v>0.05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0.05</v>
      </c>
      <c r="G8" s="12">
        <v>0.05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0.05</v>
      </c>
      <c r="G9" s="12">
        <v>0.05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0.05</v>
      </c>
      <c r="G10" s="12">
        <v>0.05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0.05</v>
      </c>
      <c r="G11" s="12">
        <v>0.05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0.05</v>
      </c>
      <c r="G12" s="12">
        <v>0.05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0.05</v>
      </c>
      <c r="G13" s="12">
        <v>0.05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0.05</v>
      </c>
      <c r="G14" s="12">
        <v>0.05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0.05</v>
      </c>
      <c r="G15" s="12">
        <v>0.05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0.2</v>
      </c>
      <c r="G16" s="12">
        <v>0.05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0.2</v>
      </c>
      <c r="G17" s="12">
        <v>0.05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0.05</v>
      </c>
      <c r="G18" s="12">
        <v>0.05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0.05</v>
      </c>
      <c r="G19" s="12">
        <v>0.05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0.05</v>
      </c>
      <c r="G20" s="12">
        <v>0.05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0.05</v>
      </c>
      <c r="G21" s="12">
        <v>0.05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0.05</v>
      </c>
      <c r="G22" s="12">
        <v>0.05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0.05</v>
      </c>
      <c r="G23" s="12">
        <v>0.05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0.05</v>
      </c>
      <c r="G24" s="12">
        <v>0.05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0.05</v>
      </c>
      <c r="G25" s="12">
        <v>0.05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0.05</v>
      </c>
      <c r="G26" s="12">
        <v>0.05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0.05</v>
      </c>
      <c r="G27" s="12">
        <v>0.05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0.05</v>
      </c>
      <c r="G28" s="12">
        <v>0.05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0.05</v>
      </c>
      <c r="G29" s="12">
        <v>0.05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0.05</v>
      </c>
      <c r="G30" s="12">
        <v>0.05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0.05</v>
      </c>
      <c r="G31" s="12">
        <v>0.05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0.05</v>
      </c>
      <c r="G32" s="12">
        <v>0.05</v>
      </c>
      <c r="H32">
        <v>1</v>
      </c>
      <c r="I32" s="32" t="s">
        <v>5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0.05</v>
      </c>
      <c r="G33" s="12">
        <v>0.05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0.05</v>
      </c>
      <c r="G34" s="12">
        <v>0.05</v>
      </c>
      <c r="H34">
        <v>1</v>
      </c>
      <c r="I34" s="12" t="s">
        <v>157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0.05</v>
      </c>
      <c r="G35" s="12">
        <v>0.05</v>
      </c>
      <c r="H35">
        <v>1</v>
      </c>
      <c r="I35" s="12" t="s">
        <v>157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0.05</v>
      </c>
      <c r="G36" s="12">
        <v>0.05</v>
      </c>
      <c r="H36">
        <v>1</v>
      </c>
      <c r="I36" s="12" t="s">
        <v>157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dimension ref="A1:AE19"/>
  <sheetViews>
    <sheetView tabSelected="1" workbookViewId="0">
      <selection activeCell="F5" sqref="F5"/>
    </sheetView>
  </sheetViews>
  <sheetFormatPr defaultRowHeight="14.5"/>
  <cols>
    <col min="1" max="1" width="12.36328125" style="32" customWidth="1"/>
  </cols>
  <sheetData>
    <row r="1" spans="1:31" s="32" customFormat="1">
      <c r="A1" s="32" t="s">
        <v>401</v>
      </c>
      <c r="B1" s="32">
        <v>0</v>
      </c>
      <c r="C1" s="32">
        <v>1</v>
      </c>
      <c r="D1" s="32">
        <v>2</v>
      </c>
      <c r="E1" s="32">
        <v>3</v>
      </c>
      <c r="F1" s="32">
        <v>4</v>
      </c>
      <c r="G1" s="32">
        <v>5</v>
      </c>
      <c r="H1" s="32">
        <v>6</v>
      </c>
      <c r="I1" s="32">
        <v>7</v>
      </c>
      <c r="J1" s="32">
        <v>8</v>
      </c>
      <c r="K1" s="32">
        <v>9</v>
      </c>
      <c r="L1" s="32">
        <v>10</v>
      </c>
      <c r="M1" s="32">
        <v>11</v>
      </c>
      <c r="N1" s="32">
        <v>12</v>
      </c>
      <c r="O1" s="32">
        <v>13</v>
      </c>
      <c r="P1" s="32">
        <v>14</v>
      </c>
      <c r="Q1" s="32">
        <v>15</v>
      </c>
      <c r="R1" s="32">
        <v>16</v>
      </c>
      <c r="S1" s="32">
        <v>17</v>
      </c>
      <c r="T1" s="32">
        <v>18</v>
      </c>
      <c r="U1" s="32">
        <v>19</v>
      </c>
      <c r="V1" s="32">
        <v>20</v>
      </c>
      <c r="W1" s="32">
        <v>21</v>
      </c>
      <c r="X1" s="32">
        <v>22</v>
      </c>
      <c r="Y1" s="32">
        <v>23</v>
      </c>
      <c r="Z1" s="32">
        <v>24</v>
      </c>
      <c r="AA1" s="32">
        <v>25</v>
      </c>
      <c r="AB1" s="32">
        <v>26</v>
      </c>
      <c r="AC1" s="32">
        <v>27</v>
      </c>
      <c r="AD1" s="32">
        <v>28</v>
      </c>
      <c r="AE1" s="32">
        <v>29</v>
      </c>
    </row>
    <row r="2" spans="1:31">
      <c r="A2" s="32" t="s">
        <v>402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32" t="s">
        <v>403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32" t="s">
        <v>404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32" t="s">
        <v>405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32" t="s">
        <v>406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32" t="s">
        <v>407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32" t="s">
        <v>408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32" t="s">
        <v>409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32" t="s">
        <v>410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32" t="s">
        <v>411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32" t="s">
        <v>412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32" t="s">
        <v>413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32" t="s">
        <v>414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32" t="s">
        <v>415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32" t="s">
        <v>416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70" t="s">
        <v>400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D24" sqref="D24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1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1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1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1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1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1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1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1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1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1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1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5" sqref="I25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  <c r="J2" s="32" t="s">
        <v>145</v>
      </c>
    </row>
    <row r="3" spans="1:11">
      <c r="A3" s="32" t="s">
        <v>142</v>
      </c>
      <c r="B3" s="32" t="s">
        <v>1</v>
      </c>
      <c r="C3" s="32" t="s">
        <v>377</v>
      </c>
      <c r="D3" s="25">
        <f>H3</f>
        <v>96145.2</v>
      </c>
      <c r="E3" s="25"/>
      <c r="H3" s="25">
        <v>96145.2</v>
      </c>
      <c r="I3" s="32" t="s">
        <v>328</v>
      </c>
      <c r="J3" s="32" t="s">
        <v>142</v>
      </c>
    </row>
    <row r="4" spans="1:11">
      <c r="A4" s="32" t="s">
        <v>144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50">
        <v>47745</v>
      </c>
      <c r="I4" s="32" t="s">
        <v>327</v>
      </c>
      <c r="J4" s="32" t="s">
        <v>144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Q46" sqref="Q4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7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8</v>
      </c>
      <c r="B8" s="32" t="s">
        <v>384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14" spans="1:8">
      <c r="A14" s="32">
        <v>9</v>
      </c>
      <c r="B14" s="32" t="s">
        <v>383</v>
      </c>
      <c r="C14" s="32" t="b">
        <v>1</v>
      </c>
      <c r="D14" s="32">
        <v>300</v>
      </c>
      <c r="G14" s="32">
        <f>LOOKUP(B14,TechnologiesEmlab!$A$2:$A$31,TechnologiesEmlab!$N$2:$N$31)</f>
        <v>3</v>
      </c>
      <c r="H14" t="s">
        <v>399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weatherYears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2023-02-12T22:22:33Z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