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ch_j0\TradeRES\toolbox-amiris-emlab-new\toolbox-amiris-emlab\amiris_workflow\"/>
    </mc:Choice>
  </mc:AlternateContent>
  <xr:revisionPtr revIDLastSave="0" documentId="13_ncr:1_{3DDB2EB9-7E3D-47B5-8751-49F54FEF3FA6}" xr6:coauthVersionLast="36" xr6:coauthVersionMax="47" xr10:uidLastSave="{00000000-0000-0000-0000-000000000000}"/>
  <bookViews>
    <workbookView xWindow="0" yWindow="0" windowWidth="38400" windowHeight="17625" activeTab="2" xr2:uid="{00000000-000D-0000-FFFF-FFFF00000000}"/>
  </bookViews>
  <sheets>
    <sheet name="scenario_skeleton" sheetId="1" r:id="rId1"/>
    <sheet name="traderes_db_data" sheetId="2" r:id="rId2"/>
    <sheet name="scenario_data_emlab" sheetId="3" r:id="rId3"/>
    <sheet name="conventionals" sheetId="4" r:id="rId4"/>
    <sheet name="total" sheetId="5" r:id="rId5"/>
    <sheet name="renewables" sheetId="6" r:id="rId6"/>
    <sheet name="storages" sheetId="7" r:id="rId7"/>
    <sheet name="Tabelle4" sheetId="8" state="hidden" r:id="rId8"/>
    <sheet name="biogas" sheetId="9" r:id="rId9"/>
    <sheet name="load_shedding" sheetId="11" r:id="rId10"/>
    <sheet name="times" sheetId="10" r:id="rId11"/>
  </sheets>
  <definedNames>
    <definedName name="_xlnm._FilterDatabase" localSheetId="5" hidden="1">renewables!$A$1:$I$60</definedName>
  </definedNames>
  <calcPr calcId="191029"/>
</workbook>
</file>

<file path=xl/calcChain.xml><?xml version="1.0" encoding="utf-8"?>
<calcChain xmlns="http://schemas.openxmlformats.org/spreadsheetml/2006/main">
  <c r="L4" i="6" l="1"/>
  <c r="L3" i="6"/>
  <c r="L2" i="6"/>
  <c r="L1" i="6"/>
  <c r="A1" i="5" l="1"/>
  <c r="B1" i="5" s="1"/>
</calcChain>
</file>

<file path=xl/sharedStrings.xml><?xml version="1.0" encoding="utf-8"?>
<sst xmlns="http://schemas.openxmlformats.org/spreadsheetml/2006/main" count="546" uniqueCount="93">
  <si>
    <t>group</t>
  </si>
  <si>
    <t>agent</t>
  </si>
  <si>
    <t>parameter</t>
  </si>
  <si>
    <t>globals</t>
  </si>
  <si>
    <t>GeneralProperties</t>
  </si>
  <si>
    <t>RunId</t>
  </si>
  <si>
    <t>RandomSeed</t>
  </si>
  <si>
    <t>Interval</t>
  </si>
  <si>
    <t>Process</t>
  </si>
  <si>
    <t>&amp;portfolioBuildingOffset</t>
  </si>
  <si>
    <t>markets</t>
  </si>
  <si>
    <t>EnergyExchange</t>
  </si>
  <si>
    <t>DistributionMethod</t>
  </si>
  <si>
    <t>GateClosureInfoOffsetInSeconds</t>
  </si>
  <si>
    <t>CarbonMarket</t>
  </si>
  <si>
    <t>OperationMode</t>
  </si>
  <si>
    <t>demand</t>
  </si>
  <si>
    <t>DemandTrader</t>
  </si>
  <si>
    <t>ValueOfLostLoad</t>
  </si>
  <si>
    <t>forecast</t>
  </si>
  <si>
    <t>MeritOrderForecaster</t>
  </si>
  <si>
    <t>ForecastPeriodInHours</t>
  </si>
  <si>
    <t>ForecastRequestOffsetInSeconds</t>
  </si>
  <si>
    <t>conventionals</t>
  </si>
  <si>
    <t>PredefinedPlantBuilder</t>
  </si>
  <si>
    <t>PortfolioBuildingOffsetInSeconds</t>
  </si>
  <si>
    <t>CyclingCostInEURperMW</t>
  </si>
  <si>
    <t>ConventionalTrader</t>
  </si>
  <si>
    <t>minMarkup</t>
  </si>
  <si>
    <t>maxMarkup</t>
  </si>
  <si>
    <t>storages</t>
  </si>
  <si>
    <t>StorageTrader</t>
  </si>
  <si>
    <t>StrategistType</t>
  </si>
  <si>
    <t>ScheduleDurationInHours</t>
  </si>
  <si>
    <t>PurchaseLeviesAndTaxesInEURperMWH</t>
  </si>
  <si>
    <t>ModelledChargingSteps</t>
  </si>
  <si>
    <t>AssessmentFunctionPrefactors</t>
  </si>
  <si>
    <t>SelfDischargeRatePerHour</t>
  </si>
  <si>
    <t>renewables</t>
  </si>
  <si>
    <t>RenewableTrader</t>
  </si>
  <si>
    <t>ShareOfRevenues</t>
  </si>
  <si>
    <t>Mean</t>
  </si>
  <si>
    <t>Variance</t>
  </si>
  <si>
    <t>SpecificCo2EmissionsInTperMWH</t>
  </si>
  <si>
    <t>PlannedAvailability</t>
  </si>
  <si>
    <t>UnplannedAvailabilityFactor</t>
  </si>
  <si>
    <t>VariableRenewableOperator</t>
  </si>
  <si>
    <t>YieldProfile</t>
  </si>
  <si>
    <t>identifier</t>
  </si>
  <si>
    <t>FuelType</t>
  </si>
  <si>
    <t>OpexVarInEURperMWH</t>
  </si>
  <si>
    <t>Efficiency</t>
  </si>
  <si>
    <t>BlockSizeInMW</t>
  </si>
  <si>
    <t>InstalledPowerInMW</t>
  </si>
  <si>
    <t>NATURAL_GAS</t>
  </si>
  <si>
    <t>NUCLEAR</t>
  </si>
  <si>
    <t>GW</t>
  </si>
  <si>
    <t>Set</t>
  </si>
  <si>
    <t>SupportInstrument</t>
  </si>
  <si>
    <t>FIT</t>
  </si>
  <si>
    <t>Premium</t>
  </si>
  <si>
    <t>Lcoe</t>
  </si>
  <si>
    <t>WindOff</t>
  </si>
  <si>
    <t>-</t>
  </si>
  <si>
    <t>WindOn</t>
  </si>
  <si>
    <t>OtherPV</t>
  </si>
  <si>
    <t>RunOfRiver</t>
  </si>
  <si>
    <t>StorageType</t>
  </si>
  <si>
    <t>EnergyToPowerRatio</t>
  </si>
  <si>
    <t>ChargingEfficiency</t>
  </si>
  <si>
    <t>DischargingEfficiency</t>
  </si>
  <si>
    <t>InitialEnergyLevelInMWH</t>
  </si>
  <si>
    <t>STORAGE</t>
  </si>
  <si>
    <t>Biogas</t>
  </si>
  <si>
    <t>StartTime</t>
  </si>
  <si>
    <t>StopTime</t>
  </si>
  <si>
    <t>Type</t>
  </si>
  <si>
    <t>TimeSeries</t>
  </si>
  <si>
    <t>SHEDDING</t>
  </si>
  <si>
    <t>VOLL</t>
  </si>
  <si>
    <t>amiris-config/data/hoho_cluster_shedding_timeseries.csv</t>
  </si>
  <si>
    <t>amiris-config/data/tcs_hoho_cluster_shedding_timeseries.csv</t>
  </si>
  <si>
    <t>amiris-config/data/tcs_cluster_shedding_timeseries.csv</t>
  </si>
  <si>
    <t>amiris-config/data/ind_cluster-1_shedding_timeseries.csv</t>
  </si>
  <si>
    <t>amiris-config/data/ind_cluster-2_shedding_timeseries.csv</t>
  </si>
  <si>
    <t>amiris-config/data/load.csv</t>
  </si>
  <si>
    <t>CO2</t>
  </si>
  <si>
    <t>LIGNITE</t>
  </si>
  <si>
    <t>HARD_COAL</t>
  </si>
  <si>
    <t>OIL</t>
  </si>
  <si>
    <t>FuelsMarket</t>
  </si>
  <si>
    <t>HYDROGEN</t>
  </si>
  <si>
    <t>AgentType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</si>
</sst>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2" borderId="0"/>
  </cellStyleXfs>
  <cellXfs count="12">
    <xf numFmtId="0" fontId="0" fillId="0" borderId="0" xfId="0"/>
    <xf numFmtId="0" fontId="1" fillId="0" borderId="0" xfId="0" applyFont="1"/>
    <xf numFmtId="0" fontId="0" fillId="0" borderId="0" xfId="0"/>
    <xf numFmtId="0" fontId="2" fillId="2" borderId="0" xfId="1"/>
    <xf numFmtId="0" fontId="3" fillId="0" borderId="1" xfId="0" applyFont="1" applyBorder="1" applyAlignment="1">
      <alignment horizontal="center" vertical="top"/>
    </xf>
    <xf numFmtId="164" fontId="0" fillId="0" borderId="0" xfId="0" applyNumberFormat="1"/>
    <xf numFmtId="0" fontId="3" fillId="0" borderId="2" xfId="0" applyFont="1" applyFill="1" applyBorder="1" applyAlignment="1">
      <alignment horizontal="center" vertical="top"/>
    </xf>
    <xf numFmtId="0" fontId="4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2">
    <cellStyle name="Neutral" xfId="1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>
      <selection activeCell="E18" sqref="E18"/>
    </sheetView>
  </sheetViews>
  <sheetFormatPr baseColWidth="10" defaultColWidth="10.85546875" defaultRowHeight="15" x14ac:dyDescent="0.25"/>
  <cols>
    <col min="2" max="2" width="22.28515625" style="2" bestFit="1" customWidth="1"/>
    <col min="3" max="3" width="31.140625" style="2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3</v>
      </c>
      <c r="B3" t="s">
        <v>4</v>
      </c>
      <c r="C3" t="s">
        <v>6</v>
      </c>
    </row>
    <row r="4" spans="1:3" x14ac:dyDescent="0.25">
      <c r="A4" t="s">
        <v>3</v>
      </c>
      <c r="B4" t="s">
        <v>4</v>
      </c>
      <c r="C4" t="s">
        <v>7</v>
      </c>
    </row>
    <row r="5" spans="1:3" x14ac:dyDescent="0.25">
      <c r="A5" t="s">
        <v>3</v>
      </c>
      <c r="B5" t="s">
        <v>4</v>
      </c>
      <c r="C5" t="s">
        <v>8</v>
      </c>
    </row>
    <row r="6" spans="1:3" x14ac:dyDescent="0.25">
      <c r="A6" t="s">
        <v>3</v>
      </c>
      <c r="C6" t="s">
        <v>9</v>
      </c>
    </row>
    <row r="7" spans="1:3" x14ac:dyDescent="0.25">
      <c r="A7" t="s">
        <v>10</v>
      </c>
      <c r="B7" t="s">
        <v>11</v>
      </c>
      <c r="C7" t="s">
        <v>12</v>
      </c>
    </row>
    <row r="8" spans="1:3" x14ac:dyDescent="0.25">
      <c r="A8" t="s">
        <v>10</v>
      </c>
      <c r="B8" t="s">
        <v>11</v>
      </c>
      <c r="C8" t="s">
        <v>13</v>
      </c>
    </row>
    <row r="9" spans="1:3" x14ac:dyDescent="0.25">
      <c r="A9" t="s">
        <v>10</v>
      </c>
      <c r="B9" t="s">
        <v>14</v>
      </c>
      <c r="C9" t="s">
        <v>15</v>
      </c>
    </row>
    <row r="10" spans="1:3" x14ac:dyDescent="0.25">
      <c r="A10" t="s">
        <v>16</v>
      </c>
      <c r="B10" t="s">
        <v>17</v>
      </c>
      <c r="C10" t="s">
        <v>18</v>
      </c>
    </row>
    <row r="11" spans="1:3" x14ac:dyDescent="0.25">
      <c r="A11" t="s">
        <v>19</v>
      </c>
      <c r="B11" t="s">
        <v>20</v>
      </c>
      <c r="C11" t="s">
        <v>12</v>
      </c>
    </row>
    <row r="12" spans="1:3" x14ac:dyDescent="0.25">
      <c r="A12" t="s">
        <v>19</v>
      </c>
      <c r="B12" t="s">
        <v>20</v>
      </c>
      <c r="C12" t="s">
        <v>21</v>
      </c>
    </row>
    <row r="13" spans="1:3" x14ac:dyDescent="0.25">
      <c r="A13" t="s">
        <v>19</v>
      </c>
      <c r="B13" t="s">
        <v>20</v>
      </c>
      <c r="C13" t="s">
        <v>22</v>
      </c>
    </row>
    <row r="14" spans="1:3" x14ac:dyDescent="0.25">
      <c r="A14" t="s">
        <v>23</v>
      </c>
      <c r="B14" t="s">
        <v>24</v>
      </c>
      <c r="C14" t="s">
        <v>25</v>
      </c>
    </row>
    <row r="15" spans="1:3" x14ac:dyDescent="0.25">
      <c r="A15" t="s">
        <v>23</v>
      </c>
      <c r="B15" t="s">
        <v>24</v>
      </c>
      <c r="C15" s="3" t="s">
        <v>26</v>
      </c>
    </row>
    <row r="16" spans="1:3" x14ac:dyDescent="0.25">
      <c r="A16" t="s">
        <v>23</v>
      </c>
      <c r="B16" t="s">
        <v>27</v>
      </c>
      <c r="C16" t="s">
        <v>28</v>
      </c>
    </row>
    <row r="17" spans="1:3" x14ac:dyDescent="0.25">
      <c r="A17" t="s">
        <v>23</v>
      </c>
      <c r="B17" t="s">
        <v>27</v>
      </c>
      <c r="C17" t="s">
        <v>29</v>
      </c>
    </row>
    <row r="18" spans="1:3" x14ac:dyDescent="0.25">
      <c r="A18" t="s">
        <v>30</v>
      </c>
      <c r="B18" t="s">
        <v>31</v>
      </c>
      <c r="C18" t="s">
        <v>22</v>
      </c>
    </row>
    <row r="19" spans="1:3" x14ac:dyDescent="0.25">
      <c r="A19" t="s">
        <v>30</v>
      </c>
      <c r="B19" t="s">
        <v>31</v>
      </c>
      <c r="C19" t="s">
        <v>32</v>
      </c>
    </row>
    <row r="20" spans="1:3" x14ac:dyDescent="0.25">
      <c r="A20" t="s">
        <v>30</v>
      </c>
      <c r="B20" t="s">
        <v>31</v>
      </c>
      <c r="C20" t="s">
        <v>21</v>
      </c>
    </row>
    <row r="21" spans="1:3" x14ac:dyDescent="0.25">
      <c r="A21" t="s">
        <v>30</v>
      </c>
      <c r="B21" t="s">
        <v>31</v>
      </c>
      <c r="C21" t="s">
        <v>33</v>
      </c>
    </row>
    <row r="22" spans="1:3" x14ac:dyDescent="0.25">
      <c r="A22" t="s">
        <v>30</v>
      </c>
      <c r="B22" t="s">
        <v>31</v>
      </c>
      <c r="C22" t="s">
        <v>34</v>
      </c>
    </row>
    <row r="23" spans="1:3" x14ac:dyDescent="0.25">
      <c r="A23" t="s">
        <v>30</v>
      </c>
      <c r="B23" t="s">
        <v>31</v>
      </c>
      <c r="C23" t="s">
        <v>35</v>
      </c>
    </row>
    <row r="24" spans="1:3" x14ac:dyDescent="0.25">
      <c r="A24" t="s">
        <v>30</v>
      </c>
      <c r="B24" t="s">
        <v>31</v>
      </c>
      <c r="C24" t="s">
        <v>36</v>
      </c>
    </row>
    <row r="25" spans="1:3" x14ac:dyDescent="0.25">
      <c r="A25" t="s">
        <v>30</v>
      </c>
      <c r="B25" t="s">
        <v>31</v>
      </c>
      <c r="C25" t="s">
        <v>37</v>
      </c>
    </row>
    <row r="26" spans="1:3" x14ac:dyDescent="0.25">
      <c r="A26" t="s">
        <v>38</v>
      </c>
      <c r="B26" t="s">
        <v>39</v>
      </c>
      <c r="C26" t="s">
        <v>40</v>
      </c>
    </row>
    <row r="27" spans="1:3" x14ac:dyDescent="0.25">
      <c r="A27" t="s">
        <v>38</v>
      </c>
      <c r="B27" t="s">
        <v>39</v>
      </c>
      <c r="C27" t="s">
        <v>41</v>
      </c>
    </row>
    <row r="28" spans="1:3" x14ac:dyDescent="0.25">
      <c r="A28" t="s">
        <v>38</v>
      </c>
      <c r="B28" t="s">
        <v>39</v>
      </c>
      <c r="C28" t="s">
        <v>42</v>
      </c>
    </row>
  </sheetData>
  <pageMargins left="0.7" right="0.7" top="0.78740157499999996" bottom="0.78740157499999996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61541-BDD6-4DCE-9298-E7677AFF84A2}">
  <dimension ref="A1:C7"/>
  <sheetViews>
    <sheetView workbookViewId="0">
      <selection activeCell="C17" sqref="C17"/>
    </sheetView>
  </sheetViews>
  <sheetFormatPr baseColWidth="10" defaultRowHeight="15" x14ac:dyDescent="0.25"/>
  <cols>
    <col min="1" max="1" width="22.7109375" style="2" bestFit="1" customWidth="1"/>
    <col min="2" max="2" width="20.140625" bestFit="1" customWidth="1"/>
    <col min="3" max="3" width="64.7109375" customWidth="1"/>
  </cols>
  <sheetData>
    <row r="1" spans="1:3" ht="15.75" thickBot="1" x14ac:dyDescent="0.3">
      <c r="A1" s="7" t="s">
        <v>76</v>
      </c>
      <c r="B1" s="7" t="s">
        <v>79</v>
      </c>
      <c r="C1" s="7" t="s">
        <v>77</v>
      </c>
    </row>
    <row r="2" spans="1:3" s="2" customFormat="1" ht="15.75" thickBot="1" x14ac:dyDescent="0.3">
      <c r="A2" s="8" t="s">
        <v>78</v>
      </c>
      <c r="B2" s="8">
        <v>3000</v>
      </c>
      <c r="C2" s="8" t="s">
        <v>85</v>
      </c>
    </row>
    <row r="3" spans="1:3" ht="15.75" thickBot="1" x14ac:dyDescent="0.3">
      <c r="A3" s="8" t="s">
        <v>78</v>
      </c>
      <c r="B3" s="8">
        <v>300</v>
      </c>
      <c r="C3" s="8" t="s">
        <v>80</v>
      </c>
    </row>
    <row r="4" spans="1:3" ht="15.75" thickBot="1" x14ac:dyDescent="0.3">
      <c r="A4" s="8" t="s">
        <v>78</v>
      </c>
      <c r="B4" s="8">
        <v>300.7</v>
      </c>
      <c r="C4" s="8" t="s">
        <v>81</v>
      </c>
    </row>
    <row r="5" spans="1:3" ht="15.75" thickBot="1" x14ac:dyDescent="0.3">
      <c r="A5" s="8" t="s">
        <v>78</v>
      </c>
      <c r="B5" s="8">
        <v>447.1</v>
      </c>
      <c r="C5" s="8" t="s">
        <v>82</v>
      </c>
    </row>
    <row r="6" spans="1:3" ht="15.75" thickBot="1" x14ac:dyDescent="0.3">
      <c r="A6" s="8" t="s">
        <v>78</v>
      </c>
      <c r="B6" s="8">
        <v>607.5</v>
      </c>
      <c r="C6" s="8" t="s">
        <v>83</v>
      </c>
    </row>
    <row r="7" spans="1:3" ht="15.75" thickBot="1" x14ac:dyDescent="0.3">
      <c r="A7" s="8" t="s">
        <v>78</v>
      </c>
      <c r="B7" s="8">
        <v>1151.9000000000001</v>
      </c>
      <c r="C7" s="8" t="s">
        <v>84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"/>
  <sheetViews>
    <sheetView workbookViewId="0"/>
  </sheetViews>
  <sheetFormatPr baseColWidth="10" defaultColWidth="9.140625" defaultRowHeight="15" x14ac:dyDescent="0.25"/>
  <sheetData>
    <row r="1" spans="1:2" x14ac:dyDescent="0.25">
      <c r="B1" s="4">
        <v>0</v>
      </c>
    </row>
    <row r="2" spans="1:2" x14ac:dyDescent="0.25">
      <c r="A2" s="4" t="s">
        <v>74</v>
      </c>
      <c r="B2" s="5">
        <v>46387.998611111107</v>
      </c>
    </row>
    <row r="3" spans="1:2" x14ac:dyDescent="0.25">
      <c r="A3" s="4" t="s">
        <v>75</v>
      </c>
      <c r="B3" s="5">
        <v>46751.998611111107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C26" sqref="C26"/>
    </sheetView>
  </sheetViews>
  <sheetFormatPr baseColWidth="10" defaultColWidth="10.85546875" defaultRowHeight="15" x14ac:dyDescent="0.25"/>
  <cols>
    <col min="1" max="1" width="13.42578125" style="2" bestFit="1" customWidth="1"/>
    <col min="2" max="2" width="22.28515625" style="2" bestFit="1" customWidth="1"/>
    <col min="3" max="3" width="31.140625" style="2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23</v>
      </c>
      <c r="B2" t="s">
        <v>24</v>
      </c>
      <c r="C2" t="s">
        <v>43</v>
      </c>
    </row>
    <row r="3" spans="1:3" x14ac:dyDescent="0.25">
      <c r="A3" t="s">
        <v>23</v>
      </c>
      <c r="B3" t="s">
        <v>24</v>
      </c>
      <c r="C3" t="s">
        <v>44</v>
      </c>
    </row>
    <row r="4" spans="1:3" x14ac:dyDescent="0.25">
      <c r="A4" t="s">
        <v>23</v>
      </c>
      <c r="B4" t="s">
        <v>24</v>
      </c>
      <c r="C4" t="s">
        <v>45</v>
      </c>
    </row>
    <row r="5" spans="1:3" x14ac:dyDescent="0.25">
      <c r="A5" t="s">
        <v>38</v>
      </c>
      <c r="B5" t="s">
        <v>46</v>
      </c>
      <c r="C5" t="s">
        <v>47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tabSelected="1" workbookViewId="0">
      <selection activeCell="G20" sqref="G20"/>
    </sheetView>
  </sheetViews>
  <sheetFormatPr baseColWidth="10" defaultColWidth="9.140625" defaultRowHeight="15" x14ac:dyDescent="0.25"/>
  <cols>
    <col min="1" max="1" width="23.7109375" bestFit="1" customWidth="1"/>
    <col min="2" max="2" width="23.7109375" style="2" customWidth="1"/>
    <col min="3" max="3" width="12" bestFit="1" customWidth="1"/>
  </cols>
  <sheetData>
    <row r="1" spans="1:9" x14ac:dyDescent="0.25">
      <c r="B1" s="4" t="s">
        <v>92</v>
      </c>
      <c r="C1" s="4" t="s">
        <v>86</v>
      </c>
      <c r="D1" s="4" t="s">
        <v>55</v>
      </c>
      <c r="E1" s="11" t="s">
        <v>87</v>
      </c>
      <c r="F1" s="11" t="s">
        <v>88</v>
      </c>
      <c r="G1" s="11" t="s">
        <v>54</v>
      </c>
      <c r="H1" s="11" t="s">
        <v>89</v>
      </c>
      <c r="I1" s="11" t="s">
        <v>91</v>
      </c>
    </row>
    <row r="2" spans="1:9" x14ac:dyDescent="0.25">
      <c r="A2" s="4">
        <v>0</v>
      </c>
      <c r="B2" s="9" t="s">
        <v>14</v>
      </c>
      <c r="C2" s="10">
        <v>93.340433525848397</v>
      </c>
      <c r="D2" s="10"/>
      <c r="E2" s="10"/>
      <c r="F2" s="10"/>
      <c r="G2" s="10"/>
      <c r="H2" s="10"/>
      <c r="I2" s="10"/>
    </row>
    <row r="3" spans="1:9" x14ac:dyDescent="0.25">
      <c r="A3" s="4">
        <v>1</v>
      </c>
      <c r="B3" s="9" t="s">
        <v>90</v>
      </c>
      <c r="C3" s="10"/>
      <c r="D3" s="10">
        <v>1.69</v>
      </c>
      <c r="E3" s="10">
        <v>3.96</v>
      </c>
      <c r="F3" s="10">
        <v>10.99</v>
      </c>
      <c r="G3" s="10">
        <v>94.24666666666667</v>
      </c>
      <c r="H3" s="10">
        <v>65.946666666666658</v>
      </c>
      <c r="I3" s="10">
        <v>100</v>
      </c>
    </row>
  </sheetData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2"/>
  <sheetViews>
    <sheetView workbookViewId="0"/>
  </sheetViews>
  <sheetFormatPr baseColWidth="10" defaultColWidth="9.140625" defaultRowHeight="15" x14ac:dyDescent="0.25"/>
  <sheetData>
    <row r="1" spans="1:7" x14ac:dyDescent="0.25">
      <c r="B1" s="4" t="s">
        <v>48</v>
      </c>
      <c r="C1" s="4" t="s">
        <v>49</v>
      </c>
      <c r="D1" s="4" t="s">
        <v>50</v>
      </c>
      <c r="E1" s="4" t="s">
        <v>51</v>
      </c>
      <c r="F1" s="4" t="s">
        <v>52</v>
      </c>
      <c r="G1" s="4" t="s">
        <v>53</v>
      </c>
    </row>
    <row r="2" spans="1:7" x14ac:dyDescent="0.25">
      <c r="A2" s="4">
        <v>0</v>
      </c>
      <c r="B2">
        <v>20250300136</v>
      </c>
      <c r="C2" t="s">
        <v>54</v>
      </c>
      <c r="D2">
        <v>4.2</v>
      </c>
      <c r="E2">
        <v>0.61</v>
      </c>
      <c r="F2">
        <v>1000</v>
      </c>
      <c r="G2">
        <v>1000</v>
      </c>
    </row>
    <row r="3" spans="1:7" x14ac:dyDescent="0.25">
      <c r="A3" s="4">
        <v>1</v>
      </c>
      <c r="B3">
        <v>20251700131</v>
      </c>
      <c r="C3" t="s">
        <v>54</v>
      </c>
      <c r="D3">
        <v>4.5</v>
      </c>
      <c r="E3">
        <v>0.43</v>
      </c>
      <c r="F3">
        <v>1000</v>
      </c>
      <c r="G3">
        <v>1000</v>
      </c>
    </row>
    <row r="4" spans="1:7" x14ac:dyDescent="0.25">
      <c r="A4" s="4">
        <v>2</v>
      </c>
      <c r="B4">
        <v>20251700132</v>
      </c>
      <c r="C4" t="s">
        <v>54</v>
      </c>
      <c r="D4">
        <v>4.5</v>
      </c>
      <c r="E4">
        <v>0.43</v>
      </c>
      <c r="F4">
        <v>1000</v>
      </c>
      <c r="G4">
        <v>1000</v>
      </c>
    </row>
    <row r="5" spans="1:7" x14ac:dyDescent="0.25">
      <c r="A5" s="4">
        <v>3</v>
      </c>
      <c r="B5">
        <v>20251700133</v>
      </c>
      <c r="C5" t="s">
        <v>54</v>
      </c>
      <c r="D5">
        <v>4.5</v>
      </c>
      <c r="E5">
        <v>0.43</v>
      </c>
      <c r="F5">
        <v>1000</v>
      </c>
      <c r="G5">
        <v>1000</v>
      </c>
    </row>
    <row r="6" spans="1:7" x14ac:dyDescent="0.25">
      <c r="A6" s="4">
        <v>4</v>
      </c>
      <c r="B6">
        <v>20251700134</v>
      </c>
      <c r="C6" t="s">
        <v>54</v>
      </c>
      <c r="D6">
        <v>4.5</v>
      </c>
      <c r="E6">
        <v>0.43</v>
      </c>
      <c r="F6">
        <v>1000</v>
      </c>
      <c r="G6">
        <v>1000</v>
      </c>
    </row>
    <row r="7" spans="1:7" x14ac:dyDescent="0.25">
      <c r="A7" s="4">
        <v>5</v>
      </c>
      <c r="B7">
        <v>99990300008</v>
      </c>
      <c r="C7" t="s">
        <v>54</v>
      </c>
      <c r="D7">
        <v>4.2</v>
      </c>
      <c r="E7">
        <v>0.61</v>
      </c>
      <c r="F7">
        <v>300</v>
      </c>
      <c r="G7">
        <v>300</v>
      </c>
    </row>
    <row r="8" spans="1:7" x14ac:dyDescent="0.25">
      <c r="A8" s="4">
        <v>6</v>
      </c>
      <c r="B8">
        <v>20220300045</v>
      </c>
      <c r="C8" t="s">
        <v>54</v>
      </c>
      <c r="D8">
        <v>4.2</v>
      </c>
      <c r="E8">
        <v>0.61</v>
      </c>
      <c r="F8">
        <v>435</v>
      </c>
      <c r="G8">
        <v>435</v>
      </c>
    </row>
    <row r="9" spans="1:7" x14ac:dyDescent="0.25">
      <c r="A9" s="4">
        <v>7</v>
      </c>
      <c r="B9">
        <v>20220300046</v>
      </c>
      <c r="C9" t="s">
        <v>54</v>
      </c>
      <c r="D9">
        <v>4.2</v>
      </c>
      <c r="E9">
        <v>0.61</v>
      </c>
      <c r="F9">
        <v>435</v>
      </c>
      <c r="G9">
        <v>435</v>
      </c>
    </row>
    <row r="10" spans="1:7" x14ac:dyDescent="0.25">
      <c r="A10" s="4">
        <v>8</v>
      </c>
      <c r="B10">
        <v>20210300041</v>
      </c>
      <c r="C10" t="s">
        <v>54</v>
      </c>
      <c r="D10">
        <v>4.2</v>
      </c>
      <c r="E10">
        <v>0.61</v>
      </c>
      <c r="F10">
        <v>341</v>
      </c>
      <c r="G10">
        <v>341</v>
      </c>
    </row>
    <row r="11" spans="1:7" x14ac:dyDescent="0.25">
      <c r="A11" s="4">
        <v>9</v>
      </c>
      <c r="B11">
        <v>20210300042</v>
      </c>
      <c r="C11" t="s">
        <v>54</v>
      </c>
      <c r="D11">
        <v>4.2</v>
      </c>
      <c r="E11">
        <v>0.61</v>
      </c>
      <c r="F11">
        <v>341</v>
      </c>
      <c r="G11">
        <v>341</v>
      </c>
    </row>
    <row r="12" spans="1:7" x14ac:dyDescent="0.25">
      <c r="A12" s="4">
        <v>10</v>
      </c>
      <c r="B12">
        <v>20210300043</v>
      </c>
      <c r="C12" t="s">
        <v>54</v>
      </c>
      <c r="D12">
        <v>4.2</v>
      </c>
      <c r="E12">
        <v>0.61</v>
      </c>
      <c r="F12">
        <v>435</v>
      </c>
      <c r="G12">
        <v>435</v>
      </c>
    </row>
    <row r="13" spans="1:7" x14ac:dyDescent="0.25">
      <c r="A13" s="4">
        <v>11</v>
      </c>
      <c r="B13">
        <v>20190300040</v>
      </c>
      <c r="C13" t="s">
        <v>54</v>
      </c>
      <c r="D13">
        <v>4.2</v>
      </c>
      <c r="E13">
        <v>0.61</v>
      </c>
      <c r="F13">
        <v>341</v>
      </c>
      <c r="G13">
        <v>341</v>
      </c>
    </row>
    <row r="14" spans="1:7" x14ac:dyDescent="0.25">
      <c r="A14" s="4">
        <v>12</v>
      </c>
      <c r="B14">
        <v>20180300038</v>
      </c>
      <c r="C14" t="s">
        <v>54</v>
      </c>
      <c r="D14">
        <v>4.2</v>
      </c>
      <c r="E14">
        <v>0.61</v>
      </c>
      <c r="F14">
        <v>400</v>
      </c>
      <c r="G14">
        <v>400</v>
      </c>
    </row>
    <row r="15" spans="1:7" x14ac:dyDescent="0.25">
      <c r="A15" s="4">
        <v>13</v>
      </c>
      <c r="B15">
        <v>20180300039</v>
      </c>
      <c r="C15" t="s">
        <v>54</v>
      </c>
      <c r="D15">
        <v>4.2</v>
      </c>
      <c r="E15">
        <v>0.61</v>
      </c>
      <c r="F15">
        <v>400</v>
      </c>
      <c r="G15">
        <v>400</v>
      </c>
    </row>
    <row r="16" spans="1:7" x14ac:dyDescent="0.25">
      <c r="A16" s="4">
        <v>14</v>
      </c>
      <c r="B16">
        <v>20170300036</v>
      </c>
      <c r="C16" t="s">
        <v>54</v>
      </c>
      <c r="D16">
        <v>4.2</v>
      </c>
      <c r="E16">
        <v>0.61</v>
      </c>
      <c r="F16">
        <v>437</v>
      </c>
      <c r="G16">
        <v>437</v>
      </c>
    </row>
    <row r="17" spans="1:7" x14ac:dyDescent="0.25">
      <c r="A17" s="4">
        <v>15</v>
      </c>
      <c r="B17">
        <v>20170300037</v>
      </c>
      <c r="C17" t="s">
        <v>54</v>
      </c>
      <c r="D17">
        <v>4.2</v>
      </c>
      <c r="E17">
        <v>0.61</v>
      </c>
      <c r="F17">
        <v>437</v>
      </c>
      <c r="G17">
        <v>437</v>
      </c>
    </row>
    <row r="18" spans="1:7" x14ac:dyDescent="0.25">
      <c r="A18" s="4">
        <v>16</v>
      </c>
      <c r="B18">
        <v>20160300035</v>
      </c>
      <c r="C18" t="s">
        <v>54</v>
      </c>
      <c r="D18">
        <v>4.2</v>
      </c>
      <c r="E18">
        <v>0.61</v>
      </c>
      <c r="F18">
        <v>420</v>
      </c>
      <c r="G18">
        <v>420</v>
      </c>
    </row>
    <row r="19" spans="1:7" x14ac:dyDescent="0.25">
      <c r="A19" s="4">
        <v>17</v>
      </c>
      <c r="B19">
        <v>20140300032</v>
      </c>
      <c r="C19" t="s">
        <v>54</v>
      </c>
      <c r="D19">
        <v>4.2</v>
      </c>
      <c r="E19">
        <v>0.61</v>
      </c>
      <c r="F19">
        <v>437</v>
      </c>
      <c r="G19">
        <v>437</v>
      </c>
    </row>
    <row r="20" spans="1:7" x14ac:dyDescent="0.25">
      <c r="A20" s="4">
        <v>18</v>
      </c>
      <c r="B20">
        <v>20140300034</v>
      </c>
      <c r="C20" t="s">
        <v>54</v>
      </c>
      <c r="D20">
        <v>4.2</v>
      </c>
      <c r="E20">
        <v>0.61</v>
      </c>
      <c r="F20">
        <v>435</v>
      </c>
      <c r="G20">
        <v>435</v>
      </c>
    </row>
    <row r="21" spans="1:7" x14ac:dyDescent="0.25">
      <c r="A21" s="4">
        <v>19</v>
      </c>
      <c r="B21">
        <v>20140400061</v>
      </c>
      <c r="C21" t="s">
        <v>54</v>
      </c>
      <c r="D21">
        <v>4.2</v>
      </c>
      <c r="E21">
        <v>0.53</v>
      </c>
      <c r="F21">
        <v>435</v>
      </c>
      <c r="G21">
        <v>435</v>
      </c>
    </row>
    <row r="22" spans="1:7" x14ac:dyDescent="0.25">
      <c r="A22" s="4">
        <v>20</v>
      </c>
      <c r="B22">
        <v>20130300031</v>
      </c>
      <c r="C22" t="s">
        <v>54</v>
      </c>
      <c r="D22">
        <v>4.2</v>
      </c>
      <c r="E22">
        <v>0.61</v>
      </c>
      <c r="F22">
        <v>420</v>
      </c>
      <c r="G22">
        <v>420</v>
      </c>
    </row>
    <row r="23" spans="1:7" x14ac:dyDescent="0.25">
      <c r="A23" s="4">
        <v>21</v>
      </c>
      <c r="B23">
        <v>20131700073</v>
      </c>
      <c r="C23" t="s">
        <v>54</v>
      </c>
      <c r="D23">
        <v>4.5</v>
      </c>
      <c r="E23">
        <v>0.43</v>
      </c>
      <c r="F23">
        <v>72</v>
      </c>
      <c r="G23">
        <v>72</v>
      </c>
    </row>
    <row r="24" spans="1:7" x14ac:dyDescent="0.25">
      <c r="A24" s="4">
        <v>22</v>
      </c>
      <c r="B24">
        <v>20131700074</v>
      </c>
      <c r="C24" t="s">
        <v>54</v>
      </c>
      <c r="D24">
        <v>4.5</v>
      </c>
      <c r="E24">
        <v>0.43</v>
      </c>
      <c r="F24">
        <v>72</v>
      </c>
      <c r="G24">
        <v>72</v>
      </c>
    </row>
    <row r="25" spans="1:7" x14ac:dyDescent="0.25">
      <c r="A25" s="4">
        <v>23</v>
      </c>
      <c r="B25">
        <v>20120300030</v>
      </c>
      <c r="C25" t="s">
        <v>54</v>
      </c>
      <c r="D25">
        <v>4.2</v>
      </c>
      <c r="E25">
        <v>0.61</v>
      </c>
      <c r="F25">
        <v>426</v>
      </c>
      <c r="G25">
        <v>426</v>
      </c>
    </row>
    <row r="26" spans="1:7" x14ac:dyDescent="0.25">
      <c r="A26" s="4">
        <v>24</v>
      </c>
      <c r="B26">
        <v>20110300027</v>
      </c>
      <c r="C26" t="s">
        <v>54</v>
      </c>
      <c r="D26">
        <v>4.2</v>
      </c>
      <c r="E26">
        <v>0.61</v>
      </c>
      <c r="F26">
        <v>435</v>
      </c>
      <c r="G26">
        <v>435</v>
      </c>
    </row>
    <row r="27" spans="1:7" x14ac:dyDescent="0.25">
      <c r="A27" s="4">
        <v>25</v>
      </c>
      <c r="B27">
        <v>20110300028</v>
      </c>
      <c r="C27" t="s">
        <v>54</v>
      </c>
      <c r="D27">
        <v>4.2</v>
      </c>
      <c r="E27">
        <v>0.61</v>
      </c>
      <c r="F27">
        <v>435</v>
      </c>
      <c r="G27">
        <v>435</v>
      </c>
    </row>
    <row r="28" spans="1:7" x14ac:dyDescent="0.25">
      <c r="A28" s="4">
        <v>26</v>
      </c>
      <c r="B28">
        <v>20110300029</v>
      </c>
      <c r="C28" t="s">
        <v>54</v>
      </c>
      <c r="D28">
        <v>4.2</v>
      </c>
      <c r="E28">
        <v>0.61</v>
      </c>
      <c r="F28">
        <v>425</v>
      </c>
      <c r="G28">
        <v>425</v>
      </c>
    </row>
    <row r="29" spans="1:7" x14ac:dyDescent="0.25">
      <c r="A29" s="4">
        <v>27</v>
      </c>
      <c r="B29">
        <v>20100300025</v>
      </c>
      <c r="C29" t="s">
        <v>54</v>
      </c>
      <c r="D29">
        <v>4.2</v>
      </c>
      <c r="E29">
        <v>0.61</v>
      </c>
      <c r="F29">
        <v>435</v>
      </c>
      <c r="G29">
        <v>435</v>
      </c>
    </row>
    <row r="30" spans="1:7" x14ac:dyDescent="0.25">
      <c r="A30" s="4">
        <v>28</v>
      </c>
      <c r="B30">
        <v>20100300026</v>
      </c>
      <c r="C30" t="s">
        <v>54</v>
      </c>
      <c r="D30">
        <v>4.2</v>
      </c>
      <c r="E30">
        <v>0.61</v>
      </c>
      <c r="F30">
        <v>435</v>
      </c>
      <c r="G30">
        <v>435</v>
      </c>
    </row>
    <row r="31" spans="1:7" x14ac:dyDescent="0.25">
      <c r="A31" s="4">
        <v>29</v>
      </c>
      <c r="B31">
        <v>20071400068</v>
      </c>
      <c r="C31" t="s">
        <v>55</v>
      </c>
      <c r="D31">
        <v>3.5</v>
      </c>
      <c r="E31">
        <v>0.33</v>
      </c>
      <c r="F31">
        <v>484</v>
      </c>
      <c r="G31">
        <v>484</v>
      </c>
    </row>
    <row r="32" spans="1:7" x14ac:dyDescent="0.25">
      <c r="A32" s="4">
        <v>30</v>
      </c>
      <c r="B32">
        <v>20050400060</v>
      </c>
      <c r="C32" t="s">
        <v>54</v>
      </c>
      <c r="D32">
        <v>4.2</v>
      </c>
      <c r="E32">
        <v>0.53</v>
      </c>
      <c r="F32">
        <v>78</v>
      </c>
      <c r="G32">
        <v>78</v>
      </c>
    </row>
    <row r="33" spans="1:7" x14ac:dyDescent="0.25">
      <c r="A33" s="4">
        <v>31</v>
      </c>
      <c r="B33">
        <v>20051700072</v>
      </c>
      <c r="C33" t="s">
        <v>54</v>
      </c>
      <c r="D33">
        <v>4.5</v>
      </c>
      <c r="E33">
        <v>0.43</v>
      </c>
      <c r="F33">
        <v>124</v>
      </c>
      <c r="G33">
        <v>124</v>
      </c>
    </row>
    <row r="34" spans="1:7" x14ac:dyDescent="0.25">
      <c r="A34" s="4">
        <v>32</v>
      </c>
      <c r="B34">
        <v>20010300024</v>
      </c>
      <c r="C34" t="s">
        <v>54</v>
      </c>
      <c r="D34">
        <v>4.2</v>
      </c>
      <c r="E34">
        <v>0.61</v>
      </c>
      <c r="F34">
        <v>245</v>
      </c>
      <c r="G34">
        <v>245</v>
      </c>
    </row>
    <row r="35" spans="1:7" x14ac:dyDescent="0.25">
      <c r="A35" s="4">
        <v>33</v>
      </c>
      <c r="B35">
        <v>19980300022</v>
      </c>
      <c r="C35" t="s">
        <v>54</v>
      </c>
      <c r="D35">
        <v>4.2</v>
      </c>
      <c r="E35">
        <v>0.61</v>
      </c>
      <c r="F35">
        <v>341</v>
      </c>
      <c r="G35">
        <v>341</v>
      </c>
    </row>
    <row r="36" spans="1:7" x14ac:dyDescent="0.25">
      <c r="A36" s="4">
        <v>34</v>
      </c>
      <c r="B36">
        <v>19980400058</v>
      </c>
      <c r="C36" t="s">
        <v>54</v>
      </c>
      <c r="D36">
        <v>4.2</v>
      </c>
      <c r="E36">
        <v>0.53</v>
      </c>
      <c r="F36">
        <v>220</v>
      </c>
      <c r="G36">
        <v>220</v>
      </c>
    </row>
    <row r="37" spans="1:7" x14ac:dyDescent="0.25">
      <c r="A37" s="4">
        <v>35</v>
      </c>
      <c r="B37">
        <v>19980400059</v>
      </c>
      <c r="C37" t="s">
        <v>54</v>
      </c>
      <c r="D37">
        <v>4.2</v>
      </c>
      <c r="E37">
        <v>0.53</v>
      </c>
      <c r="F37">
        <v>144</v>
      </c>
      <c r="G37">
        <v>144</v>
      </c>
    </row>
    <row r="38" spans="1:7" x14ac:dyDescent="0.25">
      <c r="A38" s="4">
        <v>36</v>
      </c>
      <c r="B38">
        <v>19980300110</v>
      </c>
      <c r="C38" t="s">
        <v>54</v>
      </c>
      <c r="D38">
        <v>4.2</v>
      </c>
      <c r="E38">
        <v>0.61</v>
      </c>
      <c r="F38">
        <v>341</v>
      </c>
      <c r="G38">
        <v>341</v>
      </c>
    </row>
    <row r="39" spans="1:7" x14ac:dyDescent="0.25">
      <c r="A39" s="4">
        <v>37</v>
      </c>
      <c r="B39">
        <v>19970400056</v>
      </c>
      <c r="C39" t="s">
        <v>54</v>
      </c>
      <c r="D39">
        <v>4.2</v>
      </c>
      <c r="E39">
        <v>0.53</v>
      </c>
      <c r="F39">
        <v>266</v>
      </c>
      <c r="G39">
        <v>266</v>
      </c>
    </row>
    <row r="40" spans="1:7" x14ac:dyDescent="0.25">
      <c r="A40" s="4">
        <v>38</v>
      </c>
      <c r="B40">
        <v>19970400057</v>
      </c>
      <c r="C40" t="s">
        <v>54</v>
      </c>
      <c r="D40">
        <v>4.2</v>
      </c>
      <c r="E40">
        <v>0.53</v>
      </c>
      <c r="F40">
        <v>247</v>
      </c>
      <c r="G40">
        <v>247</v>
      </c>
    </row>
    <row r="41" spans="1:7" x14ac:dyDescent="0.25">
      <c r="A41" s="4">
        <v>39</v>
      </c>
      <c r="B41">
        <v>19970300099</v>
      </c>
      <c r="C41" t="s">
        <v>54</v>
      </c>
      <c r="D41">
        <v>4.2</v>
      </c>
      <c r="E41">
        <v>0.61</v>
      </c>
      <c r="F41">
        <v>341</v>
      </c>
      <c r="G41">
        <v>341</v>
      </c>
    </row>
    <row r="42" spans="1:7" x14ac:dyDescent="0.25">
      <c r="A42" s="4">
        <v>40</v>
      </c>
      <c r="B42">
        <v>19910400054</v>
      </c>
      <c r="C42" t="s">
        <v>54</v>
      </c>
      <c r="D42">
        <v>4.2</v>
      </c>
      <c r="E42">
        <v>0.53</v>
      </c>
      <c r="F42">
        <v>217</v>
      </c>
      <c r="G42">
        <v>217</v>
      </c>
    </row>
    <row r="43" spans="1:7" x14ac:dyDescent="0.25">
      <c r="A43" s="4">
        <v>41</v>
      </c>
      <c r="B43">
        <v>19900400053</v>
      </c>
      <c r="C43" t="s">
        <v>54</v>
      </c>
      <c r="D43">
        <v>4.2</v>
      </c>
      <c r="E43">
        <v>0.53</v>
      </c>
      <c r="F43">
        <v>28</v>
      </c>
      <c r="G43">
        <v>28</v>
      </c>
    </row>
    <row r="44" spans="1:7" x14ac:dyDescent="0.25">
      <c r="A44" s="4">
        <v>42</v>
      </c>
      <c r="B44">
        <v>19880400052</v>
      </c>
      <c r="C44" t="s">
        <v>54</v>
      </c>
      <c r="D44">
        <v>4.2</v>
      </c>
      <c r="E44">
        <v>0.53</v>
      </c>
      <c r="F44">
        <v>81</v>
      </c>
      <c r="G44">
        <v>81</v>
      </c>
    </row>
    <row r="45" spans="1:7" x14ac:dyDescent="0.25">
      <c r="A45" s="4">
        <v>43</v>
      </c>
      <c r="B45">
        <v>19871700071</v>
      </c>
      <c r="C45" t="s">
        <v>54</v>
      </c>
      <c r="D45">
        <v>4.5</v>
      </c>
      <c r="E45">
        <v>0.43</v>
      </c>
      <c r="F45">
        <v>375</v>
      </c>
      <c r="G45">
        <v>375</v>
      </c>
    </row>
    <row r="46" spans="1:7" x14ac:dyDescent="0.25">
      <c r="A46" s="4">
        <v>44</v>
      </c>
      <c r="B46">
        <v>19860400051</v>
      </c>
      <c r="C46" t="s">
        <v>54</v>
      </c>
      <c r="D46">
        <v>4.2</v>
      </c>
      <c r="E46">
        <v>0.53</v>
      </c>
      <c r="F46">
        <v>103</v>
      </c>
      <c r="G46">
        <v>103</v>
      </c>
    </row>
    <row r="47" spans="1:7" x14ac:dyDescent="0.25">
      <c r="A47" s="4">
        <v>45</v>
      </c>
      <c r="B47">
        <v>19850400050</v>
      </c>
      <c r="C47" t="s">
        <v>54</v>
      </c>
      <c r="D47">
        <v>4.2</v>
      </c>
      <c r="E47">
        <v>0.53</v>
      </c>
      <c r="F47">
        <v>26</v>
      </c>
      <c r="G47">
        <v>26</v>
      </c>
    </row>
    <row r="48" spans="1:7" x14ac:dyDescent="0.25">
      <c r="A48" s="4">
        <v>46</v>
      </c>
      <c r="B48">
        <v>19840400047</v>
      </c>
      <c r="C48" t="s">
        <v>54</v>
      </c>
      <c r="D48">
        <v>4.2</v>
      </c>
      <c r="E48">
        <v>0.53</v>
      </c>
      <c r="F48">
        <v>97</v>
      </c>
      <c r="G48">
        <v>97</v>
      </c>
    </row>
    <row r="49" spans="1:7" x14ac:dyDescent="0.25">
      <c r="A49" s="4">
        <v>47</v>
      </c>
      <c r="B49">
        <v>19840400048</v>
      </c>
      <c r="C49" t="s">
        <v>54</v>
      </c>
      <c r="D49">
        <v>4.2</v>
      </c>
      <c r="E49">
        <v>0.53</v>
      </c>
      <c r="F49">
        <v>25</v>
      </c>
      <c r="G49">
        <v>25</v>
      </c>
    </row>
    <row r="50" spans="1:7" x14ac:dyDescent="0.25">
      <c r="A50" s="4">
        <v>48</v>
      </c>
      <c r="B50">
        <v>19840400049</v>
      </c>
      <c r="C50" t="s">
        <v>54</v>
      </c>
      <c r="D50">
        <v>4.2</v>
      </c>
      <c r="E50">
        <v>0.53</v>
      </c>
      <c r="F50">
        <v>25</v>
      </c>
      <c r="G50">
        <v>25</v>
      </c>
    </row>
    <row r="51" spans="1:7" x14ac:dyDescent="0.25">
      <c r="A51" s="4">
        <v>49</v>
      </c>
      <c r="B51">
        <v>19751700069</v>
      </c>
      <c r="C51" t="s">
        <v>54</v>
      </c>
      <c r="D51">
        <v>4.5</v>
      </c>
      <c r="E51">
        <v>0.43</v>
      </c>
      <c r="F51">
        <v>324</v>
      </c>
      <c r="G51">
        <v>324</v>
      </c>
    </row>
    <row r="52" spans="1:7" x14ac:dyDescent="0.25">
      <c r="A52" s="4">
        <v>50</v>
      </c>
      <c r="B52">
        <v>19751700070</v>
      </c>
      <c r="C52" t="s">
        <v>54</v>
      </c>
      <c r="D52">
        <v>4.5</v>
      </c>
      <c r="E52">
        <v>0.43</v>
      </c>
      <c r="F52">
        <v>136</v>
      </c>
      <c r="G52">
        <v>136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"/>
  <sheetViews>
    <sheetView workbookViewId="0">
      <selection activeCell="G27" sqref="G27"/>
    </sheetView>
  </sheetViews>
  <sheetFormatPr baseColWidth="10" defaultColWidth="9.140625" defaultRowHeight="15" x14ac:dyDescent="0.25"/>
  <cols>
    <col min="1" max="1" width="20.42578125" style="2" customWidth="1"/>
  </cols>
  <sheetData>
    <row r="1" spans="1:3" x14ac:dyDescent="0.25">
      <c r="A1">
        <f>SUM(conventionals!G:G,renewables!C:C,biogas!C:C)</f>
        <v>63124.724999999999</v>
      </c>
      <c r="B1">
        <f>A1/1000</f>
        <v>63.124724999999998</v>
      </c>
      <c r="C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0"/>
  <sheetViews>
    <sheetView workbookViewId="0">
      <selection activeCell="L2" sqref="L2"/>
    </sheetView>
  </sheetViews>
  <sheetFormatPr baseColWidth="10" defaultColWidth="9.140625" defaultRowHeight="15" x14ac:dyDescent="0.25"/>
  <sheetData>
    <row r="1" spans="1:12" x14ac:dyDescent="0.25">
      <c r="B1" s="4" t="s">
        <v>48</v>
      </c>
      <c r="C1" s="4" t="s">
        <v>53</v>
      </c>
      <c r="D1" s="4" t="s">
        <v>50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  <c r="K1" s="6" t="s">
        <v>65</v>
      </c>
      <c r="L1">
        <f>SUMIF(E2:E60,"OtherPV",C2:C60)</f>
        <v>18582.318000000003</v>
      </c>
    </row>
    <row r="2" spans="1:12" x14ac:dyDescent="0.25">
      <c r="A2" s="4">
        <v>0</v>
      </c>
      <c r="B2">
        <v>99992300007</v>
      </c>
      <c r="C2">
        <v>400</v>
      </c>
      <c r="D2">
        <v>2.7</v>
      </c>
      <c r="E2" t="s">
        <v>62</v>
      </c>
      <c r="F2" t="s">
        <v>63</v>
      </c>
      <c r="G2" t="s">
        <v>63</v>
      </c>
      <c r="H2" t="s">
        <v>63</v>
      </c>
      <c r="I2" t="s">
        <v>63</v>
      </c>
      <c r="K2" s="1" t="s">
        <v>64</v>
      </c>
      <c r="L2">
        <f>SUMIF(E2:E60,"WindOn",C2:C60)</f>
        <v>6010.8769999999995</v>
      </c>
    </row>
    <row r="3" spans="1:12" x14ac:dyDescent="0.25">
      <c r="A3" s="4">
        <v>1</v>
      </c>
      <c r="B3">
        <v>20242400023</v>
      </c>
      <c r="C3">
        <v>544.41600000000005</v>
      </c>
      <c r="D3">
        <v>1.35</v>
      </c>
      <c r="E3" t="s">
        <v>64</v>
      </c>
      <c r="F3" t="s">
        <v>63</v>
      </c>
      <c r="G3" t="s">
        <v>63</v>
      </c>
      <c r="H3" t="s">
        <v>63</v>
      </c>
      <c r="I3" t="s">
        <v>63</v>
      </c>
      <c r="K3" s="1" t="s">
        <v>62</v>
      </c>
      <c r="L3">
        <f>SUMIF(E2:E60,"WindOff",C2:C60)</f>
        <v>14346.111000000003</v>
      </c>
    </row>
    <row r="4" spans="1:12" x14ac:dyDescent="0.25">
      <c r="A4" s="4">
        <v>2</v>
      </c>
      <c r="B4">
        <v>202323000121</v>
      </c>
      <c r="C4">
        <v>1000</v>
      </c>
      <c r="D4">
        <v>2.7</v>
      </c>
      <c r="E4" t="s">
        <v>62</v>
      </c>
      <c r="F4" t="s">
        <v>63</v>
      </c>
      <c r="G4" t="s">
        <v>63</v>
      </c>
      <c r="H4" t="s">
        <v>63</v>
      </c>
      <c r="I4" t="s">
        <v>63</v>
      </c>
      <c r="K4" s="1" t="s">
        <v>66</v>
      </c>
      <c r="L4">
        <f>SUMIF(E2:E60,"RunOfRiver",C2:C60)</f>
        <v>40.418999999999997</v>
      </c>
    </row>
    <row r="5" spans="1:12" x14ac:dyDescent="0.25">
      <c r="A5" s="4">
        <v>3</v>
      </c>
      <c r="B5">
        <v>202323000122</v>
      </c>
      <c r="C5">
        <v>1000</v>
      </c>
      <c r="D5">
        <v>2.7</v>
      </c>
      <c r="E5" t="s">
        <v>62</v>
      </c>
      <c r="F5" t="s">
        <v>63</v>
      </c>
      <c r="G5" t="s">
        <v>63</v>
      </c>
      <c r="H5" t="s">
        <v>63</v>
      </c>
      <c r="I5" t="s">
        <v>63</v>
      </c>
    </row>
    <row r="6" spans="1:12" x14ac:dyDescent="0.25">
      <c r="A6" s="4">
        <v>4</v>
      </c>
      <c r="B6">
        <v>202323000123</v>
      </c>
      <c r="C6">
        <v>1000</v>
      </c>
      <c r="D6">
        <v>2.7</v>
      </c>
      <c r="E6" t="s">
        <v>62</v>
      </c>
      <c r="F6" t="s">
        <v>63</v>
      </c>
      <c r="G6" t="s">
        <v>63</v>
      </c>
      <c r="H6" t="s">
        <v>63</v>
      </c>
      <c r="I6" t="s">
        <v>63</v>
      </c>
    </row>
    <row r="7" spans="1:12" x14ac:dyDescent="0.25">
      <c r="A7" s="4">
        <v>5</v>
      </c>
      <c r="B7">
        <v>202323000124</v>
      </c>
      <c r="C7">
        <v>1000</v>
      </c>
      <c r="D7">
        <v>2.7</v>
      </c>
      <c r="E7" t="s">
        <v>62</v>
      </c>
      <c r="F7" t="s">
        <v>63</v>
      </c>
      <c r="G7" t="s">
        <v>63</v>
      </c>
      <c r="H7" t="s">
        <v>63</v>
      </c>
      <c r="I7" t="s">
        <v>63</v>
      </c>
    </row>
    <row r="8" spans="1:12" x14ac:dyDescent="0.25">
      <c r="A8" s="4">
        <v>6</v>
      </c>
      <c r="B8">
        <v>202323000125</v>
      </c>
      <c r="C8">
        <v>1000</v>
      </c>
      <c r="D8">
        <v>2.7</v>
      </c>
      <c r="E8" t="s">
        <v>62</v>
      </c>
      <c r="F8" t="s">
        <v>63</v>
      </c>
      <c r="G8" t="s">
        <v>63</v>
      </c>
      <c r="H8" t="s">
        <v>63</v>
      </c>
      <c r="I8" t="s">
        <v>63</v>
      </c>
    </row>
    <row r="9" spans="1:12" x14ac:dyDescent="0.25">
      <c r="A9" s="4">
        <v>7</v>
      </c>
      <c r="B9">
        <v>202323000126</v>
      </c>
      <c r="C9">
        <v>1000</v>
      </c>
      <c r="D9">
        <v>2.7</v>
      </c>
      <c r="E9" t="s">
        <v>62</v>
      </c>
      <c r="F9" t="s">
        <v>63</v>
      </c>
      <c r="G9" t="s">
        <v>63</v>
      </c>
      <c r="H9" t="s">
        <v>63</v>
      </c>
      <c r="I9" t="s">
        <v>63</v>
      </c>
    </row>
    <row r="10" spans="1:12" x14ac:dyDescent="0.25">
      <c r="A10" s="4">
        <v>8</v>
      </c>
      <c r="B10">
        <v>202323000127</v>
      </c>
      <c r="C10">
        <v>1000</v>
      </c>
      <c r="D10">
        <v>2.7</v>
      </c>
      <c r="E10" t="s">
        <v>62</v>
      </c>
      <c r="F10" t="s">
        <v>63</v>
      </c>
      <c r="G10" t="s">
        <v>63</v>
      </c>
      <c r="H10" t="s">
        <v>63</v>
      </c>
      <c r="I10" t="s">
        <v>63</v>
      </c>
    </row>
    <row r="11" spans="1:12" x14ac:dyDescent="0.25">
      <c r="A11" s="4">
        <v>9</v>
      </c>
      <c r="B11">
        <v>202323000128</v>
      </c>
      <c r="C11">
        <v>1000</v>
      </c>
      <c r="D11">
        <v>2.7</v>
      </c>
      <c r="E11" t="s">
        <v>62</v>
      </c>
      <c r="F11" t="s">
        <v>63</v>
      </c>
      <c r="G11" t="s">
        <v>63</v>
      </c>
      <c r="H11" t="s">
        <v>63</v>
      </c>
      <c r="I11" t="s">
        <v>63</v>
      </c>
    </row>
    <row r="12" spans="1:12" x14ac:dyDescent="0.25">
      <c r="A12" s="4">
        <v>10</v>
      </c>
      <c r="B12">
        <v>202323000129</v>
      </c>
      <c r="C12">
        <v>1000</v>
      </c>
      <c r="D12">
        <v>2.7</v>
      </c>
      <c r="E12" t="s">
        <v>62</v>
      </c>
      <c r="F12" t="s">
        <v>63</v>
      </c>
      <c r="G12" t="s">
        <v>63</v>
      </c>
      <c r="H12" t="s">
        <v>63</v>
      </c>
      <c r="I12" t="s">
        <v>63</v>
      </c>
    </row>
    <row r="13" spans="1:12" x14ac:dyDescent="0.25">
      <c r="A13" s="4">
        <v>11</v>
      </c>
      <c r="B13">
        <v>202323000130</v>
      </c>
      <c r="C13">
        <v>1000</v>
      </c>
      <c r="D13">
        <v>2.7</v>
      </c>
      <c r="E13" t="s">
        <v>62</v>
      </c>
      <c r="F13" t="s">
        <v>63</v>
      </c>
      <c r="G13" t="s">
        <v>63</v>
      </c>
      <c r="H13" t="s">
        <v>63</v>
      </c>
      <c r="I13" t="s">
        <v>63</v>
      </c>
    </row>
    <row r="14" spans="1:12" x14ac:dyDescent="0.25">
      <c r="A14" s="4">
        <v>12</v>
      </c>
      <c r="B14">
        <v>20242100092</v>
      </c>
      <c r="C14">
        <v>3930.1080000000002</v>
      </c>
      <c r="D14">
        <v>0</v>
      </c>
      <c r="E14" t="s">
        <v>65</v>
      </c>
      <c r="F14" t="s">
        <v>63</v>
      </c>
      <c r="G14" t="s">
        <v>63</v>
      </c>
      <c r="H14" t="s">
        <v>63</v>
      </c>
      <c r="I14" t="s">
        <v>63</v>
      </c>
    </row>
    <row r="15" spans="1:12" x14ac:dyDescent="0.25">
      <c r="A15" s="4">
        <v>13</v>
      </c>
      <c r="B15">
        <v>20242300104</v>
      </c>
      <c r="C15">
        <v>759.91399999999999</v>
      </c>
      <c r="D15">
        <v>2.7</v>
      </c>
      <c r="E15" t="s">
        <v>62</v>
      </c>
      <c r="F15" t="s">
        <v>63</v>
      </c>
      <c r="G15" t="s">
        <v>63</v>
      </c>
      <c r="H15" t="s">
        <v>63</v>
      </c>
      <c r="I15" t="s">
        <v>63</v>
      </c>
    </row>
    <row r="16" spans="1:12" x14ac:dyDescent="0.25">
      <c r="A16" s="4">
        <v>14</v>
      </c>
      <c r="B16">
        <v>20231200067</v>
      </c>
      <c r="C16">
        <v>2.8000000000000001E-2</v>
      </c>
      <c r="D16">
        <v>0</v>
      </c>
      <c r="E16" t="s">
        <v>66</v>
      </c>
      <c r="F16" t="s">
        <v>63</v>
      </c>
      <c r="G16" t="s">
        <v>63</v>
      </c>
      <c r="H16" t="s">
        <v>63</v>
      </c>
      <c r="I16" t="s">
        <v>63</v>
      </c>
    </row>
    <row r="17" spans="1:9" x14ac:dyDescent="0.25">
      <c r="A17" s="4">
        <v>15</v>
      </c>
      <c r="B17">
        <v>20232100091</v>
      </c>
      <c r="C17">
        <v>2576.7629999999999</v>
      </c>
      <c r="D17">
        <v>0</v>
      </c>
      <c r="E17" t="s">
        <v>65</v>
      </c>
      <c r="F17" t="s">
        <v>63</v>
      </c>
      <c r="G17" t="s">
        <v>63</v>
      </c>
      <c r="H17" t="s">
        <v>63</v>
      </c>
      <c r="I17" t="s">
        <v>63</v>
      </c>
    </row>
    <row r="18" spans="1:9" x14ac:dyDescent="0.25">
      <c r="A18" s="4">
        <v>16</v>
      </c>
      <c r="B18">
        <v>20232300103</v>
      </c>
      <c r="C18">
        <v>759.91399999999999</v>
      </c>
      <c r="D18">
        <v>2.7</v>
      </c>
      <c r="E18" t="s">
        <v>62</v>
      </c>
      <c r="F18" t="s">
        <v>63</v>
      </c>
      <c r="G18" t="s">
        <v>63</v>
      </c>
      <c r="H18" t="s">
        <v>63</v>
      </c>
      <c r="I18" t="s">
        <v>63</v>
      </c>
    </row>
    <row r="19" spans="1:9" x14ac:dyDescent="0.25">
      <c r="A19" s="4">
        <v>17</v>
      </c>
      <c r="B19">
        <v>20232400120</v>
      </c>
      <c r="C19">
        <v>438.279</v>
      </c>
      <c r="D19">
        <v>1.35</v>
      </c>
      <c r="E19" t="s">
        <v>64</v>
      </c>
      <c r="F19" t="s">
        <v>63</v>
      </c>
      <c r="G19" t="s">
        <v>63</v>
      </c>
      <c r="H19" t="s">
        <v>63</v>
      </c>
      <c r="I19" t="s">
        <v>63</v>
      </c>
    </row>
    <row r="20" spans="1:9" x14ac:dyDescent="0.25">
      <c r="A20" s="4">
        <v>18</v>
      </c>
      <c r="B20">
        <v>20221200065</v>
      </c>
      <c r="C20">
        <v>3.5000000000000003E-2</v>
      </c>
      <c r="D20">
        <v>0</v>
      </c>
      <c r="E20" t="s">
        <v>66</v>
      </c>
      <c r="F20" t="s">
        <v>63</v>
      </c>
      <c r="G20" t="s">
        <v>63</v>
      </c>
      <c r="H20" t="s">
        <v>63</v>
      </c>
      <c r="I20" t="s">
        <v>63</v>
      </c>
    </row>
    <row r="21" spans="1:9" x14ac:dyDescent="0.25">
      <c r="A21" s="4">
        <v>19</v>
      </c>
      <c r="B21">
        <v>20222100090</v>
      </c>
      <c r="C21">
        <v>2189.6350000000002</v>
      </c>
      <c r="D21">
        <v>0</v>
      </c>
      <c r="E21" t="s">
        <v>65</v>
      </c>
      <c r="F21" t="s">
        <v>63</v>
      </c>
      <c r="G21" t="s">
        <v>63</v>
      </c>
      <c r="H21" t="s">
        <v>63</v>
      </c>
      <c r="I21" t="s">
        <v>63</v>
      </c>
    </row>
    <row r="22" spans="1:9" x14ac:dyDescent="0.25">
      <c r="A22" s="4">
        <v>20</v>
      </c>
      <c r="B22">
        <v>20222300102</v>
      </c>
      <c r="C22">
        <v>730.97299999999996</v>
      </c>
      <c r="D22">
        <v>2.7</v>
      </c>
      <c r="E22" t="s">
        <v>62</v>
      </c>
      <c r="F22" t="s">
        <v>63</v>
      </c>
      <c r="G22" t="s">
        <v>63</v>
      </c>
      <c r="H22" t="s">
        <v>63</v>
      </c>
      <c r="I22" t="s">
        <v>63</v>
      </c>
    </row>
    <row r="23" spans="1:9" x14ac:dyDescent="0.25">
      <c r="A23" s="4">
        <v>21</v>
      </c>
      <c r="B23">
        <v>20222400119</v>
      </c>
      <c r="C23">
        <v>393.40899999999999</v>
      </c>
      <c r="D23">
        <v>1.35</v>
      </c>
      <c r="E23" t="s">
        <v>64</v>
      </c>
      <c r="F23" t="s">
        <v>63</v>
      </c>
      <c r="G23" t="s">
        <v>63</v>
      </c>
      <c r="H23" t="s">
        <v>63</v>
      </c>
      <c r="I23" t="s">
        <v>63</v>
      </c>
    </row>
    <row r="24" spans="1:9" x14ac:dyDescent="0.25">
      <c r="A24" s="4">
        <v>22</v>
      </c>
      <c r="B24">
        <v>20211200064</v>
      </c>
      <c r="C24">
        <v>4.2999999999999997E-2</v>
      </c>
      <c r="D24">
        <v>0</v>
      </c>
      <c r="E24" t="s">
        <v>66</v>
      </c>
      <c r="F24" t="s">
        <v>63</v>
      </c>
      <c r="G24" t="s">
        <v>63</v>
      </c>
      <c r="H24" t="s">
        <v>63</v>
      </c>
      <c r="I24" t="s">
        <v>63</v>
      </c>
    </row>
    <row r="25" spans="1:9" x14ac:dyDescent="0.25">
      <c r="A25" s="4">
        <v>23</v>
      </c>
      <c r="B25">
        <v>20212100089</v>
      </c>
      <c r="C25">
        <v>3095.902</v>
      </c>
      <c r="D25">
        <v>0</v>
      </c>
      <c r="E25" t="s">
        <v>65</v>
      </c>
      <c r="F25" t="s">
        <v>63</v>
      </c>
      <c r="G25" t="s">
        <v>63</v>
      </c>
      <c r="H25" t="s">
        <v>63</v>
      </c>
      <c r="I25" t="s">
        <v>63</v>
      </c>
    </row>
    <row r="26" spans="1:9" x14ac:dyDescent="0.25">
      <c r="A26" s="4">
        <v>24</v>
      </c>
      <c r="B26">
        <v>20212300101</v>
      </c>
      <c r="C26">
        <v>732.62</v>
      </c>
      <c r="D26">
        <v>2.7</v>
      </c>
      <c r="E26" t="s">
        <v>62</v>
      </c>
      <c r="F26" t="s">
        <v>63</v>
      </c>
      <c r="G26" t="s">
        <v>63</v>
      </c>
      <c r="H26" t="s">
        <v>63</v>
      </c>
      <c r="I26" t="s">
        <v>63</v>
      </c>
    </row>
    <row r="27" spans="1:9" x14ac:dyDescent="0.25">
      <c r="A27" s="4">
        <v>25</v>
      </c>
      <c r="B27">
        <v>20212400118</v>
      </c>
      <c r="C27">
        <v>397.779</v>
      </c>
      <c r="D27">
        <v>1.35</v>
      </c>
      <c r="E27" t="s">
        <v>64</v>
      </c>
      <c r="F27" t="s">
        <v>63</v>
      </c>
      <c r="G27" t="s">
        <v>63</v>
      </c>
      <c r="H27" t="s">
        <v>63</v>
      </c>
      <c r="I27" t="s">
        <v>63</v>
      </c>
    </row>
    <row r="28" spans="1:9" x14ac:dyDescent="0.25">
      <c r="A28" s="4">
        <v>26</v>
      </c>
      <c r="B28">
        <v>20202100087</v>
      </c>
      <c r="C28">
        <v>2400.5369999999998</v>
      </c>
      <c r="D28">
        <v>0</v>
      </c>
      <c r="E28" t="s">
        <v>65</v>
      </c>
      <c r="F28" t="s">
        <v>63</v>
      </c>
      <c r="G28" t="s">
        <v>63</v>
      </c>
      <c r="H28" t="s">
        <v>63</v>
      </c>
      <c r="I28" t="s">
        <v>63</v>
      </c>
    </row>
    <row r="29" spans="1:9" x14ac:dyDescent="0.25">
      <c r="A29" s="4">
        <v>27</v>
      </c>
      <c r="B29">
        <v>20202400117</v>
      </c>
      <c r="C29">
        <v>341.774</v>
      </c>
      <c r="D29">
        <v>1.35</v>
      </c>
      <c r="E29" t="s">
        <v>64</v>
      </c>
      <c r="F29" t="s">
        <v>63</v>
      </c>
      <c r="G29" t="s">
        <v>63</v>
      </c>
      <c r="H29" t="s">
        <v>63</v>
      </c>
      <c r="I29" t="s">
        <v>63</v>
      </c>
    </row>
    <row r="30" spans="1:9" x14ac:dyDescent="0.25">
      <c r="A30" s="4">
        <v>28</v>
      </c>
      <c r="B30">
        <v>20192100086</v>
      </c>
      <c r="C30">
        <v>1527.3040000000001</v>
      </c>
      <c r="D30">
        <v>0</v>
      </c>
      <c r="E30" t="s">
        <v>65</v>
      </c>
      <c r="F30" t="s">
        <v>63</v>
      </c>
      <c r="G30" t="s">
        <v>63</v>
      </c>
      <c r="H30" t="s">
        <v>63</v>
      </c>
      <c r="I30" t="s">
        <v>63</v>
      </c>
    </row>
    <row r="31" spans="1:9" x14ac:dyDescent="0.25">
      <c r="A31" s="4">
        <v>29</v>
      </c>
      <c r="B31">
        <v>20192400116</v>
      </c>
      <c r="C31">
        <v>425.90300000000002</v>
      </c>
      <c r="D31">
        <v>1.35</v>
      </c>
      <c r="E31" t="s">
        <v>64</v>
      </c>
      <c r="F31" t="s">
        <v>63</v>
      </c>
      <c r="G31" t="s">
        <v>63</v>
      </c>
      <c r="H31" t="s">
        <v>63</v>
      </c>
      <c r="I31" t="s">
        <v>63</v>
      </c>
    </row>
    <row r="32" spans="1:9" x14ac:dyDescent="0.25">
      <c r="A32" s="4">
        <v>30</v>
      </c>
      <c r="B32">
        <v>20182100085</v>
      </c>
      <c r="C32">
        <v>588.56900000000007</v>
      </c>
      <c r="D32">
        <v>0</v>
      </c>
      <c r="E32" t="s">
        <v>65</v>
      </c>
      <c r="F32" t="s">
        <v>63</v>
      </c>
      <c r="G32" t="s">
        <v>63</v>
      </c>
      <c r="H32" t="s">
        <v>63</v>
      </c>
      <c r="I32" t="s">
        <v>63</v>
      </c>
    </row>
    <row r="33" spans="1:9" x14ac:dyDescent="0.25">
      <c r="A33" s="4">
        <v>31</v>
      </c>
      <c r="B33">
        <v>20182300100</v>
      </c>
      <c r="C33">
        <v>203.696</v>
      </c>
      <c r="D33">
        <v>2.7</v>
      </c>
      <c r="E33" t="s">
        <v>62</v>
      </c>
      <c r="F33" t="s">
        <v>63</v>
      </c>
      <c r="G33" t="s">
        <v>63</v>
      </c>
      <c r="H33" t="s">
        <v>63</v>
      </c>
      <c r="I33" t="s">
        <v>63</v>
      </c>
    </row>
    <row r="34" spans="1:9" x14ac:dyDescent="0.25">
      <c r="A34" s="4">
        <v>32</v>
      </c>
      <c r="B34">
        <v>20182400115</v>
      </c>
      <c r="C34">
        <v>551.90700000000004</v>
      </c>
      <c r="D34">
        <v>1.35</v>
      </c>
      <c r="E34" t="s">
        <v>64</v>
      </c>
      <c r="F34" t="s">
        <v>63</v>
      </c>
      <c r="G34" t="s">
        <v>63</v>
      </c>
      <c r="H34" t="s">
        <v>63</v>
      </c>
      <c r="I34" t="s">
        <v>63</v>
      </c>
    </row>
    <row r="35" spans="1:9" x14ac:dyDescent="0.25">
      <c r="A35" s="4">
        <v>33</v>
      </c>
      <c r="B35">
        <v>20172100084</v>
      </c>
      <c r="C35">
        <v>633.91399999999999</v>
      </c>
      <c r="D35">
        <v>0</v>
      </c>
      <c r="E35" t="s">
        <v>65</v>
      </c>
      <c r="F35" t="s">
        <v>63</v>
      </c>
      <c r="G35" t="s">
        <v>63</v>
      </c>
      <c r="H35" t="s">
        <v>63</v>
      </c>
      <c r="I35" t="s">
        <v>63</v>
      </c>
    </row>
    <row r="36" spans="1:9" x14ac:dyDescent="0.25">
      <c r="A36" s="4">
        <v>34</v>
      </c>
      <c r="B36">
        <v>20172300098</v>
      </c>
      <c r="C36">
        <v>403.875</v>
      </c>
      <c r="D36">
        <v>2.7</v>
      </c>
      <c r="E36" t="s">
        <v>62</v>
      </c>
      <c r="F36" t="s">
        <v>63</v>
      </c>
      <c r="G36" t="s">
        <v>63</v>
      </c>
      <c r="H36" t="s">
        <v>63</v>
      </c>
      <c r="I36" t="s">
        <v>63</v>
      </c>
    </row>
    <row r="37" spans="1:9" x14ac:dyDescent="0.25">
      <c r="A37" s="4">
        <v>35</v>
      </c>
      <c r="B37">
        <v>20172400114</v>
      </c>
      <c r="C37">
        <v>331.66300000000001</v>
      </c>
      <c r="D37">
        <v>1.35</v>
      </c>
      <c r="E37" t="s">
        <v>64</v>
      </c>
      <c r="F37" t="s">
        <v>63</v>
      </c>
      <c r="G37" t="s">
        <v>63</v>
      </c>
      <c r="H37" t="s">
        <v>63</v>
      </c>
      <c r="I37" t="s">
        <v>63</v>
      </c>
    </row>
    <row r="38" spans="1:9" x14ac:dyDescent="0.25">
      <c r="A38" s="4">
        <v>36</v>
      </c>
      <c r="B38">
        <v>20162100083</v>
      </c>
      <c r="C38">
        <v>498.2</v>
      </c>
      <c r="D38">
        <v>0</v>
      </c>
      <c r="E38" t="s">
        <v>65</v>
      </c>
      <c r="F38" t="s">
        <v>63</v>
      </c>
      <c r="G38" t="s">
        <v>63</v>
      </c>
      <c r="H38" t="s">
        <v>63</v>
      </c>
      <c r="I38" t="s">
        <v>63</v>
      </c>
    </row>
    <row r="39" spans="1:9" x14ac:dyDescent="0.25">
      <c r="A39" s="4">
        <v>37</v>
      </c>
      <c r="B39">
        <v>20162300097</v>
      </c>
      <c r="C39">
        <v>128.06899999999999</v>
      </c>
      <c r="D39">
        <v>2.7</v>
      </c>
      <c r="E39" t="s">
        <v>62</v>
      </c>
      <c r="F39" t="s">
        <v>63</v>
      </c>
      <c r="G39" t="s">
        <v>63</v>
      </c>
      <c r="H39" t="s">
        <v>63</v>
      </c>
      <c r="I39" t="s">
        <v>63</v>
      </c>
    </row>
    <row r="40" spans="1:9" x14ac:dyDescent="0.25">
      <c r="A40" s="4">
        <v>38</v>
      </c>
      <c r="B40">
        <v>20162400113</v>
      </c>
      <c r="C40">
        <v>162.80099999999999</v>
      </c>
      <c r="D40">
        <v>1.35</v>
      </c>
      <c r="E40" t="s">
        <v>64</v>
      </c>
      <c r="F40" t="s">
        <v>63</v>
      </c>
      <c r="G40" t="s">
        <v>63</v>
      </c>
      <c r="H40" t="s">
        <v>63</v>
      </c>
      <c r="I40" t="s">
        <v>63</v>
      </c>
    </row>
    <row r="41" spans="1:9" x14ac:dyDescent="0.25">
      <c r="A41" s="4">
        <v>39</v>
      </c>
      <c r="B41">
        <v>20152100082</v>
      </c>
      <c r="C41">
        <v>492.642</v>
      </c>
      <c r="D41">
        <v>0</v>
      </c>
      <c r="E41" t="s">
        <v>65</v>
      </c>
      <c r="F41" t="s">
        <v>63</v>
      </c>
      <c r="G41" t="s">
        <v>63</v>
      </c>
      <c r="H41" t="s">
        <v>63</v>
      </c>
      <c r="I41" t="s">
        <v>63</v>
      </c>
    </row>
    <row r="42" spans="1:9" x14ac:dyDescent="0.25">
      <c r="A42" s="4">
        <v>40</v>
      </c>
      <c r="B42">
        <v>20142100081</v>
      </c>
      <c r="C42">
        <v>377.86700000000002</v>
      </c>
      <c r="D42">
        <v>0</v>
      </c>
      <c r="E42" t="s">
        <v>65</v>
      </c>
      <c r="F42" t="s">
        <v>63</v>
      </c>
      <c r="G42" t="s">
        <v>63</v>
      </c>
      <c r="H42" t="s">
        <v>63</v>
      </c>
      <c r="I42" t="s">
        <v>63</v>
      </c>
    </row>
    <row r="43" spans="1:9" x14ac:dyDescent="0.25">
      <c r="A43" s="4">
        <v>41</v>
      </c>
      <c r="B43">
        <v>20132100080</v>
      </c>
      <c r="C43">
        <v>151.97</v>
      </c>
      <c r="D43">
        <v>0</v>
      </c>
      <c r="E43" t="s">
        <v>65</v>
      </c>
      <c r="F43" t="s">
        <v>63</v>
      </c>
      <c r="G43" t="s">
        <v>63</v>
      </c>
      <c r="H43" t="s">
        <v>63</v>
      </c>
      <c r="I43" t="s">
        <v>63</v>
      </c>
    </row>
    <row r="44" spans="1:9" x14ac:dyDescent="0.25">
      <c r="A44" s="4">
        <v>42</v>
      </c>
      <c r="B44">
        <v>20132400112</v>
      </c>
      <c r="C44">
        <v>165.00899999999999</v>
      </c>
      <c r="D44">
        <v>1.35</v>
      </c>
      <c r="E44" t="s">
        <v>64</v>
      </c>
      <c r="F44" t="s">
        <v>63</v>
      </c>
      <c r="G44" t="s">
        <v>63</v>
      </c>
      <c r="H44" t="s">
        <v>63</v>
      </c>
      <c r="I44" t="s">
        <v>63</v>
      </c>
    </row>
    <row r="45" spans="1:9" x14ac:dyDescent="0.25">
      <c r="A45" s="4">
        <v>43</v>
      </c>
      <c r="B45">
        <v>20122100079</v>
      </c>
      <c r="C45">
        <v>19.411999999999999</v>
      </c>
      <c r="D45">
        <v>0</v>
      </c>
      <c r="E45" t="s">
        <v>65</v>
      </c>
      <c r="F45" t="s">
        <v>63</v>
      </c>
      <c r="G45" t="s">
        <v>63</v>
      </c>
      <c r="H45" t="s">
        <v>63</v>
      </c>
      <c r="I45" t="s">
        <v>63</v>
      </c>
    </row>
    <row r="46" spans="1:9" x14ac:dyDescent="0.25">
      <c r="A46" s="4">
        <v>44</v>
      </c>
      <c r="B46">
        <v>20122400111</v>
      </c>
      <c r="C46">
        <v>38.570999999999998</v>
      </c>
      <c r="D46">
        <v>1.35</v>
      </c>
      <c r="E46" t="s">
        <v>64</v>
      </c>
      <c r="F46" t="s">
        <v>63</v>
      </c>
      <c r="G46" t="s">
        <v>63</v>
      </c>
      <c r="H46" t="s">
        <v>63</v>
      </c>
      <c r="I46" t="s">
        <v>63</v>
      </c>
    </row>
    <row r="47" spans="1:9" x14ac:dyDescent="0.25">
      <c r="A47" s="4">
        <v>45</v>
      </c>
      <c r="B47">
        <v>20111200063</v>
      </c>
      <c r="C47">
        <v>1.7</v>
      </c>
      <c r="D47">
        <v>0</v>
      </c>
      <c r="E47" t="s">
        <v>66</v>
      </c>
      <c r="F47" t="s">
        <v>63</v>
      </c>
      <c r="G47" t="s">
        <v>63</v>
      </c>
      <c r="H47" t="s">
        <v>63</v>
      </c>
      <c r="I47" t="s">
        <v>63</v>
      </c>
    </row>
    <row r="48" spans="1:9" x14ac:dyDescent="0.25">
      <c r="A48" s="4">
        <v>46</v>
      </c>
      <c r="B48">
        <v>20112100078</v>
      </c>
      <c r="C48">
        <v>15.348000000000001</v>
      </c>
      <c r="D48">
        <v>0</v>
      </c>
      <c r="E48" t="s">
        <v>65</v>
      </c>
      <c r="F48" t="s">
        <v>63</v>
      </c>
      <c r="G48" t="s">
        <v>63</v>
      </c>
      <c r="H48" t="s">
        <v>63</v>
      </c>
      <c r="I48" t="s">
        <v>63</v>
      </c>
    </row>
    <row r="49" spans="1:9" x14ac:dyDescent="0.25">
      <c r="A49" s="4">
        <v>47</v>
      </c>
      <c r="B49">
        <v>20112400109</v>
      </c>
      <c r="C49">
        <v>157.977</v>
      </c>
      <c r="D49">
        <v>1.35</v>
      </c>
      <c r="E49" t="s">
        <v>64</v>
      </c>
      <c r="F49" t="s">
        <v>63</v>
      </c>
      <c r="G49" t="s">
        <v>63</v>
      </c>
      <c r="H49" t="s">
        <v>63</v>
      </c>
      <c r="I49" t="s">
        <v>63</v>
      </c>
    </row>
    <row r="50" spans="1:9" x14ac:dyDescent="0.25">
      <c r="A50" s="4">
        <v>48</v>
      </c>
      <c r="B50">
        <v>20102100076</v>
      </c>
      <c r="C50">
        <v>8.3780000000000001</v>
      </c>
      <c r="D50">
        <v>0</v>
      </c>
      <c r="E50" t="s">
        <v>65</v>
      </c>
      <c r="F50" t="s">
        <v>63</v>
      </c>
      <c r="G50" t="s">
        <v>63</v>
      </c>
      <c r="H50" t="s">
        <v>63</v>
      </c>
      <c r="I50" t="s">
        <v>63</v>
      </c>
    </row>
    <row r="51" spans="1:9" x14ac:dyDescent="0.25">
      <c r="A51" s="4">
        <v>49</v>
      </c>
      <c r="B51">
        <v>20102300096</v>
      </c>
      <c r="C51">
        <v>1.0999999999999999E-2</v>
      </c>
      <c r="D51">
        <v>2.7</v>
      </c>
      <c r="E51" t="s">
        <v>62</v>
      </c>
      <c r="F51" t="s">
        <v>63</v>
      </c>
      <c r="G51" t="s">
        <v>63</v>
      </c>
      <c r="H51" t="s">
        <v>63</v>
      </c>
      <c r="I51" t="s">
        <v>63</v>
      </c>
    </row>
    <row r="52" spans="1:9" x14ac:dyDescent="0.25">
      <c r="A52" s="4">
        <v>50</v>
      </c>
      <c r="B52">
        <v>20092300095</v>
      </c>
      <c r="C52">
        <v>144.99700000000001</v>
      </c>
      <c r="D52">
        <v>2.7</v>
      </c>
      <c r="E52" t="s">
        <v>62</v>
      </c>
      <c r="F52" t="s">
        <v>63</v>
      </c>
      <c r="G52" t="s">
        <v>63</v>
      </c>
      <c r="H52" t="s">
        <v>63</v>
      </c>
      <c r="I52" t="s">
        <v>63</v>
      </c>
    </row>
    <row r="53" spans="1:9" x14ac:dyDescent="0.25">
      <c r="A53" s="4">
        <v>51</v>
      </c>
      <c r="B53">
        <v>20092400108</v>
      </c>
      <c r="C53">
        <v>442.11399999999998</v>
      </c>
      <c r="D53">
        <v>1.35</v>
      </c>
      <c r="E53" t="s">
        <v>64</v>
      </c>
      <c r="F53" t="s">
        <v>63</v>
      </c>
      <c r="G53" t="s">
        <v>63</v>
      </c>
      <c r="H53" t="s">
        <v>63</v>
      </c>
      <c r="I53" t="s">
        <v>63</v>
      </c>
    </row>
    <row r="54" spans="1:9" x14ac:dyDescent="0.25">
      <c r="A54" s="4">
        <v>52</v>
      </c>
      <c r="B54">
        <v>20082300094</v>
      </c>
      <c r="C54">
        <v>57.546999999999997</v>
      </c>
      <c r="D54">
        <v>2.7</v>
      </c>
      <c r="E54" t="s">
        <v>62</v>
      </c>
      <c r="F54" t="s">
        <v>63</v>
      </c>
      <c r="G54" t="s">
        <v>63</v>
      </c>
      <c r="H54" t="s">
        <v>63</v>
      </c>
      <c r="I54" t="s">
        <v>63</v>
      </c>
    </row>
    <row r="55" spans="1:9" x14ac:dyDescent="0.25">
      <c r="A55" s="4">
        <v>53</v>
      </c>
      <c r="B55">
        <v>20082400107</v>
      </c>
      <c r="C55">
        <v>317.36399999999998</v>
      </c>
      <c r="D55">
        <v>1.35</v>
      </c>
      <c r="E55" t="s">
        <v>64</v>
      </c>
      <c r="F55" t="s">
        <v>63</v>
      </c>
      <c r="G55" t="s">
        <v>63</v>
      </c>
      <c r="H55" t="s">
        <v>63</v>
      </c>
      <c r="I55" t="s">
        <v>63</v>
      </c>
    </row>
    <row r="56" spans="1:9" x14ac:dyDescent="0.25">
      <c r="A56" s="4">
        <v>54</v>
      </c>
      <c r="B56">
        <v>20072300093</v>
      </c>
      <c r="C56">
        <v>24.495000000000001</v>
      </c>
      <c r="D56">
        <v>2.7</v>
      </c>
      <c r="E56" t="s">
        <v>62</v>
      </c>
      <c r="F56" t="s">
        <v>63</v>
      </c>
      <c r="G56" t="s">
        <v>63</v>
      </c>
      <c r="H56" t="s">
        <v>63</v>
      </c>
      <c r="I56" t="s">
        <v>63</v>
      </c>
    </row>
    <row r="57" spans="1:9" x14ac:dyDescent="0.25">
      <c r="A57" s="4">
        <v>55</v>
      </c>
      <c r="B57">
        <v>20072400106</v>
      </c>
      <c r="C57">
        <v>285.59800000000001</v>
      </c>
      <c r="D57">
        <v>1.35</v>
      </c>
      <c r="E57" t="s">
        <v>64</v>
      </c>
      <c r="F57" t="s">
        <v>63</v>
      </c>
      <c r="G57" t="s">
        <v>63</v>
      </c>
      <c r="H57" t="s">
        <v>63</v>
      </c>
      <c r="I57" t="s">
        <v>63</v>
      </c>
    </row>
    <row r="58" spans="1:9" x14ac:dyDescent="0.25">
      <c r="A58" s="4">
        <v>56</v>
      </c>
      <c r="B58">
        <v>20061200062</v>
      </c>
      <c r="C58">
        <v>38.613</v>
      </c>
      <c r="D58">
        <v>0</v>
      </c>
      <c r="E58" t="s">
        <v>66</v>
      </c>
      <c r="F58" t="s">
        <v>63</v>
      </c>
      <c r="G58" t="s">
        <v>63</v>
      </c>
      <c r="H58" t="s">
        <v>63</v>
      </c>
      <c r="I58" t="s">
        <v>63</v>
      </c>
    </row>
    <row r="59" spans="1:9" x14ac:dyDescent="0.25">
      <c r="A59" s="4">
        <v>57</v>
      </c>
      <c r="B59">
        <v>20062100075</v>
      </c>
      <c r="C59">
        <v>75.769000000000005</v>
      </c>
      <c r="D59">
        <v>0</v>
      </c>
      <c r="E59" t="s">
        <v>65</v>
      </c>
      <c r="F59" t="s">
        <v>63</v>
      </c>
      <c r="G59" t="s">
        <v>63</v>
      </c>
      <c r="H59" t="s">
        <v>63</v>
      </c>
      <c r="I59" t="s">
        <v>63</v>
      </c>
    </row>
    <row r="60" spans="1:9" x14ac:dyDescent="0.25">
      <c r="A60" s="4">
        <v>58</v>
      </c>
      <c r="B60">
        <v>20062400105</v>
      </c>
      <c r="C60">
        <v>1016.313</v>
      </c>
      <c r="D60">
        <v>1.35</v>
      </c>
      <c r="E60" t="s">
        <v>64</v>
      </c>
      <c r="F60" t="s">
        <v>63</v>
      </c>
      <c r="G60" t="s">
        <v>63</v>
      </c>
      <c r="H60" t="s">
        <v>63</v>
      </c>
      <c r="I60" t="s">
        <v>63</v>
      </c>
    </row>
  </sheetData>
  <autoFilter ref="A1:I60" xr:uid="{EDCE9881-D9D0-4F69-ABDF-2B06AC72893C}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"/>
  <sheetViews>
    <sheetView workbookViewId="0">
      <selection activeCell="E9" sqref="E9"/>
    </sheetView>
  </sheetViews>
  <sheetFormatPr baseColWidth="10" defaultColWidth="9.140625" defaultRowHeight="15" x14ac:dyDescent="0.25"/>
  <cols>
    <col min="3" max="3" width="18.85546875" customWidth="1"/>
    <col min="4" max="8" width="27.42578125" customWidth="1"/>
  </cols>
  <sheetData>
    <row r="1" spans="1:8" x14ac:dyDescent="0.25">
      <c r="B1" s="4" t="s">
        <v>48</v>
      </c>
      <c r="C1" s="4" t="s">
        <v>67</v>
      </c>
      <c r="D1" s="4" t="s">
        <v>68</v>
      </c>
      <c r="E1" s="4" t="s">
        <v>69</v>
      </c>
      <c r="F1" s="4" t="s">
        <v>70</v>
      </c>
      <c r="G1" s="4" t="s">
        <v>71</v>
      </c>
      <c r="H1" s="4" t="s">
        <v>53</v>
      </c>
    </row>
    <row r="2" spans="1:8" x14ac:dyDescent="0.25">
      <c r="A2" s="4">
        <v>0</v>
      </c>
      <c r="B2">
        <v>99992600009</v>
      </c>
      <c r="C2" t="s">
        <v>72</v>
      </c>
      <c r="D2">
        <v>5</v>
      </c>
      <c r="E2">
        <v>0.92</v>
      </c>
      <c r="F2">
        <v>0.92</v>
      </c>
      <c r="G2">
        <v>0</v>
      </c>
      <c r="H2">
        <v>100</v>
      </c>
    </row>
  </sheetData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10.85546875" defaultRowHeight="15" x14ac:dyDescent="0.25"/>
  <sheetData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9"/>
  <sheetViews>
    <sheetView workbookViewId="0"/>
  </sheetViews>
  <sheetFormatPr baseColWidth="10" defaultColWidth="9.140625" defaultRowHeight="15" x14ac:dyDescent="0.25"/>
  <sheetData>
    <row r="1" spans="1:9" x14ac:dyDescent="0.25">
      <c r="B1" s="4" t="s">
        <v>48</v>
      </c>
      <c r="C1" s="4" t="s">
        <v>53</v>
      </c>
      <c r="D1" s="4" t="s">
        <v>50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</row>
    <row r="2" spans="1:9" x14ac:dyDescent="0.25">
      <c r="A2" s="4">
        <v>0</v>
      </c>
      <c r="B2">
        <v>20260100135</v>
      </c>
      <c r="C2">
        <v>1000</v>
      </c>
      <c r="D2">
        <v>1.9</v>
      </c>
      <c r="E2" t="s">
        <v>73</v>
      </c>
      <c r="F2" t="s">
        <v>63</v>
      </c>
      <c r="G2" t="s">
        <v>63</v>
      </c>
      <c r="H2" t="s">
        <v>63</v>
      </c>
      <c r="I2" t="s">
        <v>63</v>
      </c>
    </row>
    <row r="3" spans="1:9" x14ac:dyDescent="0.25">
      <c r="A3" s="4">
        <v>1</v>
      </c>
      <c r="B3">
        <v>20160100088</v>
      </c>
      <c r="C3">
        <v>790</v>
      </c>
      <c r="D3">
        <v>1.9</v>
      </c>
      <c r="E3" t="s">
        <v>73</v>
      </c>
      <c r="F3" t="s">
        <v>63</v>
      </c>
      <c r="G3" t="s">
        <v>63</v>
      </c>
      <c r="H3" t="s">
        <v>63</v>
      </c>
      <c r="I3" t="s">
        <v>63</v>
      </c>
    </row>
    <row r="4" spans="1:9" x14ac:dyDescent="0.25">
      <c r="A4" s="4">
        <v>2</v>
      </c>
      <c r="B4">
        <v>20150100055</v>
      </c>
      <c r="C4">
        <v>1070</v>
      </c>
      <c r="D4">
        <v>1.9</v>
      </c>
      <c r="E4" t="s">
        <v>73</v>
      </c>
      <c r="F4" t="s">
        <v>63</v>
      </c>
      <c r="G4" t="s">
        <v>63</v>
      </c>
      <c r="H4" t="s">
        <v>63</v>
      </c>
      <c r="I4" t="s">
        <v>63</v>
      </c>
    </row>
    <row r="5" spans="1:9" x14ac:dyDescent="0.25">
      <c r="A5" s="4">
        <v>3</v>
      </c>
      <c r="B5">
        <v>20150100066</v>
      </c>
      <c r="C5">
        <v>790</v>
      </c>
      <c r="D5">
        <v>1.9</v>
      </c>
      <c r="E5" t="s">
        <v>73</v>
      </c>
      <c r="F5" t="s">
        <v>63</v>
      </c>
      <c r="G5" t="s">
        <v>63</v>
      </c>
      <c r="H5" t="s">
        <v>63</v>
      </c>
      <c r="I5" t="s">
        <v>63</v>
      </c>
    </row>
    <row r="6" spans="1:9" x14ac:dyDescent="0.25">
      <c r="A6" s="4">
        <v>4</v>
      </c>
      <c r="B6">
        <v>20150100077</v>
      </c>
      <c r="C6">
        <v>780</v>
      </c>
      <c r="D6">
        <v>1.9</v>
      </c>
      <c r="E6" t="s">
        <v>73</v>
      </c>
      <c r="F6" t="s">
        <v>63</v>
      </c>
      <c r="G6" t="s">
        <v>63</v>
      </c>
      <c r="H6" t="s">
        <v>63</v>
      </c>
      <c r="I6" t="s">
        <v>63</v>
      </c>
    </row>
    <row r="7" spans="1:9" x14ac:dyDescent="0.25">
      <c r="A7" s="4">
        <v>5</v>
      </c>
      <c r="B7">
        <v>20060100044</v>
      </c>
      <c r="C7">
        <v>2</v>
      </c>
      <c r="D7">
        <v>1.9</v>
      </c>
      <c r="E7" t="s">
        <v>73</v>
      </c>
      <c r="F7" t="s">
        <v>63</v>
      </c>
      <c r="G7" t="s">
        <v>63</v>
      </c>
      <c r="H7" t="s">
        <v>63</v>
      </c>
      <c r="I7" t="s">
        <v>63</v>
      </c>
    </row>
    <row r="8" spans="1:9" x14ac:dyDescent="0.25">
      <c r="A8" s="4">
        <v>6</v>
      </c>
      <c r="B8">
        <v>19960100033</v>
      </c>
      <c r="C8">
        <v>630</v>
      </c>
      <c r="D8">
        <v>1.9</v>
      </c>
      <c r="E8" t="s">
        <v>73</v>
      </c>
      <c r="F8" t="s">
        <v>63</v>
      </c>
      <c r="G8" t="s">
        <v>63</v>
      </c>
      <c r="H8" t="s">
        <v>63</v>
      </c>
      <c r="I8" t="s">
        <v>63</v>
      </c>
    </row>
    <row r="9" spans="1:9" x14ac:dyDescent="0.25">
      <c r="A9" s="4">
        <v>7</v>
      </c>
      <c r="B9">
        <v>19950100021</v>
      </c>
      <c r="C9">
        <v>631</v>
      </c>
      <c r="D9">
        <v>1.9</v>
      </c>
      <c r="E9" t="s">
        <v>73</v>
      </c>
      <c r="F9" t="s">
        <v>63</v>
      </c>
      <c r="G9" t="s">
        <v>63</v>
      </c>
      <c r="H9" t="s">
        <v>63</v>
      </c>
      <c r="I9" t="s">
        <v>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scenario_skeleton</vt:lpstr>
      <vt:lpstr>traderes_db_data</vt:lpstr>
      <vt:lpstr>scenario_data_emlab</vt:lpstr>
      <vt:lpstr>conventionals</vt:lpstr>
      <vt:lpstr>total</vt:lpstr>
      <vt:lpstr>renewables</vt:lpstr>
      <vt:lpstr>storages</vt:lpstr>
      <vt:lpstr>Tabelle4</vt:lpstr>
      <vt:lpstr>biogas</vt:lpstr>
      <vt:lpstr>load_shedding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Kochems, Johannes</dc:creator>
  <cp:lastModifiedBy>Kochems, Johannes</cp:lastModifiedBy>
  <dcterms:created xsi:type="dcterms:W3CDTF">2022-05-11T12:26:15Z</dcterms:created>
  <dcterms:modified xsi:type="dcterms:W3CDTF">2022-12-14T14:42:37Z</dcterms:modified>
</cp:coreProperties>
</file>