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7" hidden="1">'Medical'!$B$5:$N$5</definedName>
    <definedName name="_xlnm._FilterDatabase" localSheetId="21" hidden="1">'DismissalLog'!$B$5:$P$5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row>
  </sheetData>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R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my job needs?</t>
        </is>
      </c>
      <c r="D19" s="31" t="n"/>
      <c r="E19" s="31" t="n"/>
      <c r="F19" s="31" t="n"/>
      <c r="G19" s="31" t="n"/>
      <c r="H19" s="31" t="n"/>
    </row>
    <row r="20" ht="26" customHeight="1">
      <c r="B20" s="26" t="n">
        <v>4</v>
      </c>
      <c r="C20" s="32" t="inlineStr">
        <is>
          <t>Were real life examples or situations used to relate the materials?</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materials?</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7" t="n">
        <v>120</v>
      </c>
      <c r="D21" s="2" t="inlineStr">
        <is>
          <t>Watch a cadet once outstanding makeup reaches this many minutes (early warning only - NOT an allowance)</t>
        </is>
      </c>
      <c r="E21" s="2" t="inlineStr">
        <is>
          <t>cfgMakeupAdvisoryMin</t>
        </is>
      </c>
    </row>
    <row r="22">
      <c r="B22" s="3" t="inlineStr">
        <is>
          <t>Makeup Critical (minutes owed)</t>
        </is>
      </c>
      <c r="C22" s="37"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8" t="n">
        <v>0.6</v>
      </c>
      <c r="D24" s="2" t="inlineStr">
        <is>
          <t>Tier 1 warning at this share of the PT session cap (PT is the only real cap in policy)</t>
        </is>
      </c>
      <c r="E24" s="2" t="inlineStr">
        <is>
          <t>cfgAttendanceAdvisoryPct</t>
        </is>
      </c>
    </row>
    <row r="25">
      <c r="B25" s="3" t="inlineStr">
        <is>
          <t>PT Critical (% of 5-session cap)</t>
        </is>
      </c>
      <c r="C25" s="38"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0">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0">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0">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0">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8"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9">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 each cell is the value a cadet must REACH for that tier)</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0" t="n">
        <v>12</v>
      </c>
      <c r="E43" s="40" t="n">
        <v>14</v>
      </c>
      <c r="F43" s="40" t="n">
        <v>16</v>
      </c>
      <c r="G43" s="40" t="n">
        <v>18</v>
      </c>
      <c r="H43" s="40" t="n">
        <v>20</v>
      </c>
      <c r="I43" s="2" t="inlineStr">
        <is>
          <t>5 events x 20 = 100 max; x 12 = 60 (every minimum met). Passing = PT Final Min Points above.</t>
        </is>
      </c>
    </row>
    <row r="44">
      <c r="B44" s="3" t="inlineStr">
        <is>
          <t>Push-Ups</t>
        </is>
      </c>
      <c r="C44" s="2" t="inlineStr">
        <is>
          <t>reps (no time limit)</t>
        </is>
      </c>
      <c r="D44" s="40" t="n">
        <v>23</v>
      </c>
      <c r="E44" s="40" t="n">
        <v>33</v>
      </c>
      <c r="F44" s="40" t="n">
        <v>41</v>
      </c>
      <c r="G44" s="40" t="n">
        <v>51</v>
      </c>
      <c r="H44" s="40" t="n">
        <v>79</v>
      </c>
      <c r="I44" s="2" t="inlineStr">
        <is>
          <t>best tier whose threshold is met; higher is better; below Tier 1 scores 0</t>
        </is>
      </c>
    </row>
    <row r="45">
      <c r="B45" s="3" t="inlineStr">
        <is>
          <t>Sit-Ups</t>
        </is>
      </c>
      <c r="C45" s="2" t="inlineStr">
        <is>
          <t>reps in 1:00</t>
        </is>
      </c>
      <c r="D45" s="40" t="n">
        <v>23</v>
      </c>
      <c r="E45" s="40" t="n">
        <v>33</v>
      </c>
      <c r="F45" s="40" t="n">
        <v>41</v>
      </c>
      <c r="G45" s="40" t="n">
        <v>51</v>
      </c>
      <c r="H45" s="40" t="n">
        <v>79</v>
      </c>
      <c r="I45" s="2" t="inlineStr">
        <is>
          <t>best tier whose threshold is met; higher is better; below Tier 1 scores 0</t>
        </is>
      </c>
    </row>
    <row r="46">
      <c r="B46" s="3" t="inlineStr">
        <is>
          <t>Agility Run</t>
        </is>
      </c>
      <c r="C46" s="2" t="inlineStr">
        <is>
          <t>seconds (lower is better)</t>
        </is>
      </c>
      <c r="D46" s="40" t="n">
        <v>20.2</v>
      </c>
      <c r="E46" s="40" t="n">
        <v>18</v>
      </c>
      <c r="F46" s="40" t="n">
        <v>15.8</v>
      </c>
      <c r="G46" s="40" t="n">
        <v>13.6</v>
      </c>
      <c r="H46" s="40"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0" t="n">
        <v>942</v>
      </c>
      <c r="E47" s="40" t="n">
        <v>848</v>
      </c>
      <c r="F47" s="40" t="n">
        <v>755</v>
      </c>
      <c r="G47" s="40" t="n">
        <v>662</v>
      </c>
      <c r="H47" s="40" t="n">
        <v>570</v>
      </c>
      <c r="I47" s="2" t="inlineStr">
        <is>
          <t>best tier whose threshold is met; lower is better; below Tier 1 scores 0</t>
        </is>
      </c>
    </row>
    <row r="48">
      <c r="B48" s="3" t="inlineStr">
        <is>
          <t>300 M Sprint</t>
        </is>
      </c>
      <c r="C48" s="2" t="inlineStr">
        <is>
          <t>seconds (lower is better)</t>
        </is>
      </c>
      <c r="D48" s="40" t="n">
        <v>66.98999999999999</v>
      </c>
      <c r="E48" s="40" t="n">
        <v>61.4</v>
      </c>
      <c r="F48" s="40" t="n">
        <v>55.8</v>
      </c>
      <c r="G48" s="40" t="n">
        <v>50.2</v>
      </c>
      <c r="H48" s="40"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1"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1"/>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E57" s="41" t="inlineStr">
        <is>
          <t>22</t>
        </is>
      </c>
      <c r="F57" s="16" t="n">
        <v>50</v>
      </c>
      <c r="G57" s="17">
        <f>IF($B57="","",ROUND(SUMIFS(nrSCH_Hrs,nrSCH_Act,$B57,nrSCH_TimeCheck,"OK"),2))</f>
        <v/>
      </c>
      <c r="H57" s="27">
        <f>IF(OR($B57="",$G57=0),"",ROUND($G57-$F57,2))</f>
        <v/>
      </c>
    </row>
    <row r="58">
      <c r="B58" s="16" t="inlineStr">
        <is>
          <t>Crash Investigation</t>
        </is>
      </c>
      <c r="E58" s="41" t="inlineStr">
        <is>
          <t>22</t>
        </is>
      </c>
      <c r="F58" s="16" t="n">
        <v>12</v>
      </c>
      <c r="G58" s="17">
        <f>IF($B58="","",ROUND(SUMIFS(nrSCH_Hrs,nrSCH_Act,$B58,nrSCH_TimeCheck,"OK"),2))</f>
        <v/>
      </c>
      <c r="H58" s="27">
        <f>IF(OR($B58="",$G58=0),"",ROUND($G58-$F58,2))</f>
        <v/>
      </c>
    </row>
    <row r="59">
      <c r="B59" s="16" t="inlineStr">
        <is>
          <t>TIM</t>
        </is>
      </c>
      <c r="E59" s="41" t="inlineStr">
        <is>
          <t>22</t>
        </is>
      </c>
      <c r="F59" s="16" t="n">
        <v>12</v>
      </c>
      <c r="G59" s="17">
        <f>IF($B59="","",ROUND(SUMIFS(nrSCH_Hrs,nrSCH_Act,$B59,nrSCH_TimeCheck,"OK"),2))</f>
        <v/>
      </c>
      <c r="H59" s="27">
        <f>IF(OR($B59="",$G59=0),"",ROUND($G59-$F59,2))</f>
        <v/>
      </c>
    </row>
    <row r="60">
      <c r="B60" s="16" t="inlineStr">
        <is>
          <t>Criminal Investigations - General Investigations</t>
        </is>
      </c>
      <c r="E60" s="41" t="inlineStr">
        <is>
          <t>32</t>
        </is>
      </c>
      <c r="F60" s="16" t="n">
        <v>16</v>
      </c>
      <c r="G60" s="17">
        <f>IF($B60="","",ROUND(SUMIFS(nrSCH_Hrs,nrSCH_Act,$B60,nrSCH_TimeCheck,"OK"),2))</f>
        <v/>
      </c>
      <c r="H60" s="27">
        <f>IF(OR($B60="",$G60=0),"",ROUND($G60-$F60,2))</f>
        <v/>
      </c>
    </row>
    <row r="61">
      <c r="B61" s="16" t="inlineStr">
        <is>
          <t>Criminal Investigations - Auto Theft</t>
        </is>
      </c>
      <c r="E61" s="41" t="inlineStr">
        <is>
          <t>32</t>
        </is>
      </c>
      <c r="F61" s="16" t="n">
        <v>4</v>
      </c>
      <c r="G61" s="17">
        <f>IF($B61="","",ROUND(SUMIFS(nrSCH_Hrs,nrSCH_Act,$B61,nrSCH_TimeCheck,"OK"),2))</f>
        <v/>
      </c>
      <c r="H61" s="27">
        <f>IF(OR($B61="",$G61=0),"",ROUND($G61-$F61,2))</f>
        <v/>
      </c>
    </row>
    <row r="62">
      <c r="B62" s="16" t="inlineStr">
        <is>
          <t>Criminal Investigations - Crime Scene</t>
        </is>
      </c>
      <c r="E62" s="41" t="inlineStr">
        <is>
          <t>32</t>
        </is>
      </c>
      <c r="F62" s="16" t="n">
        <v>8</v>
      </c>
      <c r="G62" s="17">
        <f>IF($B62="","",ROUND(SUMIFS(nrSCH_Hrs,nrSCH_Act,$B62,nrSCH_TimeCheck,"OK"),2))</f>
        <v/>
      </c>
      <c r="H62" s="27">
        <f>IF(OR($B62="",$G62=0),"",ROUND($G62-$F62,2))</f>
        <v/>
      </c>
    </row>
    <row r="63">
      <c r="B63" s="16" t="inlineStr">
        <is>
          <t>Criminal Investigations - Booking Operations</t>
        </is>
      </c>
      <c r="E63" s="41" t="inlineStr">
        <is>
          <t>32</t>
        </is>
      </c>
      <c r="F63" s="16" t="n">
        <v>8</v>
      </c>
      <c r="G63" s="17">
        <f>IF($B63="","",ROUND(SUMIFS(nrSCH_Hrs,nrSCH_Act,$B63,nrSCH_TimeCheck,"OK"),2))</f>
        <v/>
      </c>
      <c r="H63" s="27">
        <f>IF(OR($B63="",$G63=0),"",ROUND($G63-$F63,2))</f>
        <v/>
      </c>
    </row>
    <row r="64">
      <c r="B64" s="16" t="inlineStr">
        <is>
          <t>Criminal Investigations - Interview Techniques</t>
        </is>
      </c>
      <c r="E64" s="41" t="inlineStr">
        <is>
          <t>32</t>
        </is>
      </c>
      <c r="F64" s="16" t="n">
        <v>4</v>
      </c>
      <c r="G64" s="17">
        <f>IF($B64="","",ROUND(SUMIFS(nrSCH_Hrs,nrSCH_Act,$B64,nrSCH_TimeCheck,"OK"),2))</f>
        <v/>
      </c>
      <c r="H64" s="27">
        <f>IF(OR($B64="",$G64=0),"",ROUND($G64-$F64,2))</f>
        <v/>
      </c>
    </row>
    <row r="65">
      <c r="B65" s="16" t="inlineStr">
        <is>
          <t>Criminal Investigations - Case Management</t>
        </is>
      </c>
      <c r="E65" s="41" t="inlineStr">
        <is>
          <t>32</t>
        </is>
      </c>
      <c r="F65" s="16" t="n">
        <v>4</v>
      </c>
      <c r="G65" s="17">
        <f>IF($B65="","",ROUND(SUMIFS(nrSCH_Hrs,nrSCH_Act,$B65,nrSCH_TimeCheck,"OK"),2))</f>
        <v/>
      </c>
      <c r="H65" s="27">
        <f>IF(OR($B65="",$G65=0),"",ROUND($G65-$F65,2))</f>
        <v/>
      </c>
    </row>
    <row r="66">
      <c r="B66" s="16" t="inlineStr">
        <is>
          <t>Criminal Investigations - Media Relations</t>
        </is>
      </c>
      <c r="E66" s="41" t="inlineStr">
        <is>
          <t>32</t>
        </is>
      </c>
      <c r="F66" s="16" t="n">
        <v>4</v>
      </c>
      <c r="G66" s="17">
        <f>IF($B66="","",ROUND(SUMIFS(nrSCH_Hrs,nrSCH_Act,$B66,nrSCH_TimeCheck,"OK"),2))</f>
        <v/>
      </c>
      <c r="H66" s="27">
        <f>IF(OR($B66="",$G66=0),"",ROUND($G66-$F66,2))</f>
        <v/>
      </c>
    </row>
    <row r="67">
      <c r="B67" s="16" t="n"/>
      <c r="E67" s="41" t="n"/>
      <c r="F67" s="16" t="n"/>
      <c r="G67" s="20">
        <f>IF($B67="","",ROUND(SUMIFS(nrSCH_Hrs,nrSCH_Act,$B67,nrSCH_TimeCheck,"OK"),2))</f>
        <v/>
      </c>
      <c r="H67" s="20">
        <f>IF(OR($B67="",$G67=0),"",ROUND($G67-$F67,2))</f>
        <v/>
      </c>
    </row>
    <row r="68">
      <c r="B68" s="16" t="n"/>
      <c r="E68" s="41" t="n"/>
      <c r="F68" s="16" t="n"/>
      <c r="G68" s="20">
        <f>IF($B68="","",ROUND(SUMIFS(nrSCH_Hrs,nrSCH_Act,$B68,nrSCH_TimeCheck,"OK"),2))</f>
        <v/>
      </c>
      <c r="H68" s="20">
        <f>IF(OR($B68="",$G68=0),"",ROUND($G68-$F68,2))</f>
        <v/>
      </c>
    </row>
    <row r="69">
      <c r="B69" s="16" t="n"/>
      <c r="E69" s="41" t="n"/>
      <c r="F69" s="16" t="n"/>
      <c r="G69" s="20">
        <f>IF($B69="","",ROUND(SUMIFS(nrSCH_Hrs,nrSCH_Act,$B69,nrSCH_TimeCheck,"OK"),2))</f>
        <v/>
      </c>
      <c r="H69" s="20">
        <f>IF(OR($B69="",$G69=0),"",ROUND($G69-$F69,2))</f>
        <v/>
      </c>
    </row>
    <row r="70">
      <c r="B70" s="16" t="n"/>
      <c r="E70" s="41" t="n"/>
      <c r="F70" s="16" t="n"/>
      <c r="G70" s="20">
        <f>IF($B70="","",ROUND(SUMIFS(nrSCH_Hrs,nrSCH_Act,$B70,nrSCH_TimeCheck,"OK"),2))</f>
        <v/>
      </c>
      <c r="H70" s="20">
        <f>IF(OR($B70="",$G70=0),"",ROUND($G70-$F70,2))</f>
        <v/>
      </c>
    </row>
    <row r="71">
      <c r="B71" s="16" t="n"/>
      <c r="E71" s="41"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1"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1"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2">
        <f>YEAR(cfgStartDate)</f>
        <v/>
      </c>
      <c r="Q6" s="42">
        <f>MOD($P6,19)</f>
        <v/>
      </c>
      <c r="R6" s="42">
        <f>INT($P6/100)</f>
        <v/>
      </c>
      <c r="S6" s="42">
        <f>MOD($P6,100)</f>
        <v/>
      </c>
      <c r="T6" s="42">
        <f>INT($R6/4)</f>
        <v/>
      </c>
      <c r="U6" s="42">
        <f>MOD($R6,4)</f>
        <v/>
      </c>
      <c r="V6" s="42">
        <f>INT(($R6+8)/25)</f>
        <v/>
      </c>
      <c r="W6" s="42">
        <f>INT(($R6-$V6+1)/3)</f>
        <v/>
      </c>
      <c r="X6" s="42">
        <f>MOD(19*$Q6+$R6-$T6-$W6+15,30)</f>
        <v/>
      </c>
      <c r="Y6" s="42">
        <f>INT($S6/4)</f>
        <v/>
      </c>
      <c r="Z6" s="42">
        <f>MOD($S6,4)</f>
        <v/>
      </c>
      <c r="AA6" s="42">
        <f>MOD(32+2*$U6+2*$Y6-$X6-$Z6,7)</f>
        <v/>
      </c>
      <c r="AB6" s="42">
        <f>INT(($Q6+11*$X6+22*$AA6)/451)</f>
        <v/>
      </c>
      <c r="AC6" s="42">
        <f>INT(($X6+$AA6-7*$AB6+114)/31)</f>
        <v/>
      </c>
      <c r="AD6" s="42">
        <f>MOD($X6+$AA6-7*$AB6+114,31)+1</f>
        <v/>
      </c>
      <c r="AE6" s="43">
        <f>DATE($P6,$AC6,$AD6)</f>
        <v/>
      </c>
      <c r="AF6" s="43">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2">
        <f>YEAR(cfgStartDate)+1</f>
        <v/>
      </c>
      <c r="Q7" s="42">
        <f>MOD($P7,19)</f>
        <v/>
      </c>
      <c r="R7" s="42">
        <f>INT($P7/100)</f>
        <v/>
      </c>
      <c r="S7" s="42">
        <f>MOD($P7,100)</f>
        <v/>
      </c>
      <c r="T7" s="42">
        <f>INT($R7/4)</f>
        <v/>
      </c>
      <c r="U7" s="42">
        <f>MOD($R7,4)</f>
        <v/>
      </c>
      <c r="V7" s="42">
        <f>INT(($R7+8)/25)</f>
        <v/>
      </c>
      <c r="W7" s="42">
        <f>INT(($R7-$V7+1)/3)</f>
        <v/>
      </c>
      <c r="X7" s="42">
        <f>MOD(19*$Q7+$R7-$T7-$W7+15,30)</f>
        <v/>
      </c>
      <c r="Y7" s="42">
        <f>INT($S7/4)</f>
        <v/>
      </c>
      <c r="Z7" s="42">
        <f>MOD($S7,4)</f>
        <v/>
      </c>
      <c r="AA7" s="42">
        <f>MOD(32+2*$U7+2*$Y7-$X7-$Z7,7)</f>
        <v/>
      </c>
      <c r="AB7" s="42">
        <f>INT(($Q7+11*$X7+22*$AA7)/451)</f>
        <v/>
      </c>
      <c r="AC7" s="42">
        <f>INT(($X7+$AA7-7*$AB7+114)/31)</f>
        <v/>
      </c>
      <c r="AD7" s="42">
        <f>MOD($X7+$AA7-7*$AB7+114,31)+1</f>
        <v/>
      </c>
      <c r="AE7" s="43">
        <f>DATE($P7,$AC7,$AD7)</f>
        <v/>
      </c>
      <c r="AF7" s="43">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4" t="n"/>
      <c r="E6" s="44"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4" t="n"/>
      <c r="E7" s="44"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4" t="n"/>
      <c r="E8" s="44"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4" t="n"/>
      <c r="E9" s="44"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4" t="n"/>
      <c r="E10" s="44"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4" t="n"/>
      <c r="E11" s="44"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4" t="n"/>
      <c r="E12" s="44"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4" t="n"/>
      <c r="E13" s="44"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4" t="n"/>
      <c r="E14" s="44"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4" t="n"/>
      <c r="E15" s="44"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4" t="n"/>
      <c r="E16" s="44"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4" t="n"/>
      <c r="E17" s="44"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4" t="n"/>
      <c r="E18" s="44"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4" t="n"/>
      <c r="E19" s="44"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4" t="n"/>
      <c r="E20" s="44"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4" t="n"/>
      <c r="E21" s="44"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4" t="n"/>
      <c r="E22" s="44"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4" t="n"/>
      <c r="E23" s="44"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4" t="n"/>
      <c r="E24" s="44"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4" t="n"/>
      <c r="E25" s="44"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4" t="n"/>
      <c r="E26" s="44"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4" t="n"/>
      <c r="E27" s="44"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4" t="n"/>
      <c r="E28" s="44"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4" t="n"/>
      <c r="E29" s="44"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4" t="n"/>
      <c r="E30" s="44"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4" t="n"/>
      <c r="E31" s="44"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4" t="n"/>
      <c r="E32" s="44"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4" t="n"/>
      <c r="E33" s="44"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4" t="n"/>
      <c r="E34" s="44"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4" t="n"/>
      <c r="E35" s="44"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4" t="n"/>
      <c r="E36" s="44"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4" t="n"/>
      <c r="E37" s="44"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4" t="n"/>
      <c r="E38" s="44"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4" t="n"/>
      <c r="E39" s="44"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4" t="n"/>
      <c r="E40" s="44"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4" t="n"/>
      <c r="E41" s="44"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4" t="n"/>
      <c r="E42" s="44"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4" t="n"/>
      <c r="E43" s="44"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4" t="n"/>
      <c r="E44" s="44"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4" t="n"/>
      <c r="E45" s="44"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4" t="n"/>
      <c r="E46" s="44"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4" t="n"/>
      <c r="E47" s="44"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4" t="n"/>
      <c r="E48" s="44"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4" t="n"/>
      <c r="E49" s="44"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4" t="n"/>
      <c r="E50" s="44"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4" t="n"/>
      <c r="E51" s="44"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4" t="n"/>
      <c r="E52" s="44"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4" t="n"/>
      <c r="E53" s="44"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4" t="n"/>
      <c r="E54" s="44"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4" t="n"/>
      <c r="E55" s="44"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4" t="n"/>
      <c r="E56" s="44"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4" t="n"/>
      <c r="E57" s="44"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4" t="n"/>
      <c r="E58" s="44"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4" t="n"/>
      <c r="E59" s="44"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4" t="n"/>
      <c r="E60" s="44"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4" t="n"/>
      <c r="E61" s="44"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4" t="n"/>
      <c r="E62" s="44"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4" t="n"/>
      <c r="E63" s="44"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4" t="n"/>
      <c r="E64" s="44"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4" t="n"/>
      <c r="E65" s="44"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4" t="n"/>
      <c r="E66" s="44"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4" t="n"/>
      <c r="E67" s="44"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4" t="n"/>
      <c r="E68" s="44"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4" t="n"/>
      <c r="E69" s="44"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4" t="n"/>
      <c r="E70" s="44"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4" t="n"/>
      <c r="E71" s="44"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4" t="n"/>
      <c r="E72" s="44"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4" t="n"/>
      <c r="E73" s="44"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4" t="n"/>
      <c r="E74" s="44"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4" t="n"/>
      <c r="E75" s="44"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4" t="n"/>
      <c r="E76" s="44"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4" t="n"/>
      <c r="E77" s="44"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4" t="n"/>
      <c r="E78" s="44"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4" t="n"/>
      <c r="E79" s="44"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4" t="n"/>
      <c r="E80" s="44"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4" t="n"/>
      <c r="E81" s="44"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4" t="n"/>
      <c r="E82" s="44"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4" t="n"/>
      <c r="E83" s="44"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4" t="n"/>
      <c r="E84" s="44"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4" t="n"/>
      <c r="E85" s="44"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4" t="n"/>
      <c r="E86" s="44"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4" t="n"/>
      <c r="E87" s="44"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4" t="n"/>
      <c r="E88" s="44"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4" t="n"/>
      <c r="E89" s="44"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4" t="n"/>
      <c r="E90" s="44"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4" t="n"/>
      <c r="E91" s="44"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4" t="n"/>
      <c r="E92" s="44"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4" t="n"/>
      <c r="E93" s="44"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4" t="n"/>
      <c r="E94" s="44"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4" t="n"/>
      <c r="E95" s="44"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4" t="n"/>
      <c r="E96" s="44"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4" t="n"/>
      <c r="E97" s="44"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4" t="n"/>
      <c r="E98" s="44"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4" t="n"/>
      <c r="E99" s="44"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4" t="n"/>
      <c r="E100" s="44"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4" t="n"/>
      <c r="E101" s="44"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4" t="n"/>
      <c r="E102" s="44"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4" t="n"/>
      <c r="E103" s="44"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4" t="n"/>
      <c r="E104" s="44"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4" t="n"/>
      <c r="E105" s="44"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4" t="n"/>
      <c r="E106" s="44"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4" t="n"/>
      <c r="E107" s="44"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4" t="n"/>
      <c r="E108" s="44"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4" t="n"/>
      <c r="E109" s="44"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4" t="n"/>
      <c r="E110" s="44"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4" t="n"/>
      <c r="E111" s="44"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4" t="n"/>
      <c r="E112" s="44"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4" t="n"/>
      <c r="E113" s="44"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4" t="n"/>
      <c r="E114" s="44"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4" t="n"/>
      <c r="E115" s="44"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4" t="n"/>
      <c r="E116" s="44"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4" t="n"/>
      <c r="E117" s="44"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4" t="n"/>
      <c r="E118" s="44"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4" t="n"/>
      <c r="E119" s="44"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4" t="n"/>
      <c r="E120" s="44"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4" t="n"/>
      <c r="E121" s="44"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4" t="n"/>
      <c r="E122" s="44"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4" t="n"/>
      <c r="E123" s="44"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4" t="n"/>
      <c r="E124" s="44"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4" t="n"/>
      <c r="E125" s="44"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4" t="n"/>
      <c r="E126" s="44"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4" t="n"/>
      <c r="E127" s="44"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4" t="n"/>
      <c r="E128" s="44"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4" t="n"/>
      <c r="E129" s="44"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4" t="n"/>
      <c r="E130" s="44"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4" t="n"/>
      <c r="E131" s="44"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4" t="n"/>
      <c r="E132" s="44"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4" t="n"/>
      <c r="E133" s="44"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4" t="n"/>
      <c r="E134" s="44"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4" t="n"/>
      <c r="E135" s="44"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4" t="n"/>
      <c r="E136" s="44"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4" t="n"/>
      <c r="E137" s="44"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4" t="n"/>
      <c r="E138" s="44"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4" t="n"/>
      <c r="E139" s="44"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4" t="n"/>
      <c r="E140" s="44"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4" t="n"/>
      <c r="E141" s="44"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4" t="n"/>
      <c r="E142" s="44"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4" t="n"/>
      <c r="E143" s="44"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4" t="n"/>
      <c r="E144" s="44"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4" t="n"/>
      <c r="E145" s="44"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4" t="n"/>
      <c r="E146" s="44"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4" t="n"/>
      <c r="E147" s="44"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4" t="n"/>
      <c r="E148" s="44"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4" t="n"/>
      <c r="E149" s="44"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4" t="n"/>
      <c r="E150" s="44"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4" t="n"/>
      <c r="E151" s="44"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4" t="n"/>
      <c r="E152" s="44"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4" t="n"/>
      <c r="E153" s="44"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4" t="n"/>
      <c r="E154" s="44"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4" t="n"/>
      <c r="E155" s="44"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4" t="n"/>
      <c r="E156" s="44"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4" t="n"/>
      <c r="E157" s="44"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4" t="n"/>
      <c r="E158" s="44"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4" t="n"/>
      <c r="E159" s="44"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4" t="n"/>
      <c r="E160" s="44"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4" t="n"/>
      <c r="E161" s="44"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4" t="n"/>
      <c r="E162" s="44"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4" t="n"/>
      <c r="E163" s="44"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4" t="n"/>
      <c r="E164" s="44"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4" t="n"/>
      <c r="E165" s="44"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4" t="n"/>
      <c r="E166" s="44"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4" t="n"/>
      <c r="E167" s="44"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4" t="n"/>
      <c r="E168" s="44"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4" t="n"/>
      <c r="E169" s="44"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4" t="n"/>
      <c r="E170" s="44"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4" t="n"/>
      <c r="E171" s="44"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4" t="n"/>
      <c r="E172" s="44"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4" t="n"/>
      <c r="E173" s="44"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4" t="n"/>
      <c r="E174" s="44"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4" t="n"/>
      <c r="E175" s="44"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4" t="n"/>
      <c r="E176" s="44"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4" t="n"/>
      <c r="E177" s="44"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4" t="n"/>
      <c r="E178" s="44"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4" t="n"/>
      <c r="E179" s="44"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4" t="n"/>
      <c r="E180" s="44"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4" t="n"/>
      <c r="E181" s="44"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4" t="n"/>
      <c r="E182" s="44"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4" t="n"/>
      <c r="E183" s="44"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4" t="n"/>
      <c r="E184" s="44"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4" t="n"/>
      <c r="E185" s="44"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4" t="n"/>
      <c r="E186" s="44"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4" t="n"/>
      <c r="E187" s="44"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4" t="n"/>
      <c r="E188" s="44"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4" t="n"/>
      <c r="E189" s="44"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4" t="n"/>
      <c r="E190" s="44"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4" t="n"/>
      <c r="E191" s="44"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4" t="n"/>
      <c r="E192" s="44"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4" t="n"/>
      <c r="E193" s="44"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4" t="n"/>
      <c r="E194" s="44"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4" t="n"/>
      <c r="E195" s="44"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4" t="n"/>
      <c r="E196" s="44"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4" t="n"/>
      <c r="E197" s="44"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4" t="n"/>
      <c r="E198" s="44"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4" t="n"/>
      <c r="E199" s="44"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4" t="n"/>
      <c r="E200" s="44"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4" t="n"/>
      <c r="E201" s="44"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4" t="n"/>
      <c r="E202" s="44"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4" t="n"/>
      <c r="E203" s="44"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4" t="n"/>
      <c r="E204" s="44"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4" t="n"/>
      <c r="E205" s="44"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4" t="n"/>
      <c r="E206" s="44"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4" t="n"/>
      <c r="E207" s="44"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4" t="n"/>
      <c r="E208" s="44"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4" t="n"/>
      <c r="E209" s="44"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4" t="n"/>
      <c r="E210" s="44"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4" t="n"/>
      <c r="E211" s="44"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4" t="n"/>
      <c r="E212" s="44"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4" t="n"/>
      <c r="E213" s="44"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4" t="n"/>
      <c r="E214" s="44"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4" t="n"/>
      <c r="E215" s="44"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4" t="n"/>
      <c r="E216" s="44"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4" t="n"/>
      <c r="E217" s="44"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4" t="n"/>
      <c r="E218" s="44"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4" t="n"/>
      <c r="E219" s="44"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4" t="n"/>
      <c r="E220" s="44"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4" t="n"/>
      <c r="E221" s="44"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4" t="n"/>
      <c r="E222" s="44"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4" t="n"/>
      <c r="E223" s="44"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4" t="n"/>
      <c r="E224" s="44"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4" t="n"/>
      <c r="E225" s="44"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4" t="n"/>
      <c r="E226" s="44"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4" t="n"/>
      <c r="E227" s="44"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4" t="n"/>
      <c r="E228" s="44"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4" t="n"/>
      <c r="E229" s="44"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4" t="n"/>
      <c r="E230" s="44"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4" t="n"/>
      <c r="E231" s="44"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4" t="n"/>
      <c r="E232" s="44"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4" t="n"/>
      <c r="E233" s="44"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4" t="n"/>
      <c r="E234" s="44"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4" t="n"/>
      <c r="E235" s="44"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4" t="n"/>
      <c r="E236" s="44"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4" t="n"/>
      <c r="E237" s="44"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4" t="n"/>
      <c r="E238" s="44"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4" t="n"/>
      <c r="E239" s="44"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4" t="n"/>
      <c r="E240" s="44"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4" t="n"/>
      <c r="E241" s="44"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4" t="n"/>
      <c r="E242" s="44"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4" t="n"/>
      <c r="E243" s="44"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4" t="n"/>
      <c r="E244" s="44"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4" t="n"/>
      <c r="E245" s="44"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4" t="n"/>
      <c r="E246" s="44"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4" t="n"/>
      <c r="E247" s="44"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4" t="n"/>
      <c r="E248" s="44"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4" t="n"/>
      <c r="E249" s="44"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4" t="n"/>
      <c r="E250" s="44"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4" t="n"/>
      <c r="E251" s="44"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4" t="n"/>
      <c r="E252" s="44"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4" t="n"/>
      <c r="E253" s="44"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4" t="n"/>
      <c r="E254" s="44"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4" t="n"/>
      <c r="E255" s="44"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4" t="n"/>
      <c r="E256" s="44"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4" t="n"/>
      <c r="E257" s="44"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4" t="n"/>
      <c r="E258" s="44"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4" t="n"/>
      <c r="E259" s="44"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4" t="n"/>
      <c r="E260" s="44"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4" t="n"/>
      <c r="E261" s="44"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4" t="n"/>
      <c r="E262" s="44"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4" t="n"/>
      <c r="E263" s="44"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4" t="n"/>
      <c r="E264" s="44"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4" t="n"/>
      <c r="E265" s="44"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4" t="n"/>
      <c r="E266" s="44"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4" t="n"/>
      <c r="E267" s="44"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4" t="n"/>
      <c r="E268" s="44"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4" t="n"/>
      <c r="E269" s="44"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4" t="n"/>
      <c r="E270" s="44"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4" t="n"/>
      <c r="E271" s="44"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4" t="n"/>
      <c r="E272" s="44"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4" t="n"/>
      <c r="E273" s="44"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4" t="n"/>
      <c r="E274" s="44"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4" t="n"/>
      <c r="E275" s="44"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4" t="n"/>
      <c r="E276" s="44"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4" t="n"/>
      <c r="E277" s="44"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4" t="n"/>
      <c r="E278" s="44"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4" t="n"/>
      <c r="E279" s="44"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4" t="n"/>
      <c r="E280" s="44"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4" t="n"/>
      <c r="E281" s="44"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4" t="n"/>
      <c r="E282" s="44"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4" t="n"/>
      <c r="E283" s="44"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4" t="n"/>
      <c r="E284" s="44"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4" t="n"/>
      <c r="E285" s="44"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4" t="n"/>
      <c r="E286" s="44"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4" t="n"/>
      <c r="E287" s="44"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4" t="n"/>
      <c r="E288" s="44"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4" t="n"/>
      <c r="E289" s="44"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4" t="n"/>
      <c r="E290" s="44"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4" t="n"/>
      <c r="E291" s="44"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4" t="n"/>
      <c r="E292" s="44"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4" t="n"/>
      <c r="E293" s="44"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4" t="n"/>
      <c r="E294" s="44"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4" t="n"/>
      <c r="E295" s="44"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4" t="n"/>
      <c r="E296" s="44"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4" t="n"/>
      <c r="E297" s="44"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4" t="n"/>
      <c r="E298" s="44"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4" t="n"/>
      <c r="E299" s="44"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4" t="n"/>
      <c r="E300" s="44"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4" t="n"/>
      <c r="E301" s="44"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4" t="n"/>
      <c r="E302" s="44"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4" t="n"/>
      <c r="E303" s="44"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4" t="n"/>
      <c r="E304" s="44"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4" t="n"/>
      <c r="E305" s="44"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4" t="n"/>
      <c r="E306" s="44"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4" t="n"/>
      <c r="E307" s="44"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4" t="n"/>
      <c r="E308" s="44"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4" t="n"/>
      <c r="E309" s="44"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4" t="n"/>
      <c r="E310" s="44"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4" t="n"/>
      <c r="E311" s="44"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4" t="n"/>
      <c r="E312" s="44"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4" t="n"/>
      <c r="E313" s="44"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4" t="n"/>
      <c r="E314" s="44"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4" t="n"/>
      <c r="E315" s="44"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4" t="n"/>
      <c r="E316" s="44"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4" t="n"/>
      <c r="E317" s="44"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4" t="n"/>
      <c r="E318" s="44"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4" t="n"/>
      <c r="E319" s="44"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4" t="n"/>
      <c r="E320" s="44"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4" t="n"/>
      <c r="E321" s="44"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4" t="n"/>
      <c r="E322" s="44"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4" t="n"/>
      <c r="E323" s="44"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4" t="n"/>
      <c r="E324" s="44"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4" t="n"/>
      <c r="E325" s="44"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4" t="n"/>
      <c r="E326" s="44"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4" t="n"/>
      <c r="E327" s="44"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4" t="n"/>
      <c r="E328" s="44"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4" t="n"/>
      <c r="E329" s="44"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4" t="n"/>
      <c r="E330" s="44"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4" t="n"/>
      <c r="E331" s="44"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4" t="n"/>
      <c r="E332" s="44"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4" t="n"/>
      <c r="E333" s="44"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4" t="n"/>
      <c r="E334" s="44"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4" t="n"/>
      <c r="E335" s="44"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4" t="n"/>
      <c r="E336" s="44"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4" t="n"/>
      <c r="E337" s="44"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4" t="n"/>
      <c r="E338" s="44"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4" t="n"/>
      <c r="E339" s="44"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4" t="n"/>
      <c r="E340" s="44"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4" t="n"/>
      <c r="E341" s="44"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4" t="n"/>
      <c r="E342" s="44"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4" t="n"/>
      <c r="E343" s="44"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4" t="n"/>
      <c r="E344" s="44"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4" t="n"/>
      <c r="E345" s="44"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4" t="n"/>
      <c r="E346" s="44"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4" t="n"/>
      <c r="E347" s="44"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4" t="n"/>
      <c r="E348" s="44"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4" t="n"/>
      <c r="E349" s="44"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4" t="n"/>
      <c r="E350" s="44"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4" t="n"/>
      <c r="E351" s="44"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4" t="n"/>
      <c r="E352" s="44"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4" t="n"/>
      <c r="E353" s="44"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4" t="n"/>
      <c r="E354" s="44"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4" t="n"/>
      <c r="E355" s="44"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4" t="n"/>
      <c r="E356" s="44"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4" t="n"/>
      <c r="E357" s="44"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4" t="n"/>
      <c r="E358" s="44"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4" t="n"/>
      <c r="E359" s="44"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4" t="n"/>
      <c r="E360" s="44"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4" t="n"/>
      <c r="E361" s="44"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4" t="n"/>
      <c r="E362" s="44"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4" t="n"/>
      <c r="E363" s="44"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4" t="n"/>
      <c r="E364" s="44"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4" t="n"/>
      <c r="E365" s="44"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4" t="n"/>
      <c r="E366" s="44"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4" t="n"/>
      <c r="E367" s="44"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4" t="n"/>
      <c r="E368" s="44"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4" t="n"/>
      <c r="E369" s="44"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4" t="n"/>
      <c r="E370" s="44"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4" t="n"/>
      <c r="E371" s="44"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4" t="n"/>
      <c r="E372" s="44"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4" t="n"/>
      <c r="E373" s="44"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4" t="n"/>
      <c r="E374" s="44"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4" t="n"/>
      <c r="E375" s="44"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4" t="n"/>
      <c r="E376" s="44"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4" t="n"/>
      <c r="E377" s="44"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4" t="n"/>
      <c r="E378" s="44"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4" t="n"/>
      <c r="E379" s="44"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4" t="n"/>
      <c r="E380" s="44"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4" t="n"/>
      <c r="E381" s="44"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4" t="n"/>
      <c r="E382" s="44"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4" t="n"/>
      <c r="E383" s="44"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4" t="n"/>
      <c r="E384" s="44"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4" t="n"/>
      <c r="E385" s="44"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4" t="n"/>
      <c r="E386" s="44"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4" t="n"/>
      <c r="E387" s="44"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4" t="n"/>
      <c r="E388" s="44"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4" t="n"/>
      <c r="E389" s="44"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4" t="n"/>
      <c r="E390" s="44"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4" t="n"/>
      <c r="E391" s="44"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4" t="n"/>
      <c r="E392" s="44"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4" t="n"/>
      <c r="E393" s="44"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4" t="n"/>
      <c r="E394" s="44"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4" t="n"/>
      <c r="E395" s="44"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4" t="n"/>
      <c r="E396" s="44"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4" t="n"/>
      <c r="E397" s="44"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4" t="n"/>
      <c r="E398" s="44"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4" t="n"/>
      <c r="E399" s="44"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4" t="n"/>
      <c r="E400" s="44"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4" t="n"/>
      <c r="E401" s="44"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4" t="n"/>
      <c r="E402" s="44"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4" t="n"/>
      <c r="E403" s="44"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4" t="n"/>
      <c r="E404" s="44"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4" t="n"/>
      <c r="E405" s="44"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4" t="n"/>
      <c r="E406" s="44"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4" t="n"/>
      <c r="E407" s="44"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4" t="n"/>
      <c r="E408" s="44"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4" t="n"/>
      <c r="E409" s="44"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4" t="n"/>
      <c r="E410" s="44"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4" t="n"/>
      <c r="E411" s="44"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4" t="n"/>
      <c r="E412" s="44"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4" t="n"/>
      <c r="E413" s="44"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4" t="n"/>
      <c r="E414" s="44"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4" t="n"/>
      <c r="E415" s="44"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4" t="n"/>
      <c r="E416" s="44"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4" t="n"/>
      <c r="E417" s="44"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4" t="n"/>
      <c r="E418" s="44"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4" t="n"/>
      <c r="E419" s="44"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4" t="n"/>
      <c r="E420" s="44"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4" t="n"/>
      <c r="E421" s="44"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4" t="n"/>
      <c r="E422" s="44"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4" t="n"/>
      <c r="E423" s="44"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4" t="n"/>
      <c r="E424" s="44"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4" t="n"/>
      <c r="E425" s="44"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4" t="n"/>
      <c r="E426" s="44"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4" t="n"/>
      <c r="E427" s="44"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4" t="n"/>
      <c r="E428" s="44"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4" t="n"/>
      <c r="E429" s="44"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4" t="n"/>
      <c r="E430" s="44"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4" t="n"/>
      <c r="E431" s="44"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4" t="n"/>
      <c r="E432" s="44"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4" t="n"/>
      <c r="E433" s="44"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4" t="n"/>
      <c r="E434" s="44"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4" t="n"/>
      <c r="E435" s="44"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4" t="n"/>
      <c r="E436" s="44"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4" t="n"/>
      <c r="E437" s="44"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4" t="n"/>
      <c r="E438" s="44"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4" t="n"/>
      <c r="E439" s="44"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4" t="n"/>
      <c r="E440" s="44"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4" t="n"/>
      <c r="E441" s="44"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4" t="n"/>
      <c r="E442" s="44"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4" t="n"/>
      <c r="E443" s="44"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4" t="n"/>
      <c r="E444" s="44"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4" t="n"/>
      <c r="E445" s="44"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4" t="n"/>
      <c r="E446" s="44"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4" t="n"/>
      <c r="E447" s="44"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4" t="n"/>
      <c r="E448" s="44"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4" t="n"/>
      <c r="E449" s="44"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4" t="n"/>
      <c r="E450" s="44"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4" t="n"/>
      <c r="E451" s="44"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4" t="n"/>
      <c r="E452" s="44"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4" t="n"/>
      <c r="E453" s="44"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4" t="n"/>
      <c r="E454" s="44"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4" t="n"/>
      <c r="E455" s="44"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4" t="n"/>
      <c r="E456" s="44"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4" t="n"/>
      <c r="E457" s="44"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4" t="n"/>
      <c r="E458" s="44"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4" t="n"/>
      <c r="E459" s="44"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4" t="n"/>
      <c r="E460" s="44"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4" t="n"/>
      <c r="E461" s="44"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4" t="n"/>
      <c r="E462" s="44"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4" t="n"/>
      <c r="E463" s="44"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4" t="n"/>
      <c r="E464" s="44"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4" t="n"/>
      <c r="E465" s="44"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4" t="n"/>
      <c r="E466" s="44"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4" t="n"/>
      <c r="E467" s="44"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4" t="n"/>
      <c r="E468" s="44"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4" t="n"/>
      <c r="E469" s="44"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4" t="n"/>
      <c r="E470" s="44"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4" t="n"/>
      <c r="E471" s="44"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4" t="n"/>
      <c r="E472" s="44"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4" t="n"/>
      <c r="E473" s="44"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4" t="n"/>
      <c r="E474" s="44"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4" t="n"/>
      <c r="E475" s="44"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4" t="n"/>
      <c r="E476" s="44"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4" t="n"/>
      <c r="E477" s="44"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4" t="n"/>
      <c r="E478" s="44"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4" t="n"/>
      <c r="E479" s="44"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4" t="n"/>
      <c r="E480" s="44"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4" t="n"/>
      <c r="E481" s="44"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4" t="n"/>
      <c r="E482" s="44"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4" t="n"/>
      <c r="E483" s="44"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4" t="n"/>
      <c r="E484" s="44"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4" t="n"/>
      <c r="E485" s="44"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4" t="n"/>
      <c r="E486" s="44"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4" t="n"/>
      <c r="E487" s="44"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4" t="n"/>
      <c r="E488" s="44"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4" t="n"/>
      <c r="E489" s="44"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4" t="n"/>
      <c r="E490" s="44"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4" t="n"/>
      <c r="E491" s="44"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4" t="n"/>
      <c r="E492" s="44"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4" t="n"/>
      <c r="E493" s="44"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4" t="n"/>
      <c r="E494" s="44"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4" t="n"/>
      <c r="E495" s="44"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4" t="n"/>
      <c r="E496" s="44"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4" t="n"/>
      <c r="E497" s="44"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4" t="n"/>
      <c r="E498" s="44"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4" t="n"/>
      <c r="E499" s="44"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4" t="n"/>
      <c r="E500" s="44"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4" t="n"/>
      <c r="E501" s="44"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4" t="n"/>
      <c r="E502" s="44"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4" t="n"/>
      <c r="E503" s="44"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4" t="n"/>
      <c r="E504" s="44"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4" t="n"/>
      <c r="E505" s="44"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4" t="n"/>
      <c r="E506" s="44"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4" t="n"/>
      <c r="E507" s="44"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4" t="n"/>
      <c r="E508" s="44"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4" t="n"/>
      <c r="E509" s="44"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4" t="n"/>
      <c r="E510" s="44"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4" t="n"/>
      <c r="E511" s="44"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4" t="n"/>
      <c r="E512" s="44"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4" t="n"/>
      <c r="E513" s="44"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4" t="n"/>
      <c r="E514" s="44"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4" t="n"/>
      <c r="E515" s="44"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4" t="n"/>
      <c r="E516" s="44"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4" t="n"/>
      <c r="E517" s="44"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4" t="n"/>
      <c r="E518" s="44"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4" t="n"/>
      <c r="E519" s="44"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4" t="n"/>
      <c r="E520" s="44"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4" t="n"/>
      <c r="E521" s="44"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4" t="n"/>
      <c r="E522" s="44"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4" t="n"/>
      <c r="E523" s="44"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4" t="n"/>
      <c r="E524" s="44"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4" t="n"/>
      <c r="E525" s="44"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4" t="n"/>
      <c r="E526" s="44"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4" t="n"/>
      <c r="E527" s="44"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4" t="n"/>
      <c r="E528" s="44"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4" t="n"/>
      <c r="E529" s="44"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4" t="n"/>
      <c r="E530" s="44"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4" t="n"/>
      <c r="E531" s="44"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4" t="n"/>
      <c r="E532" s="44"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4" t="n"/>
      <c r="E533" s="44"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4" t="n"/>
      <c r="E534" s="44"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4" t="n"/>
      <c r="E535" s="44"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4" t="n"/>
      <c r="E536" s="44"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4" t="n"/>
      <c r="E537" s="44"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4" t="n"/>
      <c r="E538" s="44"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4" t="n"/>
      <c r="E539" s="44"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4" t="n"/>
      <c r="E540" s="44"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4" t="n"/>
      <c r="E541" s="44"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4" t="n"/>
      <c r="E542" s="44"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4" t="n"/>
      <c r="E543" s="44"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4" t="n"/>
      <c r="E544" s="44"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4" t="n"/>
      <c r="E545" s="44"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4" t="n"/>
      <c r="E546" s="44"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4" t="n"/>
      <c r="E547" s="44"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4" t="n"/>
      <c r="E548" s="44"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4" t="n"/>
      <c r="E549" s="44"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4" t="n"/>
      <c r="E550" s="44"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4" t="n"/>
      <c r="E551" s="44"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4" t="n"/>
      <c r="E552" s="44"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4" t="n"/>
      <c r="E553" s="44"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4" t="n"/>
      <c r="E554" s="44"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4" t="n"/>
      <c r="E555" s="44"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4" t="n"/>
      <c r="E556" s="44"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4" t="n"/>
      <c r="E557" s="44"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4" t="n"/>
      <c r="E558" s="44"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4" t="n"/>
      <c r="E559" s="44"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4" t="n"/>
      <c r="E560" s="44"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4" t="n"/>
      <c r="E561" s="44"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4" t="n"/>
      <c r="E562" s="44"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4" t="n"/>
      <c r="E563" s="44"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4" t="n"/>
      <c r="E564" s="44"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4" t="n"/>
      <c r="E565" s="44"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4" t="n"/>
      <c r="E566" s="44"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4" t="n"/>
      <c r="E567" s="44"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4" t="n"/>
      <c r="E568" s="44"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4" t="n"/>
      <c r="E569" s="44"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4" t="n"/>
      <c r="E570" s="44"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4" t="n"/>
      <c r="E571" s="44"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4" t="n"/>
      <c r="E572" s="44"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4" t="n"/>
      <c r="E573" s="44"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4" t="n"/>
      <c r="E574" s="44"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4" t="n"/>
      <c r="E575" s="44"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4" t="n"/>
      <c r="E576" s="44"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4" t="n"/>
      <c r="E577" s="44"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4" t="n"/>
      <c r="E578" s="44"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4" t="n"/>
      <c r="E579" s="44"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4" t="n"/>
      <c r="E580" s="44"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4" t="n"/>
      <c r="E581" s="44"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4" t="n"/>
      <c r="E582" s="44"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4" t="n"/>
      <c r="E583" s="44"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4" t="n"/>
      <c r="E584" s="44"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4" t="n"/>
      <c r="E585" s="44"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4" t="n"/>
      <c r="E586" s="44"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4" t="n"/>
      <c r="E587" s="44"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4" t="n"/>
      <c r="E588" s="44"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4" t="n"/>
      <c r="E589" s="44"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4" t="n"/>
      <c r="E590" s="44"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4" t="n"/>
      <c r="E591" s="44"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4" t="n"/>
      <c r="E592" s="44"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4" t="n"/>
      <c r="E593" s="44"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4" t="n"/>
      <c r="E594" s="44"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4" t="n"/>
      <c r="E595" s="44"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4" t="n"/>
      <c r="E596" s="44"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4" t="n"/>
      <c r="E597" s="44"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4" t="n"/>
      <c r="E598" s="44"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4" t="n"/>
      <c r="E599" s="44"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4" t="n"/>
      <c r="E600" s="44"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4" t="n"/>
      <c r="E601" s="44"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4" t="n"/>
      <c r="E602" s="44"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4" t="n"/>
      <c r="E603" s="44"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4" t="n"/>
      <c r="E604" s="44"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4" t="n"/>
      <c r="E605" s="44"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4" t="n"/>
      <c r="E606" s="44"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4" t="n"/>
      <c r="E607" s="44"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4" t="n"/>
      <c r="E608" s="44"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4" t="n"/>
      <c r="E609" s="44"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4" t="n"/>
      <c r="E610" s="44"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4" t="n"/>
      <c r="E611" s="44"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4" t="n"/>
      <c r="E612" s="44"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4" t="n"/>
      <c r="E613" s="44"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4" t="n"/>
      <c r="E614" s="44"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4" t="n"/>
      <c r="E615" s="44"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4" t="n"/>
      <c r="E616" s="44"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4" t="n"/>
      <c r="E617" s="44"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4" t="n"/>
      <c r="E618" s="44"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4" t="n"/>
      <c r="E619" s="44"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4" t="n"/>
      <c r="E620" s="44"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4" t="n"/>
      <c r="E621" s="44"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4" t="n"/>
      <c r="E622" s="44"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4" t="n"/>
      <c r="E623" s="44"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4" t="n"/>
      <c r="E624" s="44"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4" t="n"/>
      <c r="E625" s="44"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4" t="n"/>
      <c r="E626" s="44"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4" t="n"/>
      <c r="E627" s="44"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4" t="n"/>
      <c r="E628" s="44"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4" t="n"/>
      <c r="E629" s="44"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4" t="n"/>
      <c r="E630" s="44"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4" t="n"/>
      <c r="E631" s="44"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4" t="n"/>
      <c r="E632" s="44"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4" t="n"/>
      <c r="E633" s="44"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4" t="n"/>
      <c r="E634" s="44"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4" t="n"/>
      <c r="E635" s="44"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4" t="n"/>
      <c r="E636" s="44"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4" t="n"/>
      <c r="E637" s="44"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4" t="n"/>
      <c r="E638" s="44"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4" t="n"/>
      <c r="E639" s="44"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4" t="n"/>
      <c r="E640" s="44"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4" t="n"/>
      <c r="E641" s="44"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4" t="n"/>
      <c r="E642" s="44"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4" t="n"/>
      <c r="E643" s="44"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4" t="n"/>
      <c r="E644" s="44"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4" t="n"/>
      <c r="E645" s="44"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4" t="n"/>
      <c r="E646" s="44"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4" t="n"/>
      <c r="E647" s="44"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4" t="n"/>
      <c r="E648" s="44"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4" t="n"/>
      <c r="E649" s="44"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4" t="n"/>
      <c r="E650" s="44"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4" t="n"/>
      <c r="E651" s="44"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4" t="n"/>
      <c r="E652" s="44"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4" t="n"/>
      <c r="E653" s="44"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4" t="n"/>
      <c r="E654" s="44"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4" t="n"/>
      <c r="E655" s="44"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4" t="n"/>
      <c r="E656" s="44"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4" t="n"/>
      <c r="E657" s="44"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4" t="n"/>
      <c r="E658" s="44"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4" t="n"/>
      <c r="E659" s="44"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4" t="n"/>
      <c r="E660" s="44"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4" t="n"/>
      <c r="E661" s="44"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4" t="n"/>
      <c r="E662" s="44"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4" t="n"/>
      <c r="E663" s="44"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4" t="n"/>
      <c r="E664" s="44"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4" t="n"/>
      <c r="E665" s="44"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4" t="n"/>
      <c r="E666" s="44"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4" t="n"/>
      <c r="E667" s="44"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4" t="n"/>
      <c r="E668" s="44"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4" t="n"/>
      <c r="E669" s="44"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4" t="n"/>
      <c r="E670" s="44"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4" t="n"/>
      <c r="E671" s="44"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4" t="n"/>
      <c r="E672" s="44"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4" t="n"/>
      <c r="E673" s="44"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4" t="n"/>
      <c r="E674" s="44"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4" t="n"/>
      <c r="E675" s="44"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4" t="n"/>
      <c r="E676" s="44"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4" t="n"/>
      <c r="E677" s="44"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4" t="n"/>
      <c r="E678" s="44"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4" t="n"/>
      <c r="E679" s="44"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4" t="n"/>
      <c r="E680" s="44"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4" t="n"/>
      <c r="E681" s="44"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4" t="n"/>
      <c r="E682" s="44"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4" t="n"/>
      <c r="E683" s="44"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4" t="n"/>
      <c r="E684" s="44"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4" t="n"/>
      <c r="E685" s="44"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4" t="n"/>
      <c r="E686" s="44"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4" t="n"/>
      <c r="E687" s="44"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4" t="n"/>
      <c r="E688" s="44"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4" t="n"/>
      <c r="E689" s="44"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4" t="n"/>
      <c r="E690" s="44"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4" t="n"/>
      <c r="E691" s="44"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4" t="n"/>
      <c r="E692" s="44"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4" t="n"/>
      <c r="E693" s="44"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4" t="n"/>
      <c r="E694" s="44"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4" t="n"/>
      <c r="E695" s="44"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4" t="n"/>
      <c r="E696" s="44"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4" t="n"/>
      <c r="E697" s="44"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4" t="n"/>
      <c r="E698" s="44"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4" t="n"/>
      <c r="E699" s="44"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4" t="n"/>
      <c r="E700" s="44"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4" t="n"/>
      <c r="E701" s="44"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4" t="n"/>
      <c r="E702" s="44"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4" t="n"/>
      <c r="E703" s="44"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4" t="n"/>
      <c r="E704" s="44"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4" t="n"/>
      <c r="E705" s="44"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4" t="n"/>
      <c r="E706" s="44"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4" t="n"/>
      <c r="E707" s="44"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4" t="n"/>
      <c r="E708" s="44"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4" t="n"/>
      <c r="E709" s="44"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4" t="n"/>
      <c r="E710" s="44"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4" t="n"/>
      <c r="E711" s="44"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4" t="n"/>
      <c r="E712" s="44"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4" t="n"/>
      <c r="E713" s="44"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4" t="n"/>
      <c r="E714" s="44"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4" t="n"/>
      <c r="E715" s="44"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4" t="n"/>
      <c r="E716" s="44"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4" t="n"/>
      <c r="E717" s="44"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4" t="n"/>
      <c r="E718" s="44"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4" t="n"/>
      <c r="E719" s="44"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4" t="n"/>
      <c r="E720" s="44"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4" t="n"/>
      <c r="E721" s="44"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4" t="n"/>
      <c r="E722" s="44"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4" t="n"/>
      <c r="E723" s="44"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4" t="n"/>
      <c r="E724" s="44"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4" t="n"/>
      <c r="E725" s="44"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4" t="n"/>
      <c r="E726" s="44"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4" t="n"/>
      <c r="E727" s="44"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4" t="n"/>
      <c r="E728" s="44"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4" t="n"/>
      <c r="E729" s="44"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4" t="n"/>
      <c r="E730" s="44"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4" t="n"/>
      <c r="E731" s="44"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4" t="n"/>
      <c r="E732" s="44"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4" t="n"/>
      <c r="E733" s="44"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4" t="n"/>
      <c r="E734" s="44"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4" t="n"/>
      <c r="E735" s="44"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4" t="n"/>
      <c r="E736" s="44"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4" t="n"/>
      <c r="E737" s="44"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4" t="n"/>
      <c r="E738" s="44"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4" t="n"/>
      <c r="E739" s="44"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4" t="n"/>
      <c r="E740" s="44"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4" t="n"/>
      <c r="E741" s="44"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4" t="n"/>
      <c r="E742" s="44"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4" t="n"/>
      <c r="E743" s="44"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4" t="n"/>
      <c r="E744" s="44"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4" t="n"/>
      <c r="E745" s="44"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4" t="n"/>
      <c r="E746" s="44"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4" t="n"/>
      <c r="E747" s="44"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4" t="n"/>
      <c r="E748" s="44"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4" t="n"/>
      <c r="E749" s="44"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4" t="n"/>
      <c r="E750" s="44"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4" t="n"/>
      <c r="E751" s="44"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4" t="n"/>
      <c r="E752" s="44"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4" t="n"/>
      <c r="E753" s="44"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4" t="n"/>
      <c r="E754" s="44"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4" t="n"/>
      <c r="E755" s="44"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4" t="n"/>
      <c r="E756" s="44"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4" t="n"/>
      <c r="E757" s="44"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4" t="n"/>
      <c r="E758" s="44"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4" t="n"/>
      <c r="E759" s="44"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4" t="n"/>
      <c r="E760" s="44"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4" t="n"/>
      <c r="E761" s="44"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4" t="n"/>
      <c r="E762" s="44"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4" t="n"/>
      <c r="E763" s="44"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4" t="n"/>
      <c r="E764" s="44"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4" t="n"/>
      <c r="E765" s="44"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4" t="n"/>
      <c r="E766" s="44"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4" t="n"/>
      <c r="E767" s="44"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4" t="n"/>
      <c r="E768" s="44"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4" t="n"/>
      <c r="E769" s="44"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4" t="n"/>
      <c r="E770" s="44"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4" t="n"/>
      <c r="E771" s="44"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4" t="n"/>
      <c r="E772" s="44"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4" t="n"/>
      <c r="E773" s="44"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4" t="n"/>
      <c r="E774" s="44"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4" t="n"/>
      <c r="E775" s="44"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4" t="n"/>
      <c r="E776" s="44"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4" t="n"/>
      <c r="E777" s="44"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4" t="n"/>
      <c r="E778" s="44"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4" t="n"/>
      <c r="E779" s="44"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4" t="n"/>
      <c r="E780" s="44"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4" t="n"/>
      <c r="E781" s="44"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4" t="n"/>
      <c r="E782" s="44"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4" t="n"/>
      <c r="E783" s="44"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4" t="n"/>
      <c r="E784" s="44"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4" t="n"/>
      <c r="E785" s="44"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4" t="n"/>
      <c r="E786" s="44"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4" t="n"/>
      <c r="E787" s="44"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4" t="n"/>
      <c r="E788" s="44"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4" t="n"/>
      <c r="E789" s="44"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4" t="n"/>
      <c r="E790" s="44"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4" t="n"/>
      <c r="E791" s="44"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4" t="n"/>
      <c r="E792" s="44"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4" t="n"/>
      <c r="E793" s="44"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4" t="n"/>
      <c r="E794" s="44"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4" t="n"/>
      <c r="E795" s="44"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4" t="n"/>
      <c r="E796" s="44"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4" t="n"/>
      <c r="E797" s="44"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4" t="n"/>
      <c r="E798" s="44"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4" t="n"/>
      <c r="E799" s="44"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4" t="n"/>
      <c r="E800" s="44"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4" t="n"/>
      <c r="E801" s="44"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4" t="n"/>
      <c r="E802" s="44"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4" t="n"/>
      <c r="E803" s="44"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4" t="n"/>
      <c r="E804" s="44"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4" t="n"/>
      <c r="E805" s="44"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4" t="n"/>
      <c r="E806" s="44"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4" t="n"/>
      <c r="E807" s="44"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4" t="n"/>
      <c r="E808" s="44"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4" t="n"/>
      <c r="E809" s="44"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4" t="n"/>
      <c r="E810" s="44"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4" t="n"/>
      <c r="E811" s="44"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4" t="n"/>
      <c r="E812" s="44"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4" t="n"/>
      <c r="E813" s="44"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4" t="n"/>
      <c r="E814" s="44"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4" t="n"/>
      <c r="E815" s="44"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4" t="n"/>
      <c r="E816" s="44"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4" t="n"/>
      <c r="E817" s="44"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4" t="n"/>
      <c r="E818" s="44"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4" t="n"/>
      <c r="E819" s="44"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4" t="n"/>
      <c r="E820" s="44"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4" t="n"/>
      <c r="E821" s="44"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4" t="n"/>
      <c r="E822" s="44"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4" t="n"/>
      <c r="E823" s="44"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4" t="n"/>
      <c r="E824" s="44"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4" t="n"/>
      <c r="E825" s="44"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4" t="n"/>
      <c r="E826" s="44"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4" t="n"/>
      <c r="E827" s="44"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4" t="n"/>
      <c r="E828" s="44"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4" t="n"/>
      <c r="E829" s="44"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4" t="n"/>
      <c r="E830" s="44"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4" t="n"/>
      <c r="E831" s="44"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4" t="n"/>
      <c r="E832" s="44"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4" t="n"/>
      <c r="E833" s="44"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4" t="n"/>
      <c r="E834" s="44"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4" t="n"/>
      <c r="E835" s="44"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4" t="n"/>
      <c r="E836" s="44"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4" t="n"/>
      <c r="E837" s="44"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4" t="n"/>
      <c r="E838" s="44"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4" t="n"/>
      <c r="E839" s="44"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4" t="n"/>
      <c r="E840" s="44"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4" t="n"/>
      <c r="E841" s="44"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4" t="n"/>
      <c r="E842" s="44"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4" t="n"/>
      <c r="E843" s="44"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4" t="n"/>
      <c r="E844" s="44"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4" t="n"/>
      <c r="E845" s="44"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4" t="n"/>
      <c r="E846" s="44"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4" t="n"/>
      <c r="E847" s="44"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4" t="n"/>
      <c r="E848" s="44"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4" t="n"/>
      <c r="E849" s="44"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4" t="n"/>
      <c r="E850" s="44"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4" t="n"/>
      <c r="E851" s="44"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4" t="n"/>
      <c r="E852" s="44"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4" t="n"/>
      <c r="E853" s="44"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4" t="n"/>
      <c r="E854" s="44"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4" t="n"/>
      <c r="E855" s="44"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4" t="n"/>
      <c r="E856" s="44"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4" t="n"/>
      <c r="E857" s="44"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4" t="n"/>
      <c r="E858" s="44"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4" t="n"/>
      <c r="E859" s="44"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4" t="n"/>
      <c r="E860" s="44"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4" t="n"/>
      <c r="E861" s="44"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4" t="n"/>
      <c r="E862" s="44"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4" t="n"/>
      <c r="E863" s="44"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4" t="n"/>
      <c r="E864" s="44"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4" t="n"/>
      <c r="E865" s="44"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4" t="n"/>
      <c r="E866" s="44"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4" t="n"/>
      <c r="E867" s="44"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4" t="n"/>
      <c r="E868" s="44"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4" t="n"/>
      <c r="E869" s="44"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4" t="n"/>
      <c r="E870" s="44"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4" t="n"/>
      <c r="E871" s="44"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4" t="n"/>
      <c r="E872" s="44"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4" t="n"/>
      <c r="E873" s="44"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4" t="n"/>
      <c r="E874" s="44"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4" t="n"/>
      <c r="E875" s="44"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4" t="n"/>
      <c r="E876" s="44"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4" t="n"/>
      <c r="E877" s="44"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4" t="n"/>
      <c r="E878" s="44"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4" t="n"/>
      <c r="E879" s="44"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4" t="n"/>
      <c r="E880" s="44"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4" t="n"/>
      <c r="E881" s="44"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4" t="n"/>
      <c r="E882" s="44"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4" t="n"/>
      <c r="E883" s="44"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4" t="n"/>
      <c r="E884" s="44"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4" t="n"/>
      <c r="E885" s="44"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4" t="n"/>
      <c r="E886" s="44"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4" t="n"/>
      <c r="E887" s="44"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4" t="n"/>
      <c r="E888" s="44"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4" t="n"/>
      <c r="E889" s="44"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4" t="n"/>
      <c r="E890" s="44"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4" t="n"/>
      <c r="E891" s="44"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4" t="n"/>
      <c r="E892" s="44"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4" t="n"/>
      <c r="E893" s="44"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4" t="n"/>
      <c r="E894" s="44"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4" t="n"/>
      <c r="E895" s="44"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4" t="n"/>
      <c r="E896" s="44"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4" t="n"/>
      <c r="E897" s="44"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4" t="n"/>
      <c r="E898" s="44"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4" t="n"/>
      <c r="E899" s="44"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4" t="n"/>
      <c r="E900" s="44"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4" t="n"/>
      <c r="E901" s="44"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4" t="n"/>
      <c r="E902" s="44"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4" t="n"/>
      <c r="E903" s="44"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4" t="n"/>
      <c r="E904" s="44"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4" t="n"/>
      <c r="E905" s="44"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5">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6">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5">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6">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5">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6">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5">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6">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5">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6">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5">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6">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5">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6">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5">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6">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5">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6">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5">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6">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5">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6">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5">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6">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5">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6">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5">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6">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5">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6">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5">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6">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5">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6">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5">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6">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5">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6">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5">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6">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5">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6">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5">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6">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5">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6">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5">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6">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5">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6">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5">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6">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5">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6">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5">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6">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5">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6">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5">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6">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5">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6">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5">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6">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5">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6">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5">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6">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5">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6">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5">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6">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5">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6">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5">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6">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5">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6">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5">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6">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5">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6">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5">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6">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5">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6">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5">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6">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5">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6">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5">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6">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5">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6">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5">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6">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5">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6">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5">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6">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2026-09-03T23:44:38Z</dcterms:created>
  <dcterms:modified xsi:type="dcterms:W3CDTF">2026-09-03T23:44:45Z</dcterms:modified>
</cp:coreProperties>
</file>