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'GradChecklist'!$B$5:$Q$55</definedName>
    <definedName name="_xlnm.Print_Area" localSheetId="27">'Audit'!$B$5:$J$122</definedName>
    <definedName name="_xlnm.Print_Titles" localSheetId="28">'Addendum'!$5:$8</definedName>
    <definedName name="_xlnm.Print_Area" localSheetId="28">'Addendum'!$B$5:$G$60</definedName>
    <definedName name="_xlnm.Print_Area" localSheetId="29">'ChapterPacket'!$B$5:$I$75</definedName>
    <definedName name="_xlnm.Print_Titles" localSheetId="30">'ExamSheet'!$7:$10</definedName>
    <definedName name="_xlnm.Print_Area" localSheetId="30">'ExamSheet'!$B$7:$J$64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'Schedule'!$B$5:$P$5</definedName>
    <definedName name="_xlnm.Print_Titles" localSheetId="49">'Schedule'!$5:$5</definedName>
    <definedName name="_xlnm.Print_Area" localSheetId="49">'Schedule'!$B$5:$P$905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0"/>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E12" s="16" t="n"/>
      <c r="F12" s="23" t="n"/>
      <c r="H12" s="16" t="n"/>
      <c r="I12" s="18" t="n"/>
    </row>
    <row r="13">
      <c r="B13" s="18" t="n"/>
      <c r="C13" s="16" t="n"/>
      <c r="E13" s="16" t="n"/>
      <c r="F13" s="23" t="n"/>
      <c r="H13" s="16" t="n"/>
      <c r="I13" s="18" t="n"/>
    </row>
    <row r="14">
      <c r="B14" s="18" t="n"/>
      <c r="C14" s="16" t="n"/>
      <c r="E14" s="16" t="n"/>
      <c r="F14" s="23" t="n"/>
      <c r="H14" s="16" t="n"/>
      <c r="I14" s="18" t="n"/>
    </row>
    <row r="15">
      <c r="B15" s="18" t="n"/>
      <c r="C15" s="16" t="n"/>
      <c r="E15" s="16" t="n"/>
      <c r="F15" s="23" t="n"/>
      <c r="H15" s="16" t="n"/>
      <c r="I15" s="18" t="n"/>
    </row>
    <row r="16">
      <c r="B16" s="18" t="n"/>
      <c r="C16" s="16" t="n"/>
      <c r="E16" s="16" t="n"/>
      <c r="F16" s="23" t="n"/>
      <c r="H16" s="16" t="n"/>
      <c r="I16" s="18" t="n"/>
    </row>
    <row r="17">
      <c r="B17" s="18" t="n"/>
      <c r="C17" s="16" t="n"/>
      <c r="E17" s="16" t="n"/>
      <c r="F17" s="23" t="n"/>
      <c r="H17" s="16" t="n"/>
      <c r="I17" s="18" t="n"/>
    </row>
    <row r="18">
      <c r="B18" s="18" t="n"/>
      <c r="C18" s="16" t="n"/>
      <c r="E18" s="16" t="n"/>
      <c r="F18" s="23" t="n"/>
      <c r="H18" s="16" t="n"/>
      <c r="I18" s="18" t="n"/>
    </row>
    <row r="19">
      <c r="B19" s="18" t="n"/>
      <c r="C19" s="16" t="n"/>
      <c r="E19" s="16" t="n"/>
      <c r="F19" s="23" t="n"/>
      <c r="H19" s="16" t="n"/>
      <c r="I19" s="18" t="n"/>
    </row>
    <row r="20">
      <c r="B20" s="18" t="n"/>
      <c r="C20" s="16" t="n"/>
      <c r="E20" s="16" t="n"/>
      <c r="F20" s="23" t="n"/>
      <c r="H20" s="16" t="n"/>
      <c r="I20" s="18" t="n"/>
    </row>
    <row r="21">
      <c r="B21" s="18" t="n"/>
      <c r="C21" s="16" t="n"/>
      <c r="E21" s="16" t="n"/>
      <c r="F21" s="23" t="n"/>
      <c r="H21" s="16" t="n"/>
      <c r="I21" s="18" t="n"/>
    </row>
    <row r="22">
      <c r="B22" s="18" t="n"/>
      <c r="C22" s="16" t="n"/>
      <c r="E22" s="16" t="n"/>
      <c r="F22" s="23" t="n"/>
      <c r="H22" s="16" t="n"/>
      <c r="I22" s="18" t="n"/>
    </row>
    <row r="23">
      <c r="B23" s="18" t="n"/>
      <c r="C23" s="16" t="n"/>
      <c r="E23" s="16" t="n"/>
      <c r="F23" s="23" t="n"/>
      <c r="H23" s="16" t="n"/>
      <c r="I23" s="18" t="n"/>
    </row>
    <row r="24">
      <c r="B24" s="18" t="n"/>
      <c r="C24" s="16" t="n"/>
      <c r="E24" s="16" t="n"/>
      <c r="F24" s="23" t="n"/>
      <c r="H24" s="16" t="n"/>
      <c r="I24" s="18" t="n"/>
    </row>
    <row r="25">
      <c r="B25" s="18" t="n"/>
      <c r="C25" s="16" t="n"/>
      <c r="E25" s="16" t="n"/>
      <c r="F25" s="23" t="n"/>
      <c r="H25" s="16" t="n"/>
      <c r="I25" s="18" t="n"/>
    </row>
    <row r="26">
      <c r="B26" s="18" t="n"/>
      <c r="C26" s="16" t="n"/>
      <c r="E26" s="16" t="n"/>
      <c r="F26" s="23" t="n"/>
      <c r="H26" s="16" t="n"/>
      <c r="I26" s="18" t="n"/>
    </row>
    <row r="27">
      <c r="B27" s="18" t="n"/>
      <c r="C27" s="16" t="n"/>
      <c r="E27" s="16" t="n"/>
      <c r="F27" s="23" t="n"/>
      <c r="H27" s="16" t="n"/>
      <c r="I27" s="18" t="n"/>
    </row>
    <row r="28">
      <c r="B28" s="18" t="n"/>
      <c r="C28" s="16" t="n"/>
      <c r="E28" s="16" t="n"/>
      <c r="F28" s="23" t="n"/>
      <c r="H28" s="16" t="n"/>
      <c r="I28" s="18" t="n"/>
    </row>
    <row r="29">
      <c r="B29" s="18" t="n"/>
      <c r="C29" s="16" t="n"/>
      <c r="E29" s="16" t="n"/>
      <c r="F29" s="23" t="n"/>
      <c r="H29" s="16" t="n"/>
      <c r="I29" s="18" t="n"/>
    </row>
    <row r="30">
      <c r="B30" s="18" t="n"/>
      <c r="C30" s="16" t="n"/>
      <c r="E30" s="16" t="n"/>
      <c r="F30" s="23" t="n"/>
      <c r="H30" s="16" t="n"/>
      <c r="I30" s="18" t="n"/>
    </row>
    <row r="31">
      <c r="B31" s="18" t="n"/>
      <c r="C31" s="16" t="n"/>
      <c r="E31" s="16" t="n"/>
      <c r="F31" s="23" t="n"/>
      <c r="H31" s="16" t="n"/>
      <c r="I31" s="18" t="n"/>
    </row>
    <row r="32">
      <c r="B32" s="18" t="n"/>
      <c r="C32" s="16" t="n"/>
      <c r="E32" s="16" t="n"/>
      <c r="F32" s="23" t="n"/>
      <c r="H32" s="16" t="n"/>
      <c r="I32" s="18" t="n"/>
    </row>
    <row r="33">
      <c r="B33" s="18" t="n"/>
      <c r="C33" s="16" t="n"/>
      <c r="E33" s="16" t="n"/>
      <c r="F33" s="23" t="n"/>
      <c r="H33" s="16" t="n"/>
      <c r="I33" s="18" t="n"/>
    </row>
    <row r="34">
      <c r="B34" s="18" t="n"/>
      <c r="C34" s="16" t="n"/>
      <c r="E34" s="16" t="n"/>
      <c r="F34" s="23" t="n"/>
      <c r="H34" s="16" t="n"/>
      <c r="I34" s="18" t="n"/>
    </row>
    <row r="35">
      <c r="B35" s="18" t="n"/>
      <c r="C35" s="16" t="n"/>
      <c r="E35" s="16" t="n"/>
      <c r="F35" s="23" t="n"/>
      <c r="H35" s="16" t="n"/>
      <c r="I35" s="18" t="n"/>
    </row>
    <row r="36">
      <c r="B36" s="18" t="n"/>
      <c r="C36" s="16" t="n"/>
      <c r="E36" s="16" t="n"/>
      <c r="F36" s="23" t="n"/>
      <c r="H36" s="16" t="n"/>
      <c r="I36" s="18" t="n"/>
    </row>
    <row r="37">
      <c r="B37" s="18" t="n"/>
      <c r="C37" s="16" t="n"/>
      <c r="E37" s="16" t="n"/>
      <c r="F37" s="23" t="n"/>
      <c r="H37" s="16" t="n"/>
      <c r="I37" s="18" t="n"/>
    </row>
    <row r="38">
      <c r="B38" s="18" t="n"/>
      <c r="C38" s="16" t="n"/>
      <c r="E38" s="16" t="n"/>
      <c r="F38" s="23" t="n"/>
      <c r="H38" s="16" t="n"/>
      <c r="I38" s="18" t="n"/>
    </row>
    <row r="39">
      <c r="B39" s="18" t="n"/>
      <c r="C39" s="16" t="n"/>
      <c r="E39" s="16" t="n"/>
      <c r="F39" s="23" t="n"/>
      <c r="H39" s="16" t="n"/>
      <c r="I39" s="18" t="n"/>
    </row>
    <row r="40">
      <c r="B40" s="18" t="n"/>
      <c r="C40" s="16" t="n"/>
      <c r="E40" s="16" t="n"/>
      <c r="F40" s="23" t="n"/>
      <c r="H40" s="16" t="n"/>
      <c r="I40" s="18" t="n"/>
    </row>
    <row r="41">
      <c r="B41" s="18" t="n"/>
      <c r="C41" s="16" t="n"/>
      <c r="E41" s="16" t="n"/>
      <c r="F41" s="23"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2"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2"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54" customWidth="1" min="17" max="17"/>
  </cols>
  <sheetData>
    <row r="1">
      <c r="B1" s="10">
        <f>HYPERLINK("#Dashboard!B5","◄ Dashboard")</f>
        <v/>
      </c>
    </row>
    <row r="2"/>
    <row r="3"/>
    <row r="4">
      <c r="B4" s="11" t="inlineStr">
        <is>
          <t>The final gate before the ceremony — columns Academic through Enroll Docs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ELIGIBLE</t>
        </is>
      </c>
      <c r="Q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IF($B6="","",sysChecks!$N6)</f>
        <v/>
      </c>
      <c r="Q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IF($B7="","",sysChecks!$N7)</f>
        <v/>
      </c>
      <c r="Q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IF($B8="","",sysChecks!$N8)</f>
        <v/>
      </c>
      <c r="Q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IF($B9="","",sysChecks!$N9)</f>
        <v/>
      </c>
      <c r="Q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IF($B10="","",sysChecks!$N10)</f>
        <v/>
      </c>
      <c r="Q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IF($B11="","",sysChecks!$N11)</f>
        <v/>
      </c>
      <c r="Q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IF($B12="","",sysChecks!$N12)</f>
        <v/>
      </c>
      <c r="Q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IF($B13="","",sysChecks!$N13)</f>
        <v/>
      </c>
      <c r="Q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IF($B14="","",sysChecks!$N14)</f>
        <v/>
      </c>
      <c r="Q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IF($B15="","",sysChecks!$N15)</f>
        <v/>
      </c>
      <c r="Q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IF($B16="","",sysChecks!$N16)</f>
        <v/>
      </c>
      <c r="Q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IF($B17="","",sysChecks!$N17)</f>
        <v/>
      </c>
      <c r="Q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IF($B18="","",sysChecks!$N18)</f>
        <v/>
      </c>
      <c r="Q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IF($B19="","",sysChecks!$N19)</f>
        <v/>
      </c>
      <c r="Q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IF($B20="","",sysChecks!$N20)</f>
        <v/>
      </c>
      <c r="Q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IF($B21="","",sysChecks!$N21)</f>
        <v/>
      </c>
      <c r="Q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IF($B22="","",sysChecks!$N22)</f>
        <v/>
      </c>
      <c r="Q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IF($B23="","",sysChecks!$N23)</f>
        <v/>
      </c>
      <c r="Q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IF($B24="","",sysChecks!$N24)</f>
        <v/>
      </c>
      <c r="Q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IF($B25="","",sysChecks!$N25)</f>
        <v/>
      </c>
      <c r="Q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IF($B26="","",sysChecks!$N26)</f>
        <v/>
      </c>
      <c r="Q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IF($B27="","",sysChecks!$N27)</f>
        <v/>
      </c>
      <c r="Q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IF($B28="","",sysChecks!$N28)</f>
        <v/>
      </c>
      <c r="Q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IF($B29="","",sysChecks!$N29)</f>
        <v/>
      </c>
      <c r="Q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IF($B30="","",sysChecks!$N30)</f>
        <v/>
      </c>
      <c r="Q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IF($B31="","",sysChecks!$N31)</f>
        <v/>
      </c>
      <c r="Q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IF($B32="","",sysChecks!$N32)</f>
        <v/>
      </c>
      <c r="Q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IF($B33="","",sysChecks!$N33)</f>
        <v/>
      </c>
      <c r="Q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IF($B34="","",sysChecks!$N34)</f>
        <v/>
      </c>
      <c r="Q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IF($B35="","",sysChecks!$N35)</f>
        <v/>
      </c>
      <c r="Q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IF($B36="","",sysChecks!$N36)</f>
        <v/>
      </c>
      <c r="Q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IF($B37="","",sysChecks!$N37)</f>
        <v/>
      </c>
      <c r="Q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IF($B38="","",sysChecks!$N38)</f>
        <v/>
      </c>
      <c r="Q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IF($B39="","",sysChecks!$N39)</f>
        <v/>
      </c>
      <c r="Q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IF($B40="","",sysChecks!$N40)</f>
        <v/>
      </c>
      <c r="Q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IF($B41="","",sysChecks!$N41)</f>
        <v/>
      </c>
      <c r="Q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IF($B42="","",sysChecks!$N42)</f>
        <v/>
      </c>
      <c r="Q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IF($B43="","",sysChecks!$N43)</f>
        <v/>
      </c>
      <c r="Q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IF($B44="","",sysChecks!$N44)</f>
        <v/>
      </c>
      <c r="Q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IF($B45="","",sysChecks!$N45)</f>
        <v/>
      </c>
      <c r="Q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IF($B46="","",sysChecks!$N46)</f>
        <v/>
      </c>
      <c r="Q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IF($B47="","",sysChecks!$N47)</f>
        <v/>
      </c>
      <c r="Q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IF($B48="","",sysChecks!$N48)</f>
        <v/>
      </c>
      <c r="Q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IF($B49="","",sysChecks!$N49)</f>
        <v/>
      </c>
      <c r="Q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IF($B50="","",sysChecks!$N50)</f>
        <v/>
      </c>
      <c r="Q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IF($B51="","",sysChecks!$N51)</f>
        <v/>
      </c>
      <c r="Q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IF($B52="","",sysChecks!$N52)</f>
        <v/>
      </c>
      <c r="Q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IF($B53="","",sysChecks!$N53)</f>
        <v/>
      </c>
      <c r="Q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IF($B54="","",sysChecks!$N54)</f>
        <v/>
      </c>
      <c r="Q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IF($B55="","",sysChecks!$N55)</f>
        <v/>
      </c>
      <c r="Q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P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2">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your job needs?</t>
        </is>
      </c>
      <c r="D19" s="31" t="n"/>
      <c r="E19" s="31" t="n"/>
      <c r="F19" s="31" t="n"/>
      <c r="G19" s="31" t="n"/>
      <c r="H19" s="31" t="n"/>
    </row>
    <row r="20" ht="26" customHeight="1">
      <c r="B20" s="26" t="n">
        <v>4</v>
      </c>
      <c r="C20" s="32" t="inlineStr">
        <is>
          <t>Were real-life examples or situations used to relate the material?</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and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in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 t="inlineStr">
        <is>
          <t>Mode:</t>
        </is>
      </c>
      <c r="E5" s="24"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39"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8" t="n">
        <v>0.6</v>
      </c>
      <c r="D23" s="2" t="inlineStr">
        <is>
          <t>Tier 1 warning at this % of cap</t>
        </is>
      </c>
      <c r="E23" s="2" t="inlineStr">
        <is>
          <t>cfgAttendanceAdvisoryPct</t>
        </is>
      </c>
    </row>
    <row r="24">
      <c r="B24" s="3" t="inlineStr">
        <is>
          <t>Attendance Critical %</t>
        </is>
      </c>
      <c r="C24" s="38"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c r="F25" s="20">
        <f>IF($C$25="","(blank)",IFERROR(INDEX(rngAgencyNames,MATCH($C$25,rngAgencyIDs,0)),"(no such AgencyID)"))</f>
        <v/>
      </c>
      <c r="G25" s="2">
        <f>IF(COUNTIF(rngAgencyIDs,$C$25)=0,"CHECK - not an AgencyID on the Agencies sheet; the 'All Cadets' draft, the all-agency discipline digest and the orphan-cadet warning are all SKIPPED",IF(INDEX(rngAgencyActive,MATCH($C$25,rngAgencyIDs,0))&lt;&gt;"Yes","CHECK - that agency is not marked Active","OK"))</f>
        <v/>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70</v>
      </c>
      <c r="D29" s="2" t="inlineStr">
        <is>
          <t>Points needed to pass the final PT assessment (approved chart: 60 = every event minimum met, 100 = Tier 5 in all five)</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8"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0">
        <f>ROUND(cfgTotalScheduledMinutes*cfgClassroomCapPct,0)</f>
        <v/>
      </c>
      <c r="D36" s="2" t="inlineStr">
        <is>
          <t>CALCULATED</t>
        </is>
      </c>
      <c r="E36" s="2" t="inlineStr">
        <is>
          <t>cfgClassroomCapMinutes</t>
        </is>
      </c>
    </row>
    <row r="37">
      <c r="B37" s="3" t="inlineStr">
        <is>
          <t>Weights total (must = 100%)</t>
        </is>
      </c>
      <c r="C37" s="41">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(approved PT Test Score Chart — each cell is the value a cadet must REACH for that tier)</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2" t="n">
        <v>12</v>
      </c>
      <c r="E43" s="42" t="n">
        <v>14</v>
      </c>
      <c r="F43" s="42" t="n">
        <v>16</v>
      </c>
      <c r="G43" s="42" t="n">
        <v>18</v>
      </c>
      <c r="H43" s="42" t="n">
        <v>20</v>
      </c>
      <c r="I43" s="2" t="inlineStr">
        <is>
          <t>5 events x 20 = 100 max; x 12 = 60 (every minimum met). Passing = PT Final Min Points above.</t>
        </is>
      </c>
    </row>
    <row r="44">
      <c r="B44" s="3" t="inlineStr">
        <is>
          <t>Push-Ups</t>
        </is>
      </c>
      <c r="C44" s="2" t="inlineStr">
        <is>
          <t>reps (no time limit)</t>
        </is>
      </c>
      <c r="D44" s="42" t="n">
        <v>23</v>
      </c>
      <c r="E44" s="42" t="n">
        <v>33</v>
      </c>
      <c r="F44" s="42" t="n">
        <v>41</v>
      </c>
      <c r="G44" s="42" t="n">
        <v>51</v>
      </c>
      <c r="H44" s="42" t="n">
        <v>79</v>
      </c>
      <c r="I44" s="2" t="inlineStr">
        <is>
          <t>best tier whose threshold is met; higher is better; below Tier 1 scores 0</t>
        </is>
      </c>
    </row>
    <row r="45">
      <c r="B45" s="3" t="inlineStr">
        <is>
          <t>Sit-Ups</t>
        </is>
      </c>
      <c r="C45" s="2" t="inlineStr">
        <is>
          <t>reps in 1:00</t>
        </is>
      </c>
      <c r="D45" s="42" t="n">
        <v>23</v>
      </c>
      <c r="E45" s="42" t="n">
        <v>33</v>
      </c>
      <c r="F45" s="42" t="n">
        <v>41</v>
      </c>
      <c r="G45" s="42" t="n">
        <v>51</v>
      </c>
      <c r="H45" s="42" t="n">
        <v>79</v>
      </c>
      <c r="I45" s="2" t="inlineStr">
        <is>
          <t>best tier whose threshold is met; higher is better; below Tier 1 scores 0</t>
        </is>
      </c>
    </row>
    <row r="46">
      <c r="B46" s="3" t="inlineStr">
        <is>
          <t>Agility Run</t>
        </is>
      </c>
      <c r="C46" s="2" t="inlineStr">
        <is>
          <t>seconds (lower is better)</t>
        </is>
      </c>
      <c r="D46" s="42" t="n">
        <v>20.2</v>
      </c>
      <c r="E46" s="42" t="n">
        <v>18</v>
      </c>
      <c r="F46" s="42" t="n">
        <v>15.8</v>
      </c>
      <c r="G46" s="42" t="n">
        <v>13.6</v>
      </c>
      <c r="H46" s="42"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2" t="n">
        <v>942</v>
      </c>
      <c r="E47" s="42" t="n">
        <v>848</v>
      </c>
      <c r="F47" s="42" t="n">
        <v>755</v>
      </c>
      <c r="G47" s="42" t="n">
        <v>662</v>
      </c>
      <c r="H47" s="42" t="n">
        <v>570</v>
      </c>
      <c r="I47" s="2" t="inlineStr">
        <is>
          <t>best tier whose threshold is met; lower is better; below Tier 1 scores 0</t>
        </is>
      </c>
    </row>
    <row r="48">
      <c r="B48" s="3" t="inlineStr">
        <is>
          <t>300 M Sprint</t>
        </is>
      </c>
      <c r="C48" s="2" t="inlineStr">
        <is>
          <t>seconds (lower is better)</t>
        </is>
      </c>
      <c r="D48" s="42" t="n">
        <v>66.98999999999999</v>
      </c>
      <c r="E48" s="42" t="n">
        <v>61.4</v>
      </c>
      <c r="F48" s="42" t="n">
        <v>55.8</v>
      </c>
      <c r="G48" s="42" t="n">
        <v>50.2</v>
      </c>
      <c r="H48" s="42"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5"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5" t="n"/>
      <c r="D55" s="22"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IF($B56="","",ROUND(SUMIFS(nrSCH_Hrs,nrSCH_Act,$B56,nrSCH_TimeCheck,"OK"),2))</f>
        <v/>
      </c>
      <c r="H56" s="27">
        <f>IF(OR($B56="",$G56=0),"",ROUND($G56-$F56,2))</f>
        <v/>
      </c>
    </row>
    <row r="57">
      <c r="B57" s="16" t="inlineStr">
        <is>
          <t>Crash Investigation</t>
        </is>
      </c>
      <c r="E57" s="43" t="inlineStr">
        <is>
          <t>22</t>
        </is>
      </c>
      <c r="F57" s="16" t="n">
        <v>12</v>
      </c>
      <c r="G57" s="17">
        <f>IF($B57="","",ROUND(SUMIFS(nrSCH_Hrs,nrSCH_Act,$B57,nrSCH_TimeCheck,"OK"),2))</f>
        <v/>
      </c>
      <c r="H57" s="27">
        <f>IF(OR($B57="",$G57=0),"",ROUND($G57-$F57,2))</f>
        <v/>
      </c>
    </row>
    <row r="58">
      <c r="B58" s="16" t="inlineStr">
        <is>
          <t>TIM</t>
        </is>
      </c>
      <c r="E58" s="43" t="inlineStr">
        <is>
          <t>22</t>
        </is>
      </c>
      <c r="F58" s="16" t="n">
        <v>12</v>
      </c>
      <c r="G58" s="17">
        <f>IF($B58="","",ROUND(SUMIFS(nrSCH_Hrs,nrSCH_Act,$B58,nrSCH_TimeCheck,"OK"),2))</f>
        <v/>
      </c>
      <c r="H58" s="27">
        <f>IF(OR($B58="",$G58=0),"",ROUND($G58-$F58,2))</f>
        <v/>
      </c>
    </row>
    <row r="59">
      <c r="B59" s="16" t="inlineStr">
        <is>
          <t>Criminal Investigations - General Investigations</t>
        </is>
      </c>
      <c r="E59" s="43" t="inlineStr">
        <is>
          <t>32</t>
        </is>
      </c>
      <c r="F59" s="16" t="n">
        <v>16</v>
      </c>
      <c r="G59" s="17">
        <f>IF($B59="","",ROUND(SUMIFS(nrSCH_Hrs,nrSCH_Act,$B59,nrSCH_TimeCheck,"OK"),2))</f>
        <v/>
      </c>
      <c r="H59" s="27">
        <f>IF(OR($B59="",$G59=0),"",ROUND($G59-$F59,2))</f>
        <v/>
      </c>
    </row>
    <row r="60">
      <c r="B60" s="16" t="inlineStr">
        <is>
          <t>Criminal Investigations - Auto Theft</t>
        </is>
      </c>
      <c r="E60" s="43" t="inlineStr">
        <is>
          <t>32</t>
        </is>
      </c>
      <c r="F60" s="16" t="n">
        <v>4</v>
      </c>
      <c r="G60" s="17">
        <f>IF($B60="","",ROUND(SUMIFS(nrSCH_Hrs,nrSCH_Act,$B60,nrSCH_TimeCheck,"OK"),2))</f>
        <v/>
      </c>
      <c r="H60" s="27">
        <f>IF(OR($B60="",$G60=0),"",ROUND($G60-$F60,2))</f>
        <v/>
      </c>
    </row>
    <row r="61">
      <c r="B61" s="16" t="inlineStr">
        <is>
          <t>Criminal Investigations - Crime Scene</t>
        </is>
      </c>
      <c r="E61" s="43" t="inlineStr">
        <is>
          <t>32</t>
        </is>
      </c>
      <c r="F61" s="16" t="n">
        <v>8</v>
      </c>
      <c r="G61" s="17">
        <f>IF($B61="","",ROUND(SUMIFS(nrSCH_Hrs,nrSCH_Act,$B61,nrSCH_TimeCheck,"OK"),2))</f>
        <v/>
      </c>
      <c r="H61" s="27">
        <f>IF(OR($B61="",$G61=0),"",ROUND($G61-$F61,2))</f>
        <v/>
      </c>
    </row>
    <row r="62">
      <c r="B62" s="16" t="inlineStr">
        <is>
          <t>Criminal Investigations - Booking Operations</t>
        </is>
      </c>
      <c r="E62" s="43" t="inlineStr">
        <is>
          <t>32</t>
        </is>
      </c>
      <c r="F62" s="16" t="n">
        <v>8</v>
      </c>
      <c r="G62" s="17">
        <f>IF($B62="","",ROUND(SUMIFS(nrSCH_Hrs,nrSCH_Act,$B62,nrSCH_TimeCheck,"OK"),2))</f>
        <v/>
      </c>
      <c r="H62" s="27">
        <f>IF(OR($B62="",$G62=0),"",ROUND($G62-$F62,2))</f>
        <v/>
      </c>
    </row>
    <row r="63">
      <c r="B63" s="16" t="inlineStr">
        <is>
          <t>Criminal Investigations - Interview Techniques</t>
        </is>
      </c>
      <c r="E63" s="43" t="inlineStr">
        <is>
          <t>32</t>
        </is>
      </c>
      <c r="F63" s="16" t="n">
        <v>4</v>
      </c>
      <c r="G63" s="17">
        <f>IF($B63="","",ROUND(SUMIFS(nrSCH_Hrs,nrSCH_Act,$B63,nrSCH_TimeCheck,"OK"),2))</f>
        <v/>
      </c>
      <c r="H63" s="27">
        <f>IF(OR($B63="",$G63=0),"",ROUND($G63-$F63,2))</f>
        <v/>
      </c>
    </row>
    <row r="64">
      <c r="B64" s="16" t="inlineStr">
        <is>
          <t>Criminal Investigations - Case Management</t>
        </is>
      </c>
      <c r="E64" s="43" t="inlineStr">
        <is>
          <t>32</t>
        </is>
      </c>
      <c r="F64" s="16" t="n">
        <v>4</v>
      </c>
      <c r="G64" s="17">
        <f>IF($B64="","",ROUND(SUMIFS(nrSCH_Hrs,nrSCH_Act,$B64,nrSCH_TimeCheck,"OK"),2))</f>
        <v/>
      </c>
      <c r="H64" s="27">
        <f>IF(OR($B64="",$G64=0),"",ROUND($G64-$F64,2))</f>
        <v/>
      </c>
    </row>
    <row r="65">
      <c r="B65" s="16" t="inlineStr">
        <is>
          <t>Criminal Investigations - Media Relations</t>
        </is>
      </c>
      <c r="E65" s="43" t="inlineStr">
        <is>
          <t>32</t>
        </is>
      </c>
      <c r="F65" s="16" t="n">
        <v>4</v>
      </c>
      <c r="G65" s="17">
        <f>IF($B65="","",ROUND(SUMIFS(nrSCH_Hrs,nrSCH_Act,$B65,nrSCH_TimeCheck,"OK"),2))</f>
        <v/>
      </c>
      <c r="H65" s="27">
        <f>IF(OR($B65="",$G65=0),"",ROUND($G65-$F65,2))</f>
        <v/>
      </c>
    </row>
    <row r="66">
      <c r="B66" s="16" t="n"/>
      <c r="E66" s="43" t="n"/>
      <c r="F66" s="16" t="n"/>
      <c r="G66" s="20">
        <f>IF($B66="","",ROUND(SUMIFS(nrSCH_Hrs,nrSCH_Act,$B66,nrSCH_TimeCheck,"OK"),2))</f>
        <v/>
      </c>
      <c r="H66" s="20">
        <f>IF(OR($B66="",$G66=0),"",ROUND($G66-$F66,2))</f>
        <v/>
      </c>
    </row>
    <row r="67">
      <c r="B67" s="16" t="n"/>
      <c r="E67" s="43" t="n"/>
      <c r="F67" s="16" t="n"/>
      <c r="G67" s="20">
        <f>IF($B67="","",ROUND(SUMIFS(nrSCH_Hrs,nrSCH_Act,$B67,nrSCH_TimeCheck,"OK"),2))</f>
        <v/>
      </c>
      <c r="H67" s="20">
        <f>IF(OR($B67="",$G67=0),"",ROUND($G67-$F67,2))</f>
        <v/>
      </c>
    </row>
    <row r="68">
      <c r="B68" s="16" t="n"/>
      <c r="E68" s="43" t="n"/>
      <c r="F68" s="16" t="n"/>
      <c r="G68" s="20">
        <f>IF($B68="","",ROUND(SUMIFS(nrSCH_Hrs,nrSCH_Act,$B68,nrSCH_TimeCheck,"OK"),2))</f>
        <v/>
      </c>
      <c r="H68" s="20">
        <f>IF(OR($B68="",$G68=0),"",ROUND($G68-$F68,2))</f>
        <v/>
      </c>
    </row>
    <row r="69">
      <c r="B69" s="16" t="n"/>
      <c r="E69" s="43" t="n"/>
      <c r="F69" s="16" t="n"/>
      <c r="G69" s="20">
        <f>IF($B69="","",ROUND(SUMIFS(nrSCH_Hrs,nrSCH_Act,$B69,nrSCH_TimeCheck,"OK"),2))</f>
        <v/>
      </c>
      <c r="H69" s="20">
        <f>IF(OR($B69="",$G69=0),"",ROUND($G69-$F69,2))</f>
        <v/>
      </c>
    </row>
    <row r="70">
      <c r="B70" s="16" t="n"/>
      <c r="E70" s="43" t="n"/>
      <c r="F70" s="16" t="n"/>
      <c r="G70" s="20">
        <f>IF($B70="","",ROUND(SUMIFS(nrSCH_Hrs,nrSCH_Act,$B70,nrSCH_TimeCheck,"OK"),2))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3">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W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5% attendance cap"</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19"/>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'InstructorBanks'!$C$6:$L$80</t>
        </is>
      </c>
    </row>
    <row r="114">
      <c r="B114" s="14" t="inlineStr">
        <is>
          <t>nrBankSel</t>
        </is>
      </c>
      <c r="C114" s="2" t="inlineStr">
        <is>
          <t>'InstructorBanks'!$M$6:$V$80</t>
        </is>
      </c>
    </row>
    <row r="115">
      <c r="B115" s="14" t="inlineStr">
        <is>
          <t>nrBankTopics</t>
        </is>
      </c>
      <c r="C115" s="2" t="inlineStr">
        <is>
          <t>'InstructorBanks'!$B$6:$B$80</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'ChapterMaster'!$O$6:$O$49</t>
        </is>
      </c>
    </row>
    <row r="124">
      <c r="B124" s="14" t="inlineStr">
        <is>
          <t>nrCHbio</t>
        </is>
      </c>
      <c r="C124" s="2" t="inlineStr">
        <is>
          <t>'ChapterMaster'!$M$6:$M$49</t>
        </is>
      </c>
    </row>
    <row r="125">
      <c r="B125" s="14" t="inlineStr">
        <is>
          <t>nrCHdeliv</t>
        </is>
      </c>
      <c r="C125" s="2" t="inlineStr">
        <is>
          <t>'ChapterMaster'!$G$6:$G$49</t>
        </is>
      </c>
    </row>
    <row r="126">
      <c r="B126" s="14" t="inlineStr">
        <is>
          <t>nrCHevals</t>
        </is>
      </c>
      <c r="C126" s="2" t="inlineStr">
        <is>
          <t>'ChapterMaster'!$Q$6:$Q$49</t>
        </is>
      </c>
    </row>
    <row r="127">
      <c r="B127" s="14" t="inlineStr">
        <is>
          <t>nrCHfileOK</t>
        </is>
      </c>
      <c r="C127" s="2" t="inlineStr">
        <is>
          <t>'ChapterMaster'!$U$6:$U$49</t>
        </is>
      </c>
    </row>
    <row r="128">
      <c r="B128" s="14" t="inlineStr">
        <is>
          <t>nrCHfirst</t>
        </is>
      </c>
      <c r="C128" s="2" t="inlineStr">
        <is>
          <t>'ChapterMaster'!$I$6:$I$49</t>
        </is>
      </c>
    </row>
    <row r="129">
      <c r="B129" s="14" t="inlineStr">
        <is>
          <t>nrCHgrade</t>
        </is>
      </c>
      <c r="C129" s="2" t="inlineStr">
        <is>
          <t>'ChapterMaster'!$P$6:$P$49</t>
        </is>
      </c>
    </row>
    <row r="130">
      <c r="B130" s="14" t="inlineStr">
        <is>
          <t>nrCHhandoutOpt</t>
        </is>
      </c>
      <c r="C130" s="2" t="inlineStr">
        <is>
          <t>'ChapterMaster'!$R$6:$R$49</t>
        </is>
      </c>
    </row>
    <row r="131">
      <c r="B131" s="14" t="inlineStr">
        <is>
          <t>nrCHinstr</t>
        </is>
      </c>
      <c r="C131" s="2" t="inlineStr">
        <is>
          <t>'ChapterMaster'!$K$6:$K$49</t>
        </is>
      </c>
    </row>
    <row r="132">
      <c r="B132" s="14" t="inlineStr">
        <is>
          <t>nrCHlesson</t>
        </is>
      </c>
      <c r="C132" s="2" t="inlineStr">
        <is>
          <t>'ChapterMaster'!$L$6:$L$49</t>
        </is>
      </c>
    </row>
    <row r="133">
      <c r="B133" s="14" t="inlineStr">
        <is>
          <t>nrCHmin</t>
        </is>
      </c>
      <c r="C133" s="2" t="inlineStr">
        <is>
          <t>'ChapterMaster'!$E$6:$E$49</t>
        </is>
      </c>
    </row>
    <row r="134">
      <c r="B134" s="14" t="inlineStr">
        <is>
          <t>nrCHmod</t>
        </is>
      </c>
      <c r="C134" s="2" t="inlineStr">
        <is>
          <t>'ChapterMaster'!$B$6:$B$49</t>
        </is>
      </c>
    </row>
    <row r="135">
      <c r="B135" s="14" t="inlineStr">
        <is>
          <t>nrCHname</t>
        </is>
      </c>
      <c r="C135" s="2" t="inlineStr">
        <is>
          <t>'ChapterMaster'!$D$6:$D$49</t>
        </is>
      </c>
    </row>
    <row r="136">
      <c r="B136" s="14" t="inlineStr">
        <is>
          <t>nrCHnum</t>
        </is>
      </c>
      <c r="C136" s="2" t="inlineStr">
        <is>
          <t>'ChapterMaster'!$C$6:$C$49</t>
        </is>
      </c>
    </row>
    <row r="137">
      <c r="B137" s="14" t="inlineStr">
        <is>
          <t>nrCHplan</t>
        </is>
      </c>
      <c r="C137" s="2" t="inlineStr">
        <is>
          <t>'ChapterMaster'!$F$6:$F$49</t>
        </is>
      </c>
    </row>
    <row r="138">
      <c r="B138" s="14" t="inlineStr">
        <is>
          <t>nrCHsignin</t>
        </is>
      </c>
      <c r="C138" s="2" t="inlineStr">
        <is>
          <t>'ChapterMaster'!$N$6:$N$49</t>
        </is>
      </c>
    </row>
    <row r="139">
      <c r="B139" s="14" t="inlineStr">
        <is>
          <t>nrCHspecial</t>
        </is>
      </c>
      <c r="C139" s="2" t="inlineStr">
        <is>
          <t>'ChapterMaster'!$S$6:$S$49</t>
        </is>
      </c>
    </row>
    <row r="140">
      <c r="B140" s="14" t="inlineStr">
        <is>
          <t>nrCHspecialMet</t>
        </is>
      </c>
      <c r="C140" s="2" t="inlineStr">
        <is>
          <t>'ChapterMaster'!$T$6:$T$49</t>
        </is>
      </c>
    </row>
    <row r="141">
      <c r="B141" s="14" t="inlineStr">
        <is>
          <t>nrCHtotalDelivered</t>
        </is>
      </c>
      <c r="C141" s="2" t="inlineStr">
        <is>
          <t>'ChapterMaster'!$G$51</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nrSK_Att</t>
        </is>
      </c>
      <c r="C264" s="2" t="inlineStr">
        <is>
          <t>'Skills'!$I$6:$I$605</t>
        </is>
      </c>
    </row>
    <row r="265">
      <c r="B265" s="14" t="inlineStr">
        <is>
          <t>nrSK_Cat</t>
        </is>
      </c>
      <c r="C265" s="2" t="inlineStr">
        <is>
          <t>'Skills'!$E$6:$E$605</t>
        </is>
      </c>
    </row>
    <row r="266">
      <c r="B266" s="14" t="inlineStr">
        <is>
          <t>nrSK_CoF</t>
        </is>
      </c>
      <c r="C266" s="2" t="inlineStr">
        <is>
          <t>'Skills'!$R$6:$R$605</t>
        </is>
      </c>
    </row>
    <row r="267">
      <c r="B267" s="14" t="inlineStr">
        <is>
          <t>nrSK_Dis</t>
        </is>
      </c>
      <c r="C267" s="2" t="inlineStr">
        <is>
          <t>'Skills'!$P$6:$P$605</t>
        </is>
      </c>
    </row>
    <row r="268">
      <c r="B268" s="14" t="inlineStr">
        <is>
          <t>nrSK_PID</t>
        </is>
      </c>
      <c r="C268" s="2" t="inlineStr">
        <is>
          <t>'Skills'!$D$6:$D$605</t>
        </is>
      </c>
    </row>
    <row r="269">
      <c r="B269" s="14" t="inlineStr">
        <is>
          <t>nrSK_Res</t>
        </is>
      </c>
      <c r="C269" s="2" t="inlineStr">
        <is>
          <t>'Skills'!$J$6:$J$605</t>
        </is>
      </c>
    </row>
    <row r="270">
      <c r="B270" s="14" t="inlineStr">
        <is>
          <t>nrSK_RowCheck</t>
        </is>
      </c>
      <c r="C270" s="2" t="inlineStr">
        <is>
          <t>'Skills'!$S$6:$S$605</t>
        </is>
      </c>
    </row>
    <row r="271">
      <c r="B271" s="14" t="inlineStr">
        <is>
          <t>nrSK_Score</t>
        </is>
      </c>
      <c r="C271" s="2" t="inlineStr">
        <is>
          <t>'Skills'!$K$6:$K$605</t>
        </is>
      </c>
    </row>
    <row r="272">
      <c r="B272" s="14" t="inlineStr">
        <is>
          <t>nrSK_Status</t>
        </is>
      </c>
      <c r="C272" s="2" t="inlineStr">
        <is>
          <t>'Skills'!$O$6:$O$605</t>
        </is>
      </c>
    </row>
    <row r="273">
      <c r="B273" s="14" t="inlineStr">
        <is>
          <t>nrSKbothCoF</t>
        </is>
      </c>
      <c r="C273" s="2" t="inlineStr">
        <is>
          <t>'sysSkills'!$P$6:$P$55</t>
        </is>
      </c>
    </row>
    <row r="274">
      <c r="B274" s="14" t="inlineStr">
        <is>
          <t>nrSKelig</t>
        </is>
      </c>
      <c r="C274" s="2" t="inlineStr">
        <is>
          <t>'sysSkills'!$K$6:$K$55</t>
        </is>
      </c>
    </row>
    <row r="275">
      <c r="B275" s="14" t="inlineStr">
        <is>
          <t>nrSKfailedout</t>
        </is>
      </c>
      <c r="C275" s="2" t="inlineStr">
        <is>
          <t>'sysSkills'!$J$6:$J$55</t>
        </is>
      </c>
    </row>
    <row r="276">
      <c r="B276" s="14" t="inlineStr">
        <is>
          <t>nrSKfirearmsAvg</t>
        </is>
      </c>
      <c r="C276" s="2" t="inlineStr">
        <is>
          <t>'sysSkills'!$L$6:$L$55</t>
        </is>
      </c>
    </row>
    <row r="277">
      <c r="B277" s="14" t="inlineStr">
        <is>
          <t>nrSUBname</t>
        </is>
      </c>
      <c r="C277" s="2" t="inlineStr">
        <is>
          <t>'ChapterMaster'!$B$56:$B$70</t>
        </is>
      </c>
    </row>
    <row r="278">
      <c r="B278" s="14" t="inlineStr">
        <is>
          <t>nrSUBparent</t>
        </is>
      </c>
      <c r="C278" s="2" t="inlineStr">
        <is>
          <t>'ChapterMaster'!$E$56:$E$70</t>
        </is>
      </c>
    </row>
    <row r="279">
      <c r="B279" s="14" t="inlineStr">
        <is>
          <t>nrSUBtarget</t>
        </is>
      </c>
      <c r="C279" s="2" t="inlineStr">
        <is>
          <t>'ChapterMaster'!$F$56:$F$70</t>
        </is>
      </c>
    </row>
    <row r="280">
      <c r="B280" s="14" t="inlineStr">
        <is>
          <t>nrScheduleItems</t>
        </is>
      </c>
      <c r="C280" s="2" t="inlineStr">
        <is>
          <t>'sysListsHelper'!$B$6:$B$89</t>
        </is>
      </c>
    </row>
    <row r="281">
      <c r="B281" s="14" t="inlineStr">
        <is>
          <t>nrSpellAvg</t>
        </is>
      </c>
      <c r="C281" s="2" t="inlineStr">
        <is>
          <t>'Spelling'!$P$6:$P$55</t>
        </is>
      </c>
    </row>
    <row r="282">
      <c r="B282" s="14" t="inlineStr">
        <is>
          <t>nrSpellClassAvg</t>
        </is>
      </c>
      <c r="C282" s="2" t="inlineStr">
        <is>
          <t>'Spelling'!$D$58:$O$58</t>
        </is>
      </c>
    </row>
    <row r="283">
      <c r="B283" s="14" t="inlineStr">
        <is>
          <t>nrSpellCounts</t>
        </is>
      </c>
      <c r="C283" s="2" t="inlineStr">
        <is>
          <t>'Spelling'!$D$57:$O$57</t>
        </is>
      </c>
    </row>
    <row r="284">
      <c r="B284" s="14" t="inlineStr">
        <is>
          <t>nrSpellFlag</t>
        </is>
      </c>
      <c r="C284" s="2" t="inlineStr">
        <is>
          <t>'Spelling'!$R$6:$R$55</t>
        </is>
      </c>
    </row>
    <row r="285">
      <c r="B285" s="14" t="inlineStr">
        <is>
          <t>nrSpellRowCheck</t>
        </is>
      </c>
      <c r="C285" s="2" t="inlineStr">
        <is>
          <t>'Spelling'!$S$6:$S$55</t>
        </is>
      </c>
    </row>
    <row r="286">
      <c r="B286" s="14" t="inlineStr">
        <is>
          <t>nrSpellTaken</t>
        </is>
      </c>
      <c r="C286" s="2" t="inlineStr">
        <is>
          <t>'Spelling'!$Q$6:$Q$55</t>
        </is>
      </c>
    </row>
    <row r="287">
      <c r="B287" s="14" t="inlineStr">
        <is>
          <t>nrSpellTestNums</t>
        </is>
      </c>
      <c r="C287" s="2" t="inlineStr">
        <is>
          <t>'Spelling'!$D$59:$O$59</t>
        </is>
      </c>
    </row>
    <row r="288">
      <c r="B288" s="14" t="inlineStr">
        <is>
          <t>nrSpellWords</t>
        </is>
      </c>
      <c r="C288" s="2" t="inlineStr">
        <is>
          <t>'SpellingMaster'!$C$6:$N$30</t>
        </is>
      </c>
    </row>
    <row r="289">
      <c r="B289" s="14" t="inlineStr">
        <is>
          <t>nrWRcomplete</t>
        </is>
      </c>
      <c r="C289" s="2" t="inlineStr">
        <is>
          <t>'Writing'!$AR$6:$AR$55</t>
        </is>
      </c>
    </row>
    <row r="290">
      <c r="B290" s="14" t="inlineStr">
        <is>
          <t>nrWRcurrent</t>
        </is>
      </c>
      <c r="C290" s="2" t="inlineStr">
        <is>
          <t>'Writing'!$AT$6:$AT$55</t>
        </is>
      </c>
    </row>
    <row r="291">
      <c r="B291" s="14" t="inlineStr">
        <is>
          <t>nrWRoverdue</t>
        </is>
      </c>
      <c r="C291" s="2" t="inlineStr">
        <is>
          <t>'Writing'!$AS$6:$AS$55</t>
        </is>
      </c>
    </row>
    <row r="292">
      <c r="B292" s="14" t="inlineStr">
        <is>
          <t>rngAgencyActive</t>
        </is>
      </c>
      <c r="C292" s="2" t="inlineStr">
        <is>
          <t>'Agencies'!$H$6:$H$50</t>
        </is>
      </c>
    </row>
    <row r="293">
      <c r="B293" s="14" t="inlineStr">
        <is>
          <t>rngAgencyEmails</t>
        </is>
      </c>
      <c r="C293" s="2" t="inlineStr">
        <is>
          <t>'Agencies'!$E$6:$E$50</t>
        </is>
      </c>
    </row>
    <row r="294">
      <c r="B294" s="14" t="inlineStr">
        <is>
          <t>rngAgencyIDs</t>
        </is>
      </c>
      <c r="C294" s="2" t="inlineStr">
        <is>
          <t>'Agencies'!$B$6:$B$50</t>
        </is>
      </c>
    </row>
    <row r="295">
      <c r="B295" s="14" t="inlineStr">
        <is>
          <t>rngAgencyNames</t>
        </is>
      </c>
      <c r="C295" s="2" t="inlineStr">
        <is>
          <t>'Agencies'!$C$6:$C$50</t>
        </is>
      </c>
    </row>
    <row r="296">
      <c r="B296" s="14" t="inlineStr">
        <is>
          <t>rngCadetNames</t>
        </is>
      </c>
      <c r="C296" s="2" t="inlineStr">
        <is>
          <t>'Cadets'!$F$6:$F$55</t>
        </is>
      </c>
    </row>
    <row r="297">
      <c r="B297" s="14" t="inlineStr">
        <is>
          <t>rngCadetPIDs</t>
        </is>
      </c>
      <c r="C297" s="2" t="inlineStr">
        <is>
          <t>'Cadets'!$B$6:$B$55</t>
        </is>
      </c>
    </row>
    <row r="298">
      <c r="B298" s="14" t="inlineStr">
        <is>
          <t>rngEMcode</t>
        </is>
      </c>
      <c r="C298" s="2" t="inlineStr">
        <is>
          <t>'ExamMaster'!$B$6:$B$30</t>
        </is>
      </c>
    </row>
    <row r="299">
      <c r="B299" s="14" t="inlineStr">
        <is>
          <t>rngEMname</t>
        </is>
      </c>
      <c r="C299" s="2" t="inlineStr">
        <is>
          <t>'ExamMaster'!$C$6:$C$30</t>
        </is>
      </c>
    </row>
    <row r="300">
      <c r="B300" s="14" t="inlineStr">
        <is>
          <t>rngEMpass</t>
        </is>
      </c>
      <c r="C300" s="2" t="inlineStr">
        <is>
          <t>'ExamMaster'!$E$6:$E$30</t>
        </is>
      </c>
    </row>
    <row r="301">
      <c r="B301" s="14" t="inlineStr">
        <is>
          <t>rngEMseq</t>
        </is>
      </c>
      <c r="C301" s="2" t="inlineStr">
        <is>
          <t>'ExamMaster'!$F$6:$F$30</t>
        </is>
      </c>
    </row>
    <row r="302">
      <c r="B302" s="14" t="inlineStr">
        <is>
          <t>rngEMtype</t>
        </is>
      </c>
      <c r="C302" s="2" t="inlineStr">
        <is>
          <t>'ExamMaster'!$D$6:$D$30</t>
        </is>
      </c>
    </row>
    <row r="303">
      <c r="B303" s="14" t="inlineStr">
        <is>
          <t>rngEPch</t>
        </is>
      </c>
      <c r="C303" s="2" t="inlineStr">
        <is>
          <t>'ExamPlan'!$H$6:$H$30</t>
        </is>
      </c>
    </row>
    <row r="304">
      <c r="B304" s="14" t="inlineStr">
        <is>
          <t>rngEPcode</t>
        </is>
      </c>
      <c r="C304" s="2" t="inlineStr">
        <is>
          <t>'ExamPlan'!$C$6:$C$30</t>
        </is>
      </c>
    </row>
    <row r="305">
      <c r="B305" s="14" t="inlineStr">
        <is>
          <t>rngEPdate</t>
        </is>
      </c>
      <c r="C305" s="2" t="inlineStr">
        <is>
          <t>'ExamPlan'!$I$6:$I$30</t>
        </is>
      </c>
    </row>
    <row r="306">
      <c r="B306" s="14" t="inlineStr">
        <is>
          <t>rngEPname</t>
        </is>
      </c>
      <c r="C306" s="2" t="inlineStr">
        <is>
          <t>'ExamPlan'!$D$6:$D$30</t>
        </is>
      </c>
    </row>
    <row r="307">
      <c r="B307" s="14" t="inlineStr">
        <is>
          <t>rngEPpass</t>
        </is>
      </c>
      <c r="C307" s="2" t="inlineStr">
        <is>
          <t>'ExamPlan'!$F$6:$F$30</t>
        </is>
      </c>
    </row>
    <row r="308">
      <c r="B308" s="14" t="inlineStr">
        <is>
          <t>rngEPseq</t>
        </is>
      </c>
      <c r="C308" s="2" t="inlineStr">
        <is>
          <t>'ExamPlan'!$G$6:$G$30</t>
        </is>
      </c>
    </row>
    <row r="309">
      <c r="B309" s="14" t="inlineStr">
        <is>
          <t>rngEPtype</t>
        </is>
      </c>
      <c r="C309" s="2" t="inlineStr">
        <is>
          <t>'ExamPlan'!$E$6:$E$30</t>
        </is>
      </c>
    </row>
    <row r="310">
      <c r="B310" s="14" t="inlineStr">
        <is>
          <t>rngEPuse</t>
        </is>
      </c>
      <c r="C310" s="2" t="inlineStr">
        <is>
          <t>'ExamPlan'!$B$6:$B$30</t>
        </is>
      </c>
    </row>
    <row r="311">
      <c r="B311" s="14" t="inlineStr">
        <is>
          <t>rngSM_cat</t>
        </is>
      </c>
      <c r="C311" s="2" t="inlineStr">
        <is>
          <t>'SkillsMaster'!$B$6:$B$15</t>
        </is>
      </c>
    </row>
    <row r="312">
      <c r="B312" s="14" t="inlineStr">
        <is>
          <t>rngSM_max</t>
        </is>
      </c>
      <c r="C312" s="2" t="inlineStr">
        <is>
          <t>'SkillsMaster'!$C$6:$C$15</t>
        </is>
      </c>
    </row>
    <row r="313">
      <c r="B313" s="14" t="inlineStr">
        <is>
          <t>rngSM_mode</t>
        </is>
      </c>
      <c r="C313" s="2" t="inlineStr">
        <is>
          <t>'SkillsMaster'!$D$6:$D$15</t>
        </is>
      </c>
    </row>
    <row r="314">
      <c r="B314" s="14" t="inlineStr">
        <is>
          <t>rngSM_pass</t>
        </is>
      </c>
      <c r="C314" s="2" t="inlineStr">
        <is>
          <t>'SkillsMaster'!$E$6:$E$15</t>
        </is>
      </c>
    </row>
    <row r="315">
      <c r="B315" s="14" t="inlineStr">
        <is>
          <t>rngWMassigned</t>
        </is>
      </c>
      <c r="C315" s="2" t="inlineStr">
        <is>
          <t>'WritingMaster'!$K$6:$K$45</t>
        </is>
      </c>
    </row>
    <row r="316">
      <c r="B316" s="14" t="inlineStr">
        <is>
          <t>rngWMdue</t>
        </is>
      </c>
      <c r="C316" s="2" t="inlineStr">
        <is>
          <t>'WritingMaster'!$L$6:$L$45</t>
        </is>
      </c>
    </row>
    <row r="317">
      <c r="B317" s="14" t="inlineStr">
        <is>
          <t>rngWMnum</t>
        </is>
      </c>
      <c r="C317" s="2" t="inlineStr">
        <is>
          <t>'WritingMaster'!$B$6:$B$45</t>
        </is>
      </c>
    </row>
    <row r="318">
      <c r="B318" s="14" t="inlineStr">
        <is>
          <t>rngWMprompt</t>
        </is>
      </c>
      <c r="C318" s="2" t="inlineStr">
        <is>
          <t>'WritingMaster'!$M$6:$M$45</t>
        </is>
      </c>
    </row>
    <row r="319">
      <c r="B319" s="14" t="inlineStr">
        <is>
          <t>rngWMtitle</t>
        </is>
      </c>
      <c r="C319"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2026-09-03T12:53:08Z</dcterms:created>
  <dcterms:modified xsi:type="dcterms:W3CDTF">2026-09-03T12:53:15Z</dcterms:modified>
</cp:coreProperties>
</file>