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5" fillId="0" borderId="1" applyProtection="1" pivotButton="0" quotePrefix="0" xfId="0">
      <protection locked="0" hidden="0"/>
    </xf>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CA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6"/>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2"/>
    <row r="3"/>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6"/>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16" t="n"/>
      <c r="D5" s="25"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16" t="n"/>
      <c r="D5" s="25"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1">
        <f>IF(Cadets!$B6="","",Cadets!$F6)</f>
        <v/>
      </c>
      <c r="C73" s="16" t="n"/>
      <c r="D73" s="16" t="n"/>
      <c r="E73" s="16" t="n"/>
      <c r="F73" s="16" t="n"/>
      <c r="G73" s="16" t="n"/>
      <c r="H73" s="16" t="n"/>
      <c r="I73" s="16" t="n"/>
      <c r="J73" s="21">
        <f>IF($B73="","",IF(COUNTIF(C73:I73,"Yes")=7,"Yes","No"))</f>
        <v/>
      </c>
    </row>
    <row r="74">
      <c r="B74" s="21">
        <f>IF(Cadets!$B7="","",Cadets!$F7)</f>
        <v/>
      </c>
      <c r="C74" s="16" t="n"/>
      <c r="D74" s="16" t="n"/>
      <c r="E74" s="16" t="n"/>
      <c r="F74" s="16" t="n"/>
      <c r="G74" s="16" t="n"/>
      <c r="H74" s="16" t="n"/>
      <c r="I74" s="16" t="n"/>
      <c r="J74" s="21">
        <f>IF($B74="","",IF(COUNTIF(C74:I74,"Yes")=7,"Yes","No"))</f>
        <v/>
      </c>
    </row>
    <row r="75">
      <c r="B75" s="21">
        <f>IF(Cadets!$B8="","",Cadets!$F8)</f>
        <v/>
      </c>
      <c r="C75" s="16" t="n"/>
      <c r="D75" s="16" t="n"/>
      <c r="E75" s="16" t="n"/>
      <c r="F75" s="16" t="n"/>
      <c r="G75" s="16" t="n"/>
      <c r="H75" s="16" t="n"/>
      <c r="I75" s="16" t="n"/>
      <c r="J75" s="21">
        <f>IF($B75="","",IF(COUNTIF(C75:I75,"Yes")=7,"Yes","No"))</f>
        <v/>
      </c>
    </row>
    <row r="76">
      <c r="B76" s="21">
        <f>IF(Cadets!$B9="","",Cadets!$F9)</f>
        <v/>
      </c>
      <c r="C76" s="16" t="n"/>
      <c r="D76" s="16" t="n"/>
      <c r="E76" s="16" t="n"/>
      <c r="F76" s="16" t="n"/>
      <c r="G76" s="16" t="n"/>
      <c r="H76" s="16" t="n"/>
      <c r="I76" s="16" t="n"/>
      <c r="J76" s="21">
        <f>IF($B76="","",IF(COUNTIF(C76:I76,"Yes")=7,"Yes","No"))</f>
        <v/>
      </c>
    </row>
    <row r="77">
      <c r="B77" s="21">
        <f>IF(Cadets!$B10="","",Cadets!$F10)</f>
        <v/>
      </c>
      <c r="C77" s="16" t="n"/>
      <c r="D77" s="16" t="n"/>
      <c r="E77" s="16" t="n"/>
      <c r="F77" s="16" t="n"/>
      <c r="G77" s="16" t="n"/>
      <c r="H77" s="16" t="n"/>
      <c r="I77" s="16" t="n"/>
      <c r="J77" s="21">
        <f>IF($B77="","",IF(COUNTIF(C77:I77,"Yes")=7,"Yes","No"))</f>
        <v/>
      </c>
    </row>
    <row r="78">
      <c r="B78" s="21">
        <f>IF(Cadets!$B11="","",Cadets!$F11)</f>
        <v/>
      </c>
      <c r="C78" s="16" t="n"/>
      <c r="D78" s="16" t="n"/>
      <c r="E78" s="16" t="n"/>
      <c r="F78" s="16" t="n"/>
      <c r="G78" s="16" t="n"/>
      <c r="H78" s="16" t="n"/>
      <c r="I78" s="16" t="n"/>
      <c r="J78" s="21">
        <f>IF($B78="","",IF(COUNTIF(C78:I78,"Yes")=7,"Yes","No"))</f>
        <v/>
      </c>
    </row>
    <row r="79">
      <c r="B79" s="21">
        <f>IF(Cadets!$B12="","",Cadets!$F12)</f>
        <v/>
      </c>
      <c r="C79" s="16" t="n"/>
      <c r="D79" s="16" t="n"/>
      <c r="E79" s="16" t="n"/>
      <c r="F79" s="16" t="n"/>
      <c r="G79" s="16" t="n"/>
      <c r="H79" s="16" t="n"/>
      <c r="I79" s="16" t="n"/>
      <c r="J79" s="21">
        <f>IF($B79="","",IF(COUNTIF(C79:I79,"Yes")=7,"Yes","No"))</f>
        <v/>
      </c>
    </row>
    <row r="80">
      <c r="B80" s="21">
        <f>IF(Cadets!$B13="","",Cadets!$F13)</f>
        <v/>
      </c>
      <c r="C80" s="16" t="n"/>
      <c r="D80" s="16" t="n"/>
      <c r="E80" s="16" t="n"/>
      <c r="F80" s="16" t="n"/>
      <c r="G80" s="16" t="n"/>
      <c r="H80" s="16" t="n"/>
      <c r="I80" s="16" t="n"/>
      <c r="J80" s="21">
        <f>IF($B80="","",IF(COUNTIF(C80:I80,"Yes")=7,"Yes","No"))</f>
        <v/>
      </c>
    </row>
    <row r="81">
      <c r="B81" s="21">
        <f>IF(Cadets!$B14="","",Cadets!$F14)</f>
        <v/>
      </c>
      <c r="C81" s="16" t="n"/>
      <c r="D81" s="16" t="n"/>
      <c r="E81" s="16" t="n"/>
      <c r="F81" s="16" t="n"/>
      <c r="G81" s="16" t="n"/>
      <c r="H81" s="16" t="n"/>
      <c r="I81" s="16" t="n"/>
      <c r="J81" s="21">
        <f>IF($B81="","",IF(COUNTIF(C81:I81,"Yes")=7,"Yes","No"))</f>
        <v/>
      </c>
    </row>
    <row r="82">
      <c r="B82" s="21">
        <f>IF(Cadets!$B15="","",Cadets!$F15)</f>
        <v/>
      </c>
      <c r="C82" s="16" t="n"/>
      <c r="D82" s="16" t="n"/>
      <c r="E82" s="16" t="n"/>
      <c r="F82" s="16" t="n"/>
      <c r="G82" s="16" t="n"/>
      <c r="H82" s="16" t="n"/>
      <c r="I82" s="16" t="n"/>
      <c r="J82" s="21">
        <f>IF($B82="","",IF(COUNTIF(C82:I82,"Yes")=7,"Yes","No"))</f>
        <v/>
      </c>
    </row>
    <row r="83">
      <c r="B83" s="21">
        <f>IF(Cadets!$B16="","",Cadets!$F16)</f>
        <v/>
      </c>
      <c r="C83" s="16" t="n"/>
      <c r="D83" s="16" t="n"/>
      <c r="E83" s="16" t="n"/>
      <c r="F83" s="16" t="n"/>
      <c r="G83" s="16" t="n"/>
      <c r="H83" s="16" t="n"/>
      <c r="I83" s="16" t="n"/>
      <c r="J83" s="21">
        <f>IF($B83="","",IF(COUNTIF(C83:I83,"Yes")=7,"Yes","No"))</f>
        <v/>
      </c>
    </row>
    <row r="84">
      <c r="B84" s="21">
        <f>IF(Cadets!$B17="","",Cadets!$F17)</f>
        <v/>
      </c>
      <c r="C84" s="16" t="n"/>
      <c r="D84" s="16" t="n"/>
      <c r="E84" s="16" t="n"/>
      <c r="F84" s="16" t="n"/>
      <c r="G84" s="16" t="n"/>
      <c r="H84" s="16" t="n"/>
      <c r="I84" s="16" t="n"/>
      <c r="J84" s="21">
        <f>IF($B84="","",IF(COUNTIF(C84:I84,"Yes")=7,"Yes","No"))</f>
        <v/>
      </c>
    </row>
    <row r="85">
      <c r="B85" s="21">
        <f>IF(Cadets!$B18="","",Cadets!$F18)</f>
        <v/>
      </c>
      <c r="C85" s="16" t="n"/>
      <c r="D85" s="16" t="n"/>
      <c r="E85" s="16" t="n"/>
      <c r="F85" s="16" t="n"/>
      <c r="G85" s="16" t="n"/>
      <c r="H85" s="16" t="n"/>
      <c r="I85" s="16" t="n"/>
      <c r="J85" s="21">
        <f>IF($B85="","",IF(COUNTIF(C85:I85,"Yes")=7,"Yes","No"))</f>
        <v/>
      </c>
    </row>
    <row r="86">
      <c r="B86" s="21">
        <f>IF(Cadets!$B19="","",Cadets!$F19)</f>
        <v/>
      </c>
      <c r="C86" s="16" t="n"/>
      <c r="D86" s="16" t="n"/>
      <c r="E86" s="16" t="n"/>
      <c r="F86" s="16" t="n"/>
      <c r="G86" s="16" t="n"/>
      <c r="H86" s="16" t="n"/>
      <c r="I86" s="16" t="n"/>
      <c r="J86" s="21">
        <f>IF($B86="","",IF(COUNTIF(C86:I86,"Yes")=7,"Yes","No"))</f>
        <v/>
      </c>
    </row>
    <row r="87">
      <c r="B87" s="21">
        <f>IF(Cadets!$B20="","",Cadets!$F20)</f>
        <v/>
      </c>
      <c r="C87" s="16" t="n"/>
      <c r="D87" s="16" t="n"/>
      <c r="E87" s="16" t="n"/>
      <c r="F87" s="16" t="n"/>
      <c r="G87" s="16" t="n"/>
      <c r="H87" s="16" t="n"/>
      <c r="I87" s="16" t="n"/>
      <c r="J87" s="21">
        <f>IF($B87="","",IF(COUNTIF(C87:I87,"Yes")=7,"Yes","No"))</f>
        <v/>
      </c>
    </row>
    <row r="88">
      <c r="B88" s="21">
        <f>IF(Cadets!$B21="","",Cadets!$F21)</f>
        <v/>
      </c>
      <c r="C88" s="16" t="n"/>
      <c r="D88" s="16" t="n"/>
      <c r="E88" s="16" t="n"/>
      <c r="F88" s="16" t="n"/>
      <c r="G88" s="16" t="n"/>
      <c r="H88" s="16" t="n"/>
      <c r="I88" s="16" t="n"/>
      <c r="J88" s="21">
        <f>IF($B88="","",IF(COUNTIF(C88:I88,"Yes")=7,"Yes","No"))</f>
        <v/>
      </c>
    </row>
    <row r="89">
      <c r="B89" s="21">
        <f>IF(Cadets!$B22="","",Cadets!$F22)</f>
        <v/>
      </c>
      <c r="C89" s="16" t="n"/>
      <c r="D89" s="16" t="n"/>
      <c r="E89" s="16" t="n"/>
      <c r="F89" s="16" t="n"/>
      <c r="G89" s="16" t="n"/>
      <c r="H89" s="16" t="n"/>
      <c r="I89" s="16" t="n"/>
      <c r="J89" s="21">
        <f>IF($B89="","",IF(COUNTIF(C89:I89,"Yes")=7,"Yes","No"))</f>
        <v/>
      </c>
    </row>
    <row r="90">
      <c r="B90" s="21">
        <f>IF(Cadets!$B23="","",Cadets!$F23)</f>
        <v/>
      </c>
      <c r="C90" s="16" t="n"/>
      <c r="D90" s="16" t="n"/>
      <c r="E90" s="16" t="n"/>
      <c r="F90" s="16" t="n"/>
      <c r="G90" s="16" t="n"/>
      <c r="H90" s="16" t="n"/>
      <c r="I90" s="16" t="n"/>
      <c r="J90" s="21">
        <f>IF($B90="","",IF(COUNTIF(C90:I90,"Yes")=7,"Yes","No"))</f>
        <v/>
      </c>
    </row>
    <row r="91">
      <c r="B91" s="21">
        <f>IF(Cadets!$B24="","",Cadets!$F24)</f>
        <v/>
      </c>
      <c r="C91" s="16" t="n"/>
      <c r="D91" s="16" t="n"/>
      <c r="E91" s="16" t="n"/>
      <c r="F91" s="16" t="n"/>
      <c r="G91" s="16" t="n"/>
      <c r="H91" s="16" t="n"/>
      <c r="I91" s="16" t="n"/>
      <c r="J91" s="21">
        <f>IF($B91="","",IF(COUNTIF(C91:I91,"Yes")=7,"Yes","No"))</f>
        <v/>
      </c>
    </row>
    <row r="92">
      <c r="B92" s="21">
        <f>IF(Cadets!$B25="","",Cadets!$F25)</f>
        <v/>
      </c>
      <c r="C92" s="16" t="n"/>
      <c r="D92" s="16" t="n"/>
      <c r="E92" s="16" t="n"/>
      <c r="F92" s="16" t="n"/>
      <c r="G92" s="16" t="n"/>
      <c r="H92" s="16" t="n"/>
      <c r="I92" s="16" t="n"/>
      <c r="J92" s="21">
        <f>IF($B92="","",IF(COUNTIF(C92:I92,"Yes")=7,"Yes","No"))</f>
        <v/>
      </c>
    </row>
    <row r="93">
      <c r="B93" s="21">
        <f>IF(Cadets!$B26="","",Cadets!$F26)</f>
        <v/>
      </c>
      <c r="C93" s="16" t="n"/>
      <c r="D93" s="16" t="n"/>
      <c r="E93" s="16" t="n"/>
      <c r="F93" s="16" t="n"/>
      <c r="G93" s="16" t="n"/>
      <c r="H93" s="16" t="n"/>
      <c r="I93" s="16" t="n"/>
      <c r="J93" s="21">
        <f>IF($B93="","",IF(COUNTIF(C93:I93,"Yes")=7,"Yes","No"))</f>
        <v/>
      </c>
    </row>
    <row r="94">
      <c r="B94" s="21">
        <f>IF(Cadets!$B27="","",Cadets!$F27)</f>
        <v/>
      </c>
      <c r="C94" s="16" t="n"/>
      <c r="D94" s="16" t="n"/>
      <c r="E94" s="16" t="n"/>
      <c r="F94" s="16" t="n"/>
      <c r="G94" s="16" t="n"/>
      <c r="H94" s="16" t="n"/>
      <c r="I94" s="16" t="n"/>
      <c r="J94" s="21">
        <f>IF($B94="","",IF(COUNTIF(C94:I94,"Yes")=7,"Yes","No"))</f>
        <v/>
      </c>
    </row>
    <row r="95">
      <c r="B95" s="21">
        <f>IF(Cadets!$B28="","",Cadets!$F28)</f>
        <v/>
      </c>
      <c r="C95" s="16" t="n"/>
      <c r="D95" s="16" t="n"/>
      <c r="E95" s="16" t="n"/>
      <c r="F95" s="16" t="n"/>
      <c r="G95" s="16" t="n"/>
      <c r="H95" s="16" t="n"/>
      <c r="I95" s="16" t="n"/>
      <c r="J95" s="21">
        <f>IF($B95="","",IF(COUNTIF(C95:I95,"Yes")=7,"Yes","No"))</f>
        <v/>
      </c>
    </row>
    <row r="96">
      <c r="B96" s="21">
        <f>IF(Cadets!$B29="","",Cadets!$F29)</f>
        <v/>
      </c>
      <c r="C96" s="16" t="n"/>
      <c r="D96" s="16" t="n"/>
      <c r="E96" s="16" t="n"/>
      <c r="F96" s="16" t="n"/>
      <c r="G96" s="16" t="n"/>
      <c r="H96" s="16" t="n"/>
      <c r="I96" s="16" t="n"/>
      <c r="J96" s="21">
        <f>IF($B96="","",IF(COUNTIF(C96:I96,"Yes")=7,"Yes","No"))</f>
        <v/>
      </c>
    </row>
    <row r="97">
      <c r="B97" s="21">
        <f>IF(Cadets!$B30="","",Cadets!$F30)</f>
        <v/>
      </c>
      <c r="C97" s="16" t="n"/>
      <c r="D97" s="16" t="n"/>
      <c r="E97" s="16" t="n"/>
      <c r="F97" s="16" t="n"/>
      <c r="G97" s="16" t="n"/>
      <c r="H97" s="16" t="n"/>
      <c r="I97" s="16" t="n"/>
      <c r="J97" s="21">
        <f>IF($B97="","",IF(COUNTIF(C97:I97,"Yes")=7,"Yes","No"))</f>
        <v/>
      </c>
    </row>
    <row r="98">
      <c r="B98" s="21">
        <f>IF(Cadets!$B31="","",Cadets!$F31)</f>
        <v/>
      </c>
      <c r="C98" s="16" t="n"/>
      <c r="D98" s="16" t="n"/>
      <c r="E98" s="16" t="n"/>
      <c r="F98" s="16" t="n"/>
      <c r="G98" s="16" t="n"/>
      <c r="H98" s="16" t="n"/>
      <c r="I98" s="16" t="n"/>
      <c r="J98" s="21">
        <f>IF($B98="","",IF(COUNTIF(C98:I98,"Yes")=7,"Yes","No"))</f>
        <v/>
      </c>
    </row>
    <row r="99">
      <c r="B99" s="21">
        <f>IF(Cadets!$B32="","",Cadets!$F32)</f>
        <v/>
      </c>
      <c r="C99" s="16" t="n"/>
      <c r="D99" s="16" t="n"/>
      <c r="E99" s="16" t="n"/>
      <c r="F99" s="16" t="n"/>
      <c r="G99" s="16" t="n"/>
      <c r="H99" s="16" t="n"/>
      <c r="I99" s="16" t="n"/>
      <c r="J99" s="21">
        <f>IF($B99="","",IF(COUNTIF(C99:I99,"Yes")=7,"Yes","No"))</f>
        <v/>
      </c>
    </row>
    <row r="100">
      <c r="B100" s="21">
        <f>IF(Cadets!$B33="","",Cadets!$F33)</f>
        <v/>
      </c>
      <c r="C100" s="16" t="n"/>
      <c r="D100" s="16" t="n"/>
      <c r="E100" s="16" t="n"/>
      <c r="F100" s="16" t="n"/>
      <c r="G100" s="16" t="n"/>
      <c r="H100" s="16" t="n"/>
      <c r="I100" s="16" t="n"/>
      <c r="J100" s="21">
        <f>IF($B100="","",IF(COUNTIF(C100:I100,"Yes")=7,"Yes","No"))</f>
        <v/>
      </c>
    </row>
    <row r="101">
      <c r="B101" s="21">
        <f>IF(Cadets!$B34="","",Cadets!$F34)</f>
        <v/>
      </c>
      <c r="C101" s="16" t="n"/>
      <c r="D101" s="16" t="n"/>
      <c r="E101" s="16" t="n"/>
      <c r="F101" s="16" t="n"/>
      <c r="G101" s="16" t="n"/>
      <c r="H101" s="16" t="n"/>
      <c r="I101" s="16" t="n"/>
      <c r="J101" s="21">
        <f>IF($B101="","",IF(COUNTIF(C101:I101,"Yes")=7,"Yes","No"))</f>
        <v/>
      </c>
    </row>
    <row r="102">
      <c r="B102" s="21">
        <f>IF(Cadets!$B35="","",Cadets!$F35)</f>
        <v/>
      </c>
      <c r="C102" s="16" t="n"/>
      <c r="D102" s="16" t="n"/>
      <c r="E102" s="16" t="n"/>
      <c r="F102" s="16" t="n"/>
      <c r="G102" s="16" t="n"/>
      <c r="H102" s="16" t="n"/>
      <c r="I102" s="16" t="n"/>
      <c r="J102" s="21">
        <f>IF($B102="","",IF(COUNTIF(C102:I102,"Yes")=7,"Yes","No"))</f>
        <v/>
      </c>
    </row>
    <row r="103">
      <c r="B103" s="21">
        <f>IF(Cadets!$B36="","",Cadets!$F36)</f>
        <v/>
      </c>
      <c r="C103" s="16" t="n"/>
      <c r="D103" s="16" t="n"/>
      <c r="E103" s="16" t="n"/>
      <c r="F103" s="16" t="n"/>
      <c r="G103" s="16" t="n"/>
      <c r="H103" s="16" t="n"/>
      <c r="I103" s="16" t="n"/>
      <c r="J103" s="21">
        <f>IF($B103="","",IF(COUNTIF(C103:I103,"Yes")=7,"Yes","No"))</f>
        <v/>
      </c>
    </row>
    <row r="104">
      <c r="B104" s="21">
        <f>IF(Cadets!$B37="","",Cadets!$F37)</f>
        <v/>
      </c>
      <c r="C104" s="16" t="n"/>
      <c r="D104" s="16" t="n"/>
      <c r="E104" s="16" t="n"/>
      <c r="F104" s="16" t="n"/>
      <c r="G104" s="16" t="n"/>
      <c r="H104" s="16" t="n"/>
      <c r="I104" s="16" t="n"/>
      <c r="J104" s="21">
        <f>IF($B104="","",IF(COUNTIF(C104:I104,"Yes")=7,"Yes","No"))</f>
        <v/>
      </c>
    </row>
    <row r="105">
      <c r="B105" s="21">
        <f>IF(Cadets!$B38="","",Cadets!$F38)</f>
        <v/>
      </c>
      <c r="C105" s="16" t="n"/>
      <c r="D105" s="16" t="n"/>
      <c r="E105" s="16" t="n"/>
      <c r="F105" s="16" t="n"/>
      <c r="G105" s="16" t="n"/>
      <c r="H105" s="16" t="n"/>
      <c r="I105" s="16" t="n"/>
      <c r="J105" s="21">
        <f>IF($B105="","",IF(COUNTIF(C105:I105,"Yes")=7,"Yes","No"))</f>
        <v/>
      </c>
    </row>
    <row r="106">
      <c r="B106" s="21">
        <f>IF(Cadets!$B39="","",Cadets!$F39)</f>
        <v/>
      </c>
      <c r="C106" s="16" t="n"/>
      <c r="D106" s="16" t="n"/>
      <c r="E106" s="16" t="n"/>
      <c r="F106" s="16" t="n"/>
      <c r="G106" s="16" t="n"/>
      <c r="H106" s="16" t="n"/>
      <c r="I106" s="16" t="n"/>
      <c r="J106" s="21">
        <f>IF($B106="","",IF(COUNTIF(C106:I106,"Yes")=7,"Yes","No"))</f>
        <v/>
      </c>
    </row>
    <row r="107">
      <c r="B107" s="21">
        <f>IF(Cadets!$B40="","",Cadets!$F40)</f>
        <v/>
      </c>
      <c r="C107" s="16" t="n"/>
      <c r="D107" s="16" t="n"/>
      <c r="E107" s="16" t="n"/>
      <c r="F107" s="16" t="n"/>
      <c r="G107" s="16" t="n"/>
      <c r="H107" s="16" t="n"/>
      <c r="I107" s="16" t="n"/>
      <c r="J107" s="21">
        <f>IF($B107="","",IF(COUNTIF(C107:I107,"Yes")=7,"Yes","No"))</f>
        <v/>
      </c>
    </row>
    <row r="108">
      <c r="B108" s="21">
        <f>IF(Cadets!$B41="","",Cadets!$F41)</f>
        <v/>
      </c>
      <c r="C108" s="16" t="n"/>
      <c r="D108" s="16" t="n"/>
      <c r="E108" s="16" t="n"/>
      <c r="F108" s="16" t="n"/>
      <c r="G108" s="16" t="n"/>
      <c r="H108" s="16" t="n"/>
      <c r="I108" s="16" t="n"/>
      <c r="J108" s="21">
        <f>IF($B108="","",IF(COUNTIF(C108:I108,"Yes")=7,"Yes","No"))</f>
        <v/>
      </c>
    </row>
    <row r="109">
      <c r="B109" s="21">
        <f>IF(Cadets!$B42="","",Cadets!$F42)</f>
        <v/>
      </c>
      <c r="C109" s="16" t="n"/>
      <c r="D109" s="16" t="n"/>
      <c r="E109" s="16" t="n"/>
      <c r="F109" s="16" t="n"/>
      <c r="G109" s="16" t="n"/>
      <c r="H109" s="16" t="n"/>
      <c r="I109" s="16" t="n"/>
      <c r="J109" s="21">
        <f>IF($B109="","",IF(COUNTIF(C109:I109,"Yes")=7,"Yes","No"))</f>
        <v/>
      </c>
    </row>
    <row r="110">
      <c r="B110" s="21">
        <f>IF(Cadets!$B43="","",Cadets!$F43)</f>
        <v/>
      </c>
      <c r="C110" s="16" t="n"/>
      <c r="D110" s="16" t="n"/>
      <c r="E110" s="16" t="n"/>
      <c r="F110" s="16" t="n"/>
      <c r="G110" s="16" t="n"/>
      <c r="H110" s="16" t="n"/>
      <c r="I110" s="16" t="n"/>
      <c r="J110" s="21">
        <f>IF($B110="","",IF(COUNTIF(C110:I110,"Yes")=7,"Yes","No"))</f>
        <v/>
      </c>
    </row>
    <row r="111">
      <c r="B111" s="21">
        <f>IF(Cadets!$B44="","",Cadets!$F44)</f>
        <v/>
      </c>
      <c r="C111" s="16" t="n"/>
      <c r="D111" s="16" t="n"/>
      <c r="E111" s="16" t="n"/>
      <c r="F111" s="16" t="n"/>
      <c r="G111" s="16" t="n"/>
      <c r="H111" s="16" t="n"/>
      <c r="I111" s="16" t="n"/>
      <c r="J111" s="21">
        <f>IF($B111="","",IF(COUNTIF(C111:I111,"Yes")=7,"Yes","No"))</f>
        <v/>
      </c>
    </row>
    <row r="112">
      <c r="B112" s="21">
        <f>IF(Cadets!$B45="","",Cadets!$F45)</f>
        <v/>
      </c>
      <c r="C112" s="16" t="n"/>
      <c r="D112" s="16" t="n"/>
      <c r="E112" s="16" t="n"/>
      <c r="F112" s="16" t="n"/>
      <c r="G112" s="16" t="n"/>
      <c r="H112" s="16" t="n"/>
      <c r="I112" s="16" t="n"/>
      <c r="J112" s="21">
        <f>IF($B112="","",IF(COUNTIF(C112:I112,"Yes")=7,"Yes","No"))</f>
        <v/>
      </c>
    </row>
    <row r="113">
      <c r="B113" s="21">
        <f>IF(Cadets!$B46="","",Cadets!$F46)</f>
        <v/>
      </c>
      <c r="C113" s="16" t="n"/>
      <c r="D113" s="16" t="n"/>
      <c r="E113" s="16" t="n"/>
      <c r="F113" s="16" t="n"/>
      <c r="G113" s="16" t="n"/>
      <c r="H113" s="16" t="n"/>
      <c r="I113" s="16" t="n"/>
      <c r="J113" s="21">
        <f>IF($B113="","",IF(COUNTIF(C113:I113,"Yes")=7,"Yes","No"))</f>
        <v/>
      </c>
    </row>
    <row r="114">
      <c r="B114" s="21">
        <f>IF(Cadets!$B47="","",Cadets!$F47)</f>
        <v/>
      </c>
      <c r="C114" s="16" t="n"/>
      <c r="D114" s="16" t="n"/>
      <c r="E114" s="16" t="n"/>
      <c r="F114" s="16" t="n"/>
      <c r="G114" s="16" t="n"/>
      <c r="H114" s="16" t="n"/>
      <c r="I114" s="16" t="n"/>
      <c r="J114" s="21">
        <f>IF($B114="","",IF(COUNTIF(C114:I114,"Yes")=7,"Yes","No"))</f>
        <v/>
      </c>
    </row>
    <row r="115">
      <c r="B115" s="21">
        <f>IF(Cadets!$B48="","",Cadets!$F48)</f>
        <v/>
      </c>
      <c r="C115" s="16" t="n"/>
      <c r="D115" s="16" t="n"/>
      <c r="E115" s="16" t="n"/>
      <c r="F115" s="16" t="n"/>
      <c r="G115" s="16" t="n"/>
      <c r="H115" s="16" t="n"/>
      <c r="I115" s="16" t="n"/>
      <c r="J115" s="21">
        <f>IF($B115="","",IF(COUNTIF(C115:I115,"Yes")=7,"Yes","No"))</f>
        <v/>
      </c>
    </row>
    <row r="116">
      <c r="B116" s="21">
        <f>IF(Cadets!$B49="","",Cadets!$F49)</f>
        <v/>
      </c>
      <c r="C116" s="16" t="n"/>
      <c r="D116" s="16" t="n"/>
      <c r="E116" s="16" t="n"/>
      <c r="F116" s="16" t="n"/>
      <c r="G116" s="16" t="n"/>
      <c r="H116" s="16" t="n"/>
      <c r="I116" s="16" t="n"/>
      <c r="J116" s="21">
        <f>IF($B116="","",IF(COUNTIF(C116:I116,"Yes")=7,"Yes","No"))</f>
        <v/>
      </c>
    </row>
    <row r="117">
      <c r="B117" s="21">
        <f>IF(Cadets!$B50="","",Cadets!$F50)</f>
        <v/>
      </c>
      <c r="C117" s="16" t="n"/>
      <c r="D117" s="16" t="n"/>
      <c r="E117" s="16" t="n"/>
      <c r="F117" s="16" t="n"/>
      <c r="G117" s="16" t="n"/>
      <c r="H117" s="16" t="n"/>
      <c r="I117" s="16" t="n"/>
      <c r="J117" s="21">
        <f>IF($B117="","",IF(COUNTIF(C117:I117,"Yes")=7,"Yes","No"))</f>
        <v/>
      </c>
    </row>
    <row r="118">
      <c r="B118" s="21">
        <f>IF(Cadets!$B51="","",Cadets!$F51)</f>
        <v/>
      </c>
      <c r="C118" s="16" t="n"/>
      <c r="D118" s="16" t="n"/>
      <c r="E118" s="16" t="n"/>
      <c r="F118" s="16" t="n"/>
      <c r="G118" s="16" t="n"/>
      <c r="H118" s="16" t="n"/>
      <c r="I118" s="16" t="n"/>
      <c r="J118" s="21">
        <f>IF($B118="","",IF(COUNTIF(C118:I118,"Yes")=7,"Yes","No"))</f>
        <v/>
      </c>
    </row>
    <row r="119">
      <c r="B119" s="21">
        <f>IF(Cadets!$B52="","",Cadets!$F52)</f>
        <v/>
      </c>
      <c r="C119" s="16" t="n"/>
      <c r="D119" s="16" t="n"/>
      <c r="E119" s="16" t="n"/>
      <c r="F119" s="16" t="n"/>
      <c r="G119" s="16" t="n"/>
      <c r="H119" s="16" t="n"/>
      <c r="I119" s="16" t="n"/>
      <c r="J119" s="21">
        <f>IF($B119="","",IF(COUNTIF(C119:I119,"Yes")=7,"Yes","No"))</f>
        <v/>
      </c>
    </row>
    <row r="120">
      <c r="B120" s="21">
        <f>IF(Cadets!$B53="","",Cadets!$F53)</f>
        <v/>
      </c>
      <c r="C120" s="16" t="n"/>
      <c r="D120" s="16" t="n"/>
      <c r="E120" s="16" t="n"/>
      <c r="F120" s="16" t="n"/>
      <c r="G120" s="16" t="n"/>
      <c r="H120" s="16" t="n"/>
      <c r="I120" s="16" t="n"/>
      <c r="J120" s="21">
        <f>IF($B120="","",IF(COUNTIF(C120:I120,"Yes")=7,"Yes","No"))</f>
        <v/>
      </c>
    </row>
    <row r="121">
      <c r="B121" s="21">
        <f>IF(Cadets!$B54="","",Cadets!$F54)</f>
        <v/>
      </c>
      <c r="C121" s="16" t="n"/>
      <c r="D121" s="16" t="n"/>
      <c r="E121" s="16" t="n"/>
      <c r="F121" s="16" t="n"/>
      <c r="G121" s="16" t="n"/>
      <c r="H121" s="16" t="n"/>
      <c r="I121" s="16" t="n"/>
      <c r="J121" s="21">
        <f>IF($B121="","",IF(COUNTIF(C121:I121,"Yes")=7,"Yes","No"))</f>
        <v/>
      </c>
    </row>
    <row r="122">
      <c r="B122" s="21">
        <f>IF(Cadets!$B55="","",Cadets!$F55)</f>
        <v/>
      </c>
      <c r="C122" s="16" t="n"/>
      <c r="D122" s="16" t="n"/>
      <c r="E122" s="16" t="n"/>
      <c r="F122" s="16" t="n"/>
      <c r="G122" s="16" t="n"/>
      <c r="H122" s="16" t="n"/>
      <c r="I122" s="16" t="n"/>
      <c r="J122" s="21">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1">
        <f>SUMPRODUCT(($F9:$F53&lt;&gt;"")*($G9:$G53="#101 (Addendum to BPOC)")*IFERROR($F9:$F53+0,0))</f>
        <v/>
      </c>
    </row>
    <row r="57">
      <c r="C57" s="3" t="inlineStr">
        <is>
          <t>— of which under separate course #s:</t>
        </is>
      </c>
      <c r="F57" s="21">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16"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0" t="n"/>
      <c r="G24" s="30" t="n"/>
      <c r="H24" s="30" t="n"/>
    </row>
    <row r="25" ht="20" customHeight="1">
      <c r="B25" s="27">
        <f>IF(C25="","",COUNTIF($C$24:C25,"?*"))</f>
        <v/>
      </c>
      <c r="C25" s="26">
        <f>IF(Cadets!$B7="","",IF(Cadets!$I7&lt;&gt;"Active","",Cadets!$F7))</f>
        <v/>
      </c>
      <c r="D25" s="26">
        <f>IF(C25="","",Cadets!$B7)</f>
        <v/>
      </c>
      <c r="E25" s="26">
        <f>IF(C25="","",Cadets!$H7)</f>
        <v/>
      </c>
      <c r="F25" s="30" t="n"/>
      <c r="G25" s="30" t="n"/>
      <c r="H25" s="30" t="n"/>
    </row>
    <row r="26" ht="20" customHeight="1">
      <c r="B26" s="27">
        <f>IF(C26="","",COUNTIF($C$24:C26,"?*"))</f>
        <v/>
      </c>
      <c r="C26" s="26">
        <f>IF(Cadets!$B8="","",IF(Cadets!$I8&lt;&gt;"Active","",Cadets!$F8))</f>
        <v/>
      </c>
      <c r="D26" s="26">
        <f>IF(C26="","",Cadets!$B8)</f>
        <v/>
      </c>
      <c r="E26" s="26">
        <f>IF(C26="","",Cadets!$H8)</f>
        <v/>
      </c>
      <c r="F26" s="30" t="n"/>
      <c r="G26" s="30" t="n"/>
      <c r="H26" s="30" t="n"/>
    </row>
    <row r="27" ht="20" customHeight="1">
      <c r="B27" s="27">
        <f>IF(C27="","",COUNTIF($C$24:C27,"?*"))</f>
        <v/>
      </c>
      <c r="C27" s="26">
        <f>IF(Cadets!$B9="","",IF(Cadets!$I9&lt;&gt;"Active","",Cadets!$F9))</f>
        <v/>
      </c>
      <c r="D27" s="26">
        <f>IF(C27="","",Cadets!$B9)</f>
        <v/>
      </c>
      <c r="E27" s="26">
        <f>IF(C27="","",Cadets!$H9)</f>
        <v/>
      </c>
      <c r="F27" s="30" t="n"/>
      <c r="G27" s="30" t="n"/>
      <c r="H27" s="30" t="n"/>
    </row>
    <row r="28" ht="20" customHeight="1">
      <c r="B28" s="27">
        <f>IF(C28="","",COUNTIF($C$24:C28,"?*"))</f>
        <v/>
      </c>
      <c r="C28" s="26">
        <f>IF(Cadets!$B10="","",IF(Cadets!$I10&lt;&gt;"Active","",Cadets!$F10))</f>
        <v/>
      </c>
      <c r="D28" s="26">
        <f>IF(C28="","",Cadets!$B10)</f>
        <v/>
      </c>
      <c r="E28" s="26">
        <f>IF(C28="","",Cadets!$H10)</f>
        <v/>
      </c>
      <c r="F28" s="30" t="n"/>
      <c r="G28" s="30" t="n"/>
      <c r="H28" s="30" t="n"/>
    </row>
    <row r="29" ht="20" customHeight="1">
      <c r="B29" s="27">
        <f>IF(C29="","",COUNTIF($C$24:C29,"?*"))</f>
        <v/>
      </c>
      <c r="C29" s="26">
        <f>IF(Cadets!$B11="","",IF(Cadets!$I11&lt;&gt;"Active","",Cadets!$F11))</f>
        <v/>
      </c>
      <c r="D29" s="26">
        <f>IF(C29="","",Cadets!$B11)</f>
        <v/>
      </c>
      <c r="E29" s="26">
        <f>IF(C29="","",Cadets!$H11)</f>
        <v/>
      </c>
      <c r="F29" s="30" t="n"/>
      <c r="G29" s="30" t="n"/>
      <c r="H29" s="30" t="n"/>
    </row>
    <row r="30" ht="20" customHeight="1">
      <c r="B30" s="27">
        <f>IF(C30="","",COUNTIF($C$24:C30,"?*"))</f>
        <v/>
      </c>
      <c r="C30" s="26">
        <f>IF(Cadets!$B12="","",IF(Cadets!$I12&lt;&gt;"Active","",Cadets!$F12))</f>
        <v/>
      </c>
      <c r="D30" s="26">
        <f>IF(C30="","",Cadets!$B12)</f>
        <v/>
      </c>
      <c r="E30" s="26">
        <f>IF(C30="","",Cadets!$H12)</f>
        <v/>
      </c>
      <c r="F30" s="30" t="n"/>
      <c r="G30" s="30" t="n"/>
      <c r="H30" s="30" t="n"/>
    </row>
    <row r="31" ht="20" customHeight="1">
      <c r="B31" s="27">
        <f>IF(C31="","",COUNTIF($C$24:C31,"?*"))</f>
        <v/>
      </c>
      <c r="C31" s="26">
        <f>IF(Cadets!$B13="","",IF(Cadets!$I13&lt;&gt;"Active","",Cadets!$F13))</f>
        <v/>
      </c>
      <c r="D31" s="26">
        <f>IF(C31="","",Cadets!$B13)</f>
        <v/>
      </c>
      <c r="E31" s="26">
        <f>IF(C31="","",Cadets!$H13)</f>
        <v/>
      </c>
      <c r="F31" s="30" t="n"/>
      <c r="G31" s="30" t="n"/>
      <c r="H31" s="30" t="n"/>
    </row>
    <row r="32" ht="20" customHeight="1">
      <c r="B32" s="27">
        <f>IF(C32="","",COUNTIF($C$24:C32,"?*"))</f>
        <v/>
      </c>
      <c r="C32" s="26">
        <f>IF(Cadets!$B14="","",IF(Cadets!$I14&lt;&gt;"Active","",Cadets!$F14))</f>
        <v/>
      </c>
      <c r="D32" s="26">
        <f>IF(C32="","",Cadets!$B14)</f>
        <v/>
      </c>
      <c r="E32" s="26">
        <f>IF(C32="","",Cadets!$H14)</f>
        <v/>
      </c>
      <c r="F32" s="30" t="n"/>
      <c r="G32" s="30" t="n"/>
      <c r="H32" s="30" t="n"/>
    </row>
    <row r="33" ht="20" customHeight="1">
      <c r="B33" s="27">
        <f>IF(C33="","",COUNTIF($C$24:C33,"?*"))</f>
        <v/>
      </c>
      <c r="C33" s="26">
        <f>IF(Cadets!$B15="","",IF(Cadets!$I15&lt;&gt;"Active","",Cadets!$F15))</f>
        <v/>
      </c>
      <c r="D33" s="26">
        <f>IF(C33="","",Cadets!$B15)</f>
        <v/>
      </c>
      <c r="E33" s="26">
        <f>IF(C33="","",Cadets!$H15)</f>
        <v/>
      </c>
      <c r="F33" s="30" t="n"/>
      <c r="G33" s="30" t="n"/>
      <c r="H33" s="30" t="n"/>
    </row>
    <row r="34" ht="20" customHeight="1">
      <c r="B34" s="27">
        <f>IF(C34="","",COUNTIF($C$24:C34,"?*"))</f>
        <v/>
      </c>
      <c r="C34" s="26">
        <f>IF(Cadets!$B16="","",IF(Cadets!$I16&lt;&gt;"Active","",Cadets!$F16))</f>
        <v/>
      </c>
      <c r="D34" s="26">
        <f>IF(C34="","",Cadets!$B16)</f>
        <v/>
      </c>
      <c r="E34" s="26">
        <f>IF(C34="","",Cadets!$H16)</f>
        <v/>
      </c>
      <c r="F34" s="30" t="n"/>
      <c r="G34" s="30" t="n"/>
      <c r="H34" s="30" t="n"/>
    </row>
    <row r="35" ht="20" customHeight="1">
      <c r="B35" s="27">
        <f>IF(C35="","",COUNTIF($C$24:C35,"?*"))</f>
        <v/>
      </c>
      <c r="C35" s="26">
        <f>IF(Cadets!$B17="","",IF(Cadets!$I17&lt;&gt;"Active","",Cadets!$F17))</f>
        <v/>
      </c>
      <c r="D35" s="26">
        <f>IF(C35="","",Cadets!$B17)</f>
        <v/>
      </c>
      <c r="E35" s="26">
        <f>IF(C35="","",Cadets!$H17)</f>
        <v/>
      </c>
      <c r="F35" s="30" t="n"/>
      <c r="G35" s="30" t="n"/>
      <c r="H35" s="30" t="n"/>
    </row>
    <row r="36" ht="20" customHeight="1">
      <c r="B36" s="27">
        <f>IF(C36="","",COUNTIF($C$24:C36,"?*"))</f>
        <v/>
      </c>
      <c r="C36" s="26">
        <f>IF(Cadets!$B18="","",IF(Cadets!$I18&lt;&gt;"Active","",Cadets!$F18))</f>
        <v/>
      </c>
      <c r="D36" s="26">
        <f>IF(C36="","",Cadets!$B18)</f>
        <v/>
      </c>
      <c r="E36" s="26">
        <f>IF(C36="","",Cadets!$H18)</f>
        <v/>
      </c>
      <c r="F36" s="30" t="n"/>
      <c r="G36" s="30" t="n"/>
      <c r="H36" s="30" t="n"/>
    </row>
    <row r="37" ht="20" customHeight="1">
      <c r="B37" s="27">
        <f>IF(C37="","",COUNTIF($C$24:C37,"?*"))</f>
        <v/>
      </c>
      <c r="C37" s="26">
        <f>IF(Cadets!$B19="","",IF(Cadets!$I19&lt;&gt;"Active","",Cadets!$F19))</f>
        <v/>
      </c>
      <c r="D37" s="26">
        <f>IF(C37="","",Cadets!$B19)</f>
        <v/>
      </c>
      <c r="E37" s="26">
        <f>IF(C37="","",Cadets!$H19)</f>
        <v/>
      </c>
      <c r="F37" s="30" t="n"/>
      <c r="G37" s="30" t="n"/>
      <c r="H37" s="30" t="n"/>
    </row>
    <row r="38" ht="20" customHeight="1">
      <c r="B38" s="27">
        <f>IF(C38="","",COUNTIF($C$24:C38,"?*"))</f>
        <v/>
      </c>
      <c r="C38" s="26">
        <f>IF(Cadets!$B20="","",IF(Cadets!$I20&lt;&gt;"Active","",Cadets!$F20))</f>
        <v/>
      </c>
      <c r="D38" s="26">
        <f>IF(C38="","",Cadets!$B20)</f>
        <v/>
      </c>
      <c r="E38" s="26">
        <f>IF(C38="","",Cadets!$H20)</f>
        <v/>
      </c>
      <c r="F38" s="30" t="n"/>
      <c r="G38" s="30" t="n"/>
      <c r="H38" s="30" t="n"/>
    </row>
    <row r="39" ht="20" customHeight="1">
      <c r="B39" s="27">
        <f>IF(C39="","",COUNTIF($C$24:C39,"?*"))</f>
        <v/>
      </c>
      <c r="C39" s="26">
        <f>IF(Cadets!$B21="","",IF(Cadets!$I21&lt;&gt;"Active","",Cadets!$F21))</f>
        <v/>
      </c>
      <c r="D39" s="26">
        <f>IF(C39="","",Cadets!$B21)</f>
        <v/>
      </c>
      <c r="E39" s="26">
        <f>IF(C39="","",Cadets!$H21)</f>
        <v/>
      </c>
      <c r="F39" s="30" t="n"/>
      <c r="G39" s="30" t="n"/>
      <c r="H39" s="30" t="n"/>
    </row>
    <row r="40" ht="20" customHeight="1">
      <c r="B40" s="27">
        <f>IF(C40="","",COUNTIF($C$24:C40,"?*"))</f>
        <v/>
      </c>
      <c r="C40" s="26">
        <f>IF(Cadets!$B22="","",IF(Cadets!$I22&lt;&gt;"Active","",Cadets!$F22))</f>
        <v/>
      </c>
      <c r="D40" s="26">
        <f>IF(C40="","",Cadets!$B22)</f>
        <v/>
      </c>
      <c r="E40" s="26">
        <f>IF(C40="","",Cadets!$H22)</f>
        <v/>
      </c>
      <c r="F40" s="30" t="n"/>
      <c r="G40" s="30" t="n"/>
      <c r="H40" s="30" t="n"/>
    </row>
    <row r="41" ht="20" customHeight="1">
      <c r="B41" s="27">
        <f>IF(C41="","",COUNTIF($C$24:C41,"?*"))</f>
        <v/>
      </c>
      <c r="C41" s="26">
        <f>IF(Cadets!$B23="","",IF(Cadets!$I23&lt;&gt;"Active","",Cadets!$F23))</f>
        <v/>
      </c>
      <c r="D41" s="26">
        <f>IF(C41="","",Cadets!$B23)</f>
        <v/>
      </c>
      <c r="E41" s="26">
        <f>IF(C41="","",Cadets!$H23)</f>
        <v/>
      </c>
      <c r="F41" s="30" t="n"/>
      <c r="G41" s="30" t="n"/>
      <c r="H41" s="30" t="n"/>
    </row>
    <row r="42" ht="20" customHeight="1">
      <c r="B42" s="27">
        <f>IF(C42="","",COUNTIF($C$24:C42,"?*"))</f>
        <v/>
      </c>
      <c r="C42" s="26">
        <f>IF(Cadets!$B24="","",IF(Cadets!$I24&lt;&gt;"Active","",Cadets!$F24))</f>
        <v/>
      </c>
      <c r="D42" s="26">
        <f>IF(C42="","",Cadets!$B24)</f>
        <v/>
      </c>
      <c r="E42" s="26">
        <f>IF(C42="","",Cadets!$H24)</f>
        <v/>
      </c>
      <c r="F42" s="30" t="n"/>
      <c r="G42" s="30" t="n"/>
      <c r="H42" s="30" t="n"/>
    </row>
    <row r="43" ht="20" customHeight="1">
      <c r="B43" s="27">
        <f>IF(C43="","",COUNTIF($C$24:C43,"?*"))</f>
        <v/>
      </c>
      <c r="C43" s="26">
        <f>IF(Cadets!$B25="","",IF(Cadets!$I25&lt;&gt;"Active","",Cadets!$F25))</f>
        <v/>
      </c>
      <c r="D43" s="26">
        <f>IF(C43="","",Cadets!$B25)</f>
        <v/>
      </c>
      <c r="E43" s="26">
        <f>IF(C43="","",Cadets!$H25)</f>
        <v/>
      </c>
      <c r="F43" s="30" t="n"/>
      <c r="G43" s="30" t="n"/>
      <c r="H43" s="30" t="n"/>
    </row>
    <row r="44" ht="20" customHeight="1">
      <c r="B44" s="27">
        <f>IF(C44="","",COUNTIF($C$24:C44,"?*"))</f>
        <v/>
      </c>
      <c r="C44" s="26">
        <f>IF(Cadets!$B26="","",IF(Cadets!$I26&lt;&gt;"Active","",Cadets!$F26))</f>
        <v/>
      </c>
      <c r="D44" s="26">
        <f>IF(C44="","",Cadets!$B26)</f>
        <v/>
      </c>
      <c r="E44" s="26">
        <f>IF(C44="","",Cadets!$H26)</f>
        <v/>
      </c>
      <c r="F44" s="30" t="n"/>
      <c r="G44" s="30" t="n"/>
      <c r="H44" s="30" t="n"/>
    </row>
    <row r="45" ht="20" customHeight="1">
      <c r="B45" s="27">
        <f>IF(C45="","",COUNTIF($C$24:C45,"?*"))</f>
        <v/>
      </c>
      <c r="C45" s="26">
        <f>IF(Cadets!$B27="","",IF(Cadets!$I27&lt;&gt;"Active","",Cadets!$F27))</f>
        <v/>
      </c>
      <c r="D45" s="26">
        <f>IF(C45="","",Cadets!$B27)</f>
        <v/>
      </c>
      <c r="E45" s="26">
        <f>IF(C45="","",Cadets!$H27)</f>
        <v/>
      </c>
      <c r="F45" s="30" t="n"/>
      <c r="G45" s="30" t="n"/>
      <c r="H45" s="30" t="n"/>
    </row>
    <row r="46" ht="20" customHeight="1">
      <c r="B46" s="27">
        <f>IF(C46="","",COUNTIF($C$24:C46,"?*"))</f>
        <v/>
      </c>
      <c r="C46" s="26">
        <f>IF(Cadets!$B28="","",IF(Cadets!$I28&lt;&gt;"Active","",Cadets!$F28))</f>
        <v/>
      </c>
      <c r="D46" s="26">
        <f>IF(C46="","",Cadets!$B28)</f>
        <v/>
      </c>
      <c r="E46" s="26">
        <f>IF(C46="","",Cadets!$H28)</f>
        <v/>
      </c>
      <c r="F46" s="30" t="n"/>
      <c r="G46" s="30" t="n"/>
      <c r="H46" s="30" t="n"/>
    </row>
    <row r="47" ht="20" customHeight="1">
      <c r="B47" s="27">
        <f>IF(C47="","",COUNTIF($C$24:C47,"?*"))</f>
        <v/>
      </c>
      <c r="C47" s="26">
        <f>IF(Cadets!$B29="","",IF(Cadets!$I29&lt;&gt;"Active","",Cadets!$F29))</f>
        <v/>
      </c>
      <c r="D47" s="26">
        <f>IF(C47="","",Cadets!$B29)</f>
        <v/>
      </c>
      <c r="E47" s="26">
        <f>IF(C47="","",Cadets!$H29)</f>
        <v/>
      </c>
      <c r="F47" s="30" t="n"/>
      <c r="G47" s="30" t="n"/>
      <c r="H47" s="30" t="n"/>
    </row>
    <row r="48" ht="20" customHeight="1">
      <c r="B48" s="27">
        <f>IF(C48="","",COUNTIF($C$24:C48,"?*"))</f>
        <v/>
      </c>
      <c r="C48" s="26">
        <f>IF(Cadets!$B30="","",IF(Cadets!$I30&lt;&gt;"Active","",Cadets!$F30))</f>
        <v/>
      </c>
      <c r="D48" s="26">
        <f>IF(C48="","",Cadets!$B30)</f>
        <v/>
      </c>
      <c r="E48" s="26">
        <f>IF(C48="","",Cadets!$H30)</f>
        <v/>
      </c>
      <c r="F48" s="30" t="n"/>
      <c r="G48" s="30" t="n"/>
      <c r="H48" s="30" t="n"/>
    </row>
    <row r="49" ht="20" customHeight="1">
      <c r="B49" s="27">
        <f>IF(C49="","",COUNTIF($C$24:C49,"?*"))</f>
        <v/>
      </c>
      <c r="C49" s="26">
        <f>IF(Cadets!$B31="","",IF(Cadets!$I31&lt;&gt;"Active","",Cadets!$F31))</f>
        <v/>
      </c>
      <c r="D49" s="26">
        <f>IF(C49="","",Cadets!$B31)</f>
        <v/>
      </c>
      <c r="E49" s="26">
        <f>IF(C49="","",Cadets!$H31)</f>
        <v/>
      </c>
      <c r="F49" s="30" t="n"/>
      <c r="G49" s="30" t="n"/>
      <c r="H49" s="30" t="n"/>
    </row>
    <row r="50" ht="20" customHeight="1">
      <c r="B50" s="27">
        <f>IF(C50="","",COUNTIF($C$24:C50,"?*"))</f>
        <v/>
      </c>
      <c r="C50" s="26">
        <f>IF(Cadets!$B32="","",IF(Cadets!$I32&lt;&gt;"Active","",Cadets!$F32))</f>
        <v/>
      </c>
      <c r="D50" s="26">
        <f>IF(C50="","",Cadets!$B32)</f>
        <v/>
      </c>
      <c r="E50" s="26">
        <f>IF(C50="","",Cadets!$H32)</f>
        <v/>
      </c>
      <c r="F50" s="30" t="n"/>
      <c r="G50" s="30" t="n"/>
      <c r="H50" s="30" t="n"/>
    </row>
    <row r="51" ht="20" customHeight="1">
      <c r="B51" s="27">
        <f>IF(C51="","",COUNTIF($C$24:C51,"?*"))</f>
        <v/>
      </c>
      <c r="C51" s="26">
        <f>IF(Cadets!$B33="","",IF(Cadets!$I33&lt;&gt;"Active","",Cadets!$F33))</f>
        <v/>
      </c>
      <c r="D51" s="26">
        <f>IF(C51="","",Cadets!$B33)</f>
        <v/>
      </c>
      <c r="E51" s="26">
        <f>IF(C51="","",Cadets!$H33)</f>
        <v/>
      </c>
      <c r="F51" s="30" t="n"/>
      <c r="G51" s="30" t="n"/>
      <c r="H51" s="30" t="n"/>
    </row>
    <row r="52" ht="20" customHeight="1">
      <c r="B52" s="27">
        <f>IF(C52="","",COUNTIF($C$24:C52,"?*"))</f>
        <v/>
      </c>
      <c r="C52" s="26">
        <f>IF(Cadets!$B34="","",IF(Cadets!$I34&lt;&gt;"Active","",Cadets!$F34))</f>
        <v/>
      </c>
      <c r="D52" s="26">
        <f>IF(C52="","",Cadets!$B34)</f>
        <v/>
      </c>
      <c r="E52" s="26">
        <f>IF(C52="","",Cadets!$H34)</f>
        <v/>
      </c>
      <c r="F52" s="30" t="n"/>
      <c r="G52" s="30" t="n"/>
      <c r="H52" s="30" t="n"/>
    </row>
    <row r="53" ht="20" customHeight="1">
      <c r="B53" s="27">
        <f>IF(C53="","",COUNTIF($C$24:C53,"?*"))</f>
        <v/>
      </c>
      <c r="C53" s="26">
        <f>IF(Cadets!$B35="","",IF(Cadets!$I35&lt;&gt;"Active","",Cadets!$F35))</f>
        <v/>
      </c>
      <c r="D53" s="26">
        <f>IF(C53="","",Cadets!$B35)</f>
        <v/>
      </c>
      <c r="E53" s="26">
        <f>IF(C53="","",Cadets!$H35)</f>
        <v/>
      </c>
      <c r="F53" s="30" t="n"/>
      <c r="G53" s="30" t="n"/>
      <c r="H53" s="30" t="n"/>
    </row>
    <row r="54" ht="20" customHeight="1">
      <c r="B54" s="27">
        <f>IF(C54="","",COUNTIF($C$24:C54,"?*"))</f>
        <v/>
      </c>
      <c r="C54" s="26">
        <f>IF(Cadets!$B36="","",IF(Cadets!$I36&lt;&gt;"Active","",Cadets!$F36))</f>
        <v/>
      </c>
      <c r="D54" s="26">
        <f>IF(C54="","",Cadets!$B36)</f>
        <v/>
      </c>
      <c r="E54" s="26">
        <f>IF(C54="","",Cadets!$H36)</f>
        <v/>
      </c>
      <c r="F54" s="30" t="n"/>
      <c r="G54" s="30" t="n"/>
      <c r="H54" s="30" t="n"/>
    </row>
    <row r="55" ht="20" customHeight="1">
      <c r="B55" s="27">
        <f>IF(C55="","",COUNTIF($C$24:C55,"?*"))</f>
        <v/>
      </c>
      <c r="C55" s="26">
        <f>IF(Cadets!$B37="","",IF(Cadets!$I37&lt;&gt;"Active","",Cadets!$F37))</f>
        <v/>
      </c>
      <c r="D55" s="26">
        <f>IF(C55="","",Cadets!$B37)</f>
        <v/>
      </c>
      <c r="E55" s="26">
        <f>IF(C55="","",Cadets!$H37)</f>
        <v/>
      </c>
      <c r="F55" s="30" t="n"/>
      <c r="G55" s="30" t="n"/>
      <c r="H55" s="30" t="n"/>
    </row>
    <row r="56" ht="20" customHeight="1">
      <c r="B56" s="27">
        <f>IF(C56="","",COUNTIF($C$24:C56,"?*"))</f>
        <v/>
      </c>
      <c r="C56" s="26">
        <f>IF(Cadets!$B38="","",IF(Cadets!$I38&lt;&gt;"Active","",Cadets!$F38))</f>
        <v/>
      </c>
      <c r="D56" s="26">
        <f>IF(C56="","",Cadets!$B38)</f>
        <v/>
      </c>
      <c r="E56" s="26">
        <f>IF(C56="","",Cadets!$H38)</f>
        <v/>
      </c>
      <c r="F56" s="30" t="n"/>
      <c r="G56" s="30" t="n"/>
      <c r="H56" s="30" t="n"/>
    </row>
    <row r="57" ht="20" customHeight="1">
      <c r="B57" s="27">
        <f>IF(C57="","",COUNTIF($C$24:C57,"?*"))</f>
        <v/>
      </c>
      <c r="C57" s="26">
        <f>IF(Cadets!$B39="","",IF(Cadets!$I39&lt;&gt;"Active","",Cadets!$F39))</f>
        <v/>
      </c>
      <c r="D57" s="26">
        <f>IF(C57="","",Cadets!$B39)</f>
        <v/>
      </c>
      <c r="E57" s="26">
        <f>IF(C57="","",Cadets!$H39)</f>
        <v/>
      </c>
      <c r="F57" s="30" t="n"/>
      <c r="G57" s="30" t="n"/>
      <c r="H57" s="30" t="n"/>
    </row>
    <row r="58" ht="20" customHeight="1">
      <c r="B58" s="27">
        <f>IF(C58="","",COUNTIF($C$24:C58,"?*"))</f>
        <v/>
      </c>
      <c r="C58" s="26">
        <f>IF(Cadets!$B40="","",IF(Cadets!$I40&lt;&gt;"Active","",Cadets!$F40))</f>
        <v/>
      </c>
      <c r="D58" s="26">
        <f>IF(C58="","",Cadets!$B40)</f>
        <v/>
      </c>
      <c r="E58" s="26">
        <f>IF(C58="","",Cadets!$H40)</f>
        <v/>
      </c>
      <c r="F58" s="30" t="n"/>
      <c r="G58" s="30" t="n"/>
      <c r="H58" s="30" t="n"/>
    </row>
    <row r="59" ht="20" customHeight="1">
      <c r="B59" s="27">
        <f>IF(C59="","",COUNTIF($C$24:C59,"?*"))</f>
        <v/>
      </c>
      <c r="C59" s="26">
        <f>IF(Cadets!$B41="","",IF(Cadets!$I41&lt;&gt;"Active","",Cadets!$F41))</f>
        <v/>
      </c>
      <c r="D59" s="26">
        <f>IF(C59="","",Cadets!$B41)</f>
        <v/>
      </c>
      <c r="E59" s="26">
        <f>IF(C59="","",Cadets!$H41)</f>
        <v/>
      </c>
      <c r="F59" s="30" t="n"/>
      <c r="G59" s="30" t="n"/>
      <c r="H59" s="30" t="n"/>
    </row>
    <row r="60" ht="20" customHeight="1">
      <c r="B60" s="27">
        <f>IF(C60="","",COUNTIF($C$24:C60,"?*"))</f>
        <v/>
      </c>
      <c r="C60" s="26">
        <f>IF(Cadets!$B42="","",IF(Cadets!$I42&lt;&gt;"Active","",Cadets!$F42))</f>
        <v/>
      </c>
      <c r="D60" s="26">
        <f>IF(C60="","",Cadets!$B42)</f>
        <v/>
      </c>
      <c r="E60" s="26">
        <f>IF(C60="","",Cadets!$H42)</f>
        <v/>
      </c>
      <c r="F60" s="30" t="n"/>
      <c r="G60" s="30" t="n"/>
      <c r="H60" s="30" t="n"/>
    </row>
    <row r="61" ht="20" customHeight="1">
      <c r="B61" s="27">
        <f>IF(C61="","",COUNTIF($C$24:C61,"?*"))</f>
        <v/>
      </c>
      <c r="C61" s="26">
        <f>IF(Cadets!$B43="","",IF(Cadets!$I43&lt;&gt;"Active","",Cadets!$F43))</f>
        <v/>
      </c>
      <c r="D61" s="26">
        <f>IF(C61="","",Cadets!$B43)</f>
        <v/>
      </c>
      <c r="E61" s="26">
        <f>IF(C61="","",Cadets!$H43)</f>
        <v/>
      </c>
      <c r="F61" s="30" t="n"/>
      <c r="G61" s="30" t="n"/>
      <c r="H61" s="30" t="n"/>
    </row>
    <row r="62" ht="20" customHeight="1">
      <c r="B62" s="27">
        <f>IF(C62="","",COUNTIF($C$24:C62,"?*"))</f>
        <v/>
      </c>
      <c r="C62" s="26">
        <f>IF(Cadets!$B44="","",IF(Cadets!$I44&lt;&gt;"Active","",Cadets!$F44))</f>
        <v/>
      </c>
      <c r="D62" s="26">
        <f>IF(C62="","",Cadets!$B44)</f>
        <v/>
      </c>
      <c r="E62" s="26">
        <f>IF(C62="","",Cadets!$H44)</f>
        <v/>
      </c>
      <c r="F62" s="30" t="n"/>
      <c r="G62" s="30" t="n"/>
      <c r="H62" s="30" t="n"/>
    </row>
    <row r="63" ht="20" customHeight="1">
      <c r="B63" s="27">
        <f>IF(C63="","",COUNTIF($C$24:C63,"?*"))</f>
        <v/>
      </c>
      <c r="C63" s="26">
        <f>IF(Cadets!$B45="","",IF(Cadets!$I45&lt;&gt;"Active","",Cadets!$F45))</f>
        <v/>
      </c>
      <c r="D63" s="26">
        <f>IF(C63="","",Cadets!$B45)</f>
        <v/>
      </c>
      <c r="E63" s="26">
        <f>IF(C63="","",Cadets!$H45)</f>
        <v/>
      </c>
      <c r="F63" s="30" t="n"/>
      <c r="G63" s="30" t="n"/>
      <c r="H63" s="30" t="n"/>
    </row>
    <row r="64" ht="20" customHeight="1">
      <c r="B64" s="27">
        <f>IF(C64="","",COUNTIF($C$24:C64,"?*"))</f>
        <v/>
      </c>
      <c r="C64" s="26">
        <f>IF(Cadets!$B46="","",IF(Cadets!$I46&lt;&gt;"Active","",Cadets!$F46))</f>
        <v/>
      </c>
      <c r="D64" s="26">
        <f>IF(C64="","",Cadets!$B46)</f>
        <v/>
      </c>
      <c r="E64" s="26">
        <f>IF(C64="","",Cadets!$H46)</f>
        <v/>
      </c>
      <c r="F64" s="30" t="n"/>
      <c r="G64" s="30" t="n"/>
      <c r="H64" s="30" t="n"/>
    </row>
    <row r="65" ht="20" customHeight="1">
      <c r="B65" s="27">
        <f>IF(C65="","",COUNTIF($C$24:C65,"?*"))</f>
        <v/>
      </c>
      <c r="C65" s="26">
        <f>IF(Cadets!$B47="","",IF(Cadets!$I47&lt;&gt;"Active","",Cadets!$F47))</f>
        <v/>
      </c>
      <c r="D65" s="26">
        <f>IF(C65="","",Cadets!$B47)</f>
        <v/>
      </c>
      <c r="E65" s="26">
        <f>IF(C65="","",Cadets!$H47)</f>
        <v/>
      </c>
      <c r="F65" s="30" t="n"/>
      <c r="G65" s="30" t="n"/>
      <c r="H65" s="30" t="n"/>
    </row>
    <row r="66" ht="20" customHeight="1">
      <c r="B66" s="27">
        <f>IF(C66="","",COUNTIF($C$24:C66,"?*"))</f>
        <v/>
      </c>
      <c r="C66" s="26">
        <f>IF(Cadets!$B48="","",IF(Cadets!$I48&lt;&gt;"Active","",Cadets!$F48))</f>
        <v/>
      </c>
      <c r="D66" s="26">
        <f>IF(C66="","",Cadets!$B48)</f>
        <v/>
      </c>
      <c r="E66" s="26">
        <f>IF(C66="","",Cadets!$H48)</f>
        <v/>
      </c>
      <c r="F66" s="30" t="n"/>
      <c r="G66" s="30" t="n"/>
      <c r="H66" s="30" t="n"/>
    </row>
    <row r="67" ht="20" customHeight="1">
      <c r="B67" s="27">
        <f>IF(C67="","",COUNTIF($C$24:C67,"?*"))</f>
        <v/>
      </c>
      <c r="C67" s="26">
        <f>IF(Cadets!$B49="","",IF(Cadets!$I49&lt;&gt;"Active","",Cadets!$F49))</f>
        <v/>
      </c>
      <c r="D67" s="26">
        <f>IF(C67="","",Cadets!$B49)</f>
        <v/>
      </c>
      <c r="E67" s="26">
        <f>IF(C67="","",Cadets!$H49)</f>
        <v/>
      </c>
      <c r="F67" s="30" t="n"/>
      <c r="G67" s="30" t="n"/>
      <c r="H67" s="30" t="n"/>
    </row>
    <row r="68" ht="20" customHeight="1">
      <c r="B68" s="27">
        <f>IF(C68="","",COUNTIF($C$24:C68,"?*"))</f>
        <v/>
      </c>
      <c r="C68" s="26">
        <f>IF(Cadets!$B50="","",IF(Cadets!$I50&lt;&gt;"Active","",Cadets!$F50))</f>
        <v/>
      </c>
      <c r="D68" s="26">
        <f>IF(C68="","",Cadets!$B50)</f>
        <v/>
      </c>
      <c r="E68" s="26">
        <f>IF(C68="","",Cadets!$H50)</f>
        <v/>
      </c>
      <c r="F68" s="30" t="n"/>
      <c r="G68" s="30" t="n"/>
      <c r="H68" s="30" t="n"/>
    </row>
    <row r="69" ht="20" customHeight="1">
      <c r="B69" s="27">
        <f>IF(C69="","",COUNTIF($C$24:C69,"?*"))</f>
        <v/>
      </c>
      <c r="C69" s="26">
        <f>IF(Cadets!$B51="","",IF(Cadets!$I51&lt;&gt;"Active","",Cadets!$F51))</f>
        <v/>
      </c>
      <c r="D69" s="26">
        <f>IF(C69="","",Cadets!$B51)</f>
        <v/>
      </c>
      <c r="E69" s="26">
        <f>IF(C69="","",Cadets!$H51)</f>
        <v/>
      </c>
      <c r="F69" s="30" t="n"/>
      <c r="G69" s="30" t="n"/>
      <c r="H69" s="30" t="n"/>
    </row>
    <row r="70" ht="20" customHeight="1">
      <c r="B70" s="27">
        <f>IF(C70="","",COUNTIF($C$24:C70,"?*"))</f>
        <v/>
      </c>
      <c r="C70" s="26">
        <f>IF(Cadets!$B52="","",IF(Cadets!$I52&lt;&gt;"Active","",Cadets!$F52))</f>
        <v/>
      </c>
      <c r="D70" s="26">
        <f>IF(C70="","",Cadets!$B52)</f>
        <v/>
      </c>
      <c r="E70" s="26">
        <f>IF(C70="","",Cadets!$H52)</f>
        <v/>
      </c>
      <c r="F70" s="30" t="n"/>
      <c r="G70" s="30" t="n"/>
      <c r="H70" s="30" t="n"/>
    </row>
    <row r="71" ht="20" customHeight="1">
      <c r="B71" s="27">
        <f>IF(C71="","",COUNTIF($C$24:C71,"?*"))</f>
        <v/>
      </c>
      <c r="C71" s="26">
        <f>IF(Cadets!$B53="","",IF(Cadets!$I53&lt;&gt;"Active","",Cadets!$F53))</f>
        <v/>
      </c>
      <c r="D71" s="26">
        <f>IF(C71="","",Cadets!$B53)</f>
        <v/>
      </c>
      <c r="E71" s="26">
        <f>IF(C71="","",Cadets!$H53)</f>
        <v/>
      </c>
      <c r="F71" s="30" t="n"/>
      <c r="G71" s="30" t="n"/>
      <c r="H71" s="30" t="n"/>
    </row>
    <row r="72" ht="20" customHeight="1">
      <c r="B72" s="27">
        <f>IF(C72="","",COUNTIF($C$24:C72,"?*"))</f>
        <v/>
      </c>
      <c r="C72" s="26">
        <f>IF(Cadets!$B54="","",IF(Cadets!$I54&lt;&gt;"Active","",Cadets!$F54))</f>
        <v/>
      </c>
      <c r="D72" s="26">
        <f>IF(C72="","",Cadets!$B54)</f>
        <v/>
      </c>
      <c r="E72" s="26">
        <f>IF(C72="","",Cadets!$H54)</f>
        <v/>
      </c>
      <c r="F72" s="30" t="n"/>
      <c r="G72" s="30" t="n"/>
      <c r="H72" s="30" t="n"/>
    </row>
    <row r="73" ht="20" customHeight="1">
      <c r="B73" s="27">
        <f>IF(C73="","",COUNTIF($C$24:C73,"?*"))</f>
        <v/>
      </c>
      <c r="C73" s="26">
        <f>IF(Cadets!$B55="","",IF(Cadets!$I55&lt;&gt;"Active","",Cadets!$F55))</f>
        <v/>
      </c>
      <c r="D73" s="26">
        <f>IF(C73="","",Cadets!$B55)</f>
        <v/>
      </c>
      <c r="E73" s="26">
        <f>IF(C73="","",Cadets!$H55)</f>
        <v/>
      </c>
      <c r="F73" s="30" t="n"/>
      <c r="G73" s="30" t="n"/>
      <c r="H73" s="30"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30" t="n"/>
      <c r="E17" s="30" t="n"/>
      <c r="F17" s="30" t="n"/>
      <c r="G17" s="30" t="n"/>
      <c r="H17" s="30" t="n"/>
    </row>
    <row r="18" ht="26" customHeight="1">
      <c r="B18" s="26" t="n">
        <v>2</v>
      </c>
      <c r="C18" s="31" t="inlineStr">
        <is>
          <t>Was the material presented in a logical order?</t>
        </is>
      </c>
      <c r="D18" s="30" t="n"/>
      <c r="E18" s="30" t="n"/>
      <c r="F18" s="30" t="n"/>
      <c r="G18" s="30" t="n"/>
      <c r="H18" s="30" t="n"/>
    </row>
    <row r="19" ht="26" customHeight="1">
      <c r="B19" s="26" t="n">
        <v>3</v>
      </c>
      <c r="C19" s="31" t="inlineStr">
        <is>
          <t>Was the course related to my job needs?</t>
        </is>
      </c>
      <c r="D19" s="30" t="n"/>
      <c r="E19" s="30" t="n"/>
      <c r="F19" s="30" t="n"/>
      <c r="G19" s="30" t="n"/>
      <c r="H19" s="30" t="n"/>
    </row>
    <row r="20" ht="26" customHeight="1">
      <c r="B20" s="26" t="n">
        <v>4</v>
      </c>
      <c r="C20" s="31" t="inlineStr">
        <is>
          <t>Were real life examples or situations used to relate the materials?</t>
        </is>
      </c>
      <c r="D20" s="30" t="n"/>
      <c r="E20" s="30" t="n"/>
      <c r="F20" s="30" t="n"/>
      <c r="G20" s="30" t="n"/>
      <c r="H20" s="30" t="n"/>
    </row>
    <row r="21" ht="26" customHeight="1">
      <c r="B21" s="26" t="n">
        <v>5</v>
      </c>
      <c r="C21" s="31" t="inlineStr">
        <is>
          <t>Will this course improve your job performance?</t>
        </is>
      </c>
      <c r="D21" s="30" t="n"/>
      <c r="E21" s="30" t="n"/>
      <c r="F21" s="30" t="n"/>
      <c r="G21" s="30" t="n"/>
      <c r="H21" s="30" t="n"/>
    </row>
    <row r="22" ht="26" customHeight="1">
      <c r="B22" s="26" t="n">
        <v>6</v>
      </c>
      <c r="C22" s="31" t="inlineStr">
        <is>
          <t>Were the teaching aids (demonstrations) handout materials of adequate quality?</t>
        </is>
      </c>
      <c r="D22" s="30" t="n"/>
      <c r="E22" s="30" t="n"/>
      <c r="F22" s="30" t="n"/>
      <c r="G22" s="30" t="n"/>
      <c r="H22" s="30" t="n"/>
    </row>
    <row r="23" ht="26" customHeight="1">
      <c r="B23" s="26" t="n">
        <v>7</v>
      </c>
      <c r="C23" s="31" t="inlineStr">
        <is>
          <t>Was the instructor knowledgeable about the course material?</t>
        </is>
      </c>
      <c r="D23" s="30" t="n"/>
      <c r="E23" s="30" t="n"/>
      <c r="F23" s="30" t="n"/>
      <c r="G23" s="30" t="n"/>
      <c r="H23" s="30" t="n"/>
    </row>
    <row r="24" ht="26" customHeight="1">
      <c r="B24" s="26" t="n">
        <v>8</v>
      </c>
      <c r="C24" s="31" t="inlineStr">
        <is>
          <t>Did the instructor present the information a clear and understandable way?</t>
        </is>
      </c>
      <c r="D24" s="30" t="n"/>
      <c r="E24" s="30" t="n"/>
      <c r="F24" s="30" t="n"/>
      <c r="G24" s="30" t="n"/>
      <c r="H24" s="30" t="n"/>
    </row>
    <row r="25" ht="26" customHeight="1">
      <c r="B25" s="26" t="n">
        <v>9</v>
      </c>
      <c r="C25" s="31" t="inlineStr">
        <is>
          <t>Did the instructor give you an opportunity to interact with the class or ask questions?</t>
        </is>
      </c>
      <c r="D25" s="30" t="n"/>
      <c r="E25" s="30" t="n"/>
      <c r="F25" s="30" t="n"/>
      <c r="G25" s="30" t="n"/>
      <c r="H25" s="30" t="n"/>
    </row>
    <row r="26" ht="26" customHeight="1">
      <c r="B26" s="26" t="n">
        <v>10</v>
      </c>
      <c r="C26" s="31" t="inlineStr">
        <is>
          <t>Did you get satisfactory answers to your questions about the materials?</t>
        </is>
      </c>
      <c r="D26" s="30" t="n"/>
      <c r="E26" s="30" t="n"/>
      <c r="F26" s="30" t="n"/>
      <c r="G26" s="30" t="n"/>
      <c r="H26" s="30" t="n"/>
    </row>
    <row r="27" ht="26" customHeight="1">
      <c r="B27" s="26" t="n">
        <v>11</v>
      </c>
      <c r="C27" s="31" t="inlineStr">
        <is>
          <t>Would you recommend this course to others?</t>
        </is>
      </c>
      <c r="D27" s="30" t="n"/>
      <c r="E27" s="30" t="n"/>
      <c r="F27" s="30" t="n"/>
      <c r="G27" s="30" t="n"/>
      <c r="H27" s="30" t="n"/>
    </row>
    <row r="28"/>
    <row r="29">
      <c r="B29" s="3" t="inlineStr">
        <is>
          <t>ADDITIONAL COMMENTS</t>
        </is>
      </c>
    </row>
    <row r="30" ht="20" customHeight="1">
      <c r="B30" s="32" t="n"/>
    </row>
    <row r="31" ht="20" customHeight="1">
      <c r="B31" s="32" t="n"/>
    </row>
    <row r="32" ht="20" customHeight="1">
      <c r="B32" s="32" t="n"/>
    </row>
    <row r="33" ht="20" customHeight="1">
      <c r="B33" s="32" t="n"/>
    </row>
    <row r="34" ht="20" customHeight="1">
      <c r="B34" s="32" t="n"/>
    </row>
    <row r="35" ht="20" customHeight="1">
      <c r="B35" s="32"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16" t="n">
        <v>1</v>
      </c>
      <c r="D5" s="3" t="inlineStr">
        <is>
          <t>Mode:</t>
        </is>
      </c>
      <c r="E5" s="16"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8"/>
    <row r="39">
      <c r="B39" s="3" t="inlineStr">
        <is>
          <t>Weights check:</t>
        </is>
      </c>
      <c r="C39" s="21">
        <f>IF(ROUND(cfgWeightsTotal,4)=1,"OK","FIX: weights must total 100%")</f>
        <v/>
      </c>
    </row>
    <row r="40"/>
    <row r="41" ht="16" customHeight="1">
      <c r="B41" s="7" t="inlineStr">
        <is>
          <t>Final PT Assessment — Points Rubric (approved PT Test Score Chart, the EXIT standard — each cell is the value a cadet must REACH for that tier; higher than the entry standard by design)</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39" t="n">
        <v>12</v>
      </c>
      <c r="E43" s="39" t="n">
        <v>14</v>
      </c>
      <c r="F43" s="39" t="n">
        <v>16</v>
      </c>
      <c r="G43" s="39" t="n">
        <v>18</v>
      </c>
      <c r="H43" s="39" t="n">
        <v>20</v>
      </c>
      <c r="I43" s="2" t="inlineStr">
        <is>
          <t>5 events x 20 = 100 max; x 12 = 60 (every minimum met). Passing = PT Final Min Points above.</t>
        </is>
      </c>
    </row>
    <row r="44">
      <c r="B44" s="3" t="inlineStr">
        <is>
          <t>Push-Ups</t>
        </is>
      </c>
      <c r="C44" s="2" t="inlineStr">
        <is>
          <t>reps (no time limit)</t>
        </is>
      </c>
      <c r="D44" s="39" t="n">
        <v>23</v>
      </c>
      <c r="E44" s="39" t="n">
        <v>33</v>
      </c>
      <c r="F44" s="39" t="n">
        <v>41</v>
      </c>
      <c r="G44" s="39" t="n">
        <v>51</v>
      </c>
      <c r="H44" s="39" t="n">
        <v>79</v>
      </c>
      <c r="I44" s="2" t="inlineStr">
        <is>
          <t>best tier whose threshold is met; higher is better; below Tier 1 scores 0</t>
        </is>
      </c>
    </row>
    <row r="45">
      <c r="B45" s="3" t="inlineStr">
        <is>
          <t>Sit-Ups</t>
        </is>
      </c>
      <c r="C45" s="2" t="inlineStr">
        <is>
          <t>reps in 1:00</t>
        </is>
      </c>
      <c r="D45" s="39" t="n">
        <v>23</v>
      </c>
      <c r="E45" s="39" t="n">
        <v>33</v>
      </c>
      <c r="F45" s="39" t="n">
        <v>41</v>
      </c>
      <c r="G45" s="39" t="n">
        <v>51</v>
      </c>
      <c r="H45" s="39" t="n">
        <v>79</v>
      </c>
      <c r="I45" s="2" t="inlineStr">
        <is>
          <t>best tier whose threshold is met; higher is better; below Tier 1 scores 0</t>
        </is>
      </c>
    </row>
    <row r="46">
      <c r="B46" s="3" t="inlineStr">
        <is>
          <t>Agility Run</t>
        </is>
      </c>
      <c r="C46" s="2" t="inlineStr">
        <is>
          <t>seconds (lower is better)</t>
        </is>
      </c>
      <c r="D46" s="39" t="n">
        <v>20.2</v>
      </c>
      <c r="E46" s="39" t="n">
        <v>18</v>
      </c>
      <c r="F46" s="39" t="n">
        <v>15.8</v>
      </c>
      <c r="G46" s="39" t="n">
        <v>13.6</v>
      </c>
      <c r="H46" s="39"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39" t="n">
        <v>942</v>
      </c>
      <c r="E47" s="39" t="n">
        <v>848</v>
      </c>
      <c r="F47" s="39" t="n">
        <v>755</v>
      </c>
      <c r="G47" s="39" t="n">
        <v>662</v>
      </c>
      <c r="H47" s="39" t="n">
        <v>570</v>
      </c>
      <c r="I47" s="2" t="inlineStr">
        <is>
          <t>best tier whose threshold is met; lower is better; below Tier 1 scores 0</t>
        </is>
      </c>
    </row>
    <row r="48">
      <c r="B48" s="3" t="inlineStr">
        <is>
          <t>300 M Sprint</t>
        </is>
      </c>
      <c r="C48" s="2" t="inlineStr">
        <is>
          <t>seconds (lower is better)</t>
        </is>
      </c>
      <c r="D48" s="39" t="n">
        <v>66.98999999999999</v>
      </c>
      <c r="E48" s="39" t="n">
        <v>61.4</v>
      </c>
      <c r="F48" s="39" t="n">
        <v>55.8</v>
      </c>
      <c r="G48" s="39" t="n">
        <v>50.2</v>
      </c>
      <c r="H48" s="39"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29"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29"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29"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29"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29"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29"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29"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29"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29"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29"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29"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29"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29"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29"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29"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29"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29"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29"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29"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29"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29"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29"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29"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29"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29"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29"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29"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29"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29"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29"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29"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29"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29"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29"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29"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29"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29"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29"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29"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29"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29"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29"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29"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29"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29"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1"/>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E57" s="29" t="inlineStr">
        <is>
          <t>22</t>
        </is>
      </c>
      <c r="F57" s="16" t="n">
        <v>50</v>
      </c>
      <c r="G57" s="17">
        <f>IF($B57="","",ROUND(SUMIFS(nrSCH_Hrs,nrSCH_Act,$B57,nrSCH_TimeCheck,"OK"),2))</f>
        <v/>
      </c>
      <c r="H57" s="27">
        <f>IF(OR($B57="",$G57=0),"",ROUND($G57-$F57,2))</f>
        <v/>
      </c>
    </row>
    <row r="58">
      <c r="B58" s="16" t="inlineStr">
        <is>
          <t>Crash Investigation</t>
        </is>
      </c>
      <c r="E58" s="29" t="inlineStr">
        <is>
          <t>22</t>
        </is>
      </c>
      <c r="F58" s="16" t="n">
        <v>12</v>
      </c>
      <c r="G58" s="17">
        <f>IF($B58="","",ROUND(SUMIFS(nrSCH_Hrs,nrSCH_Act,$B58,nrSCH_TimeCheck,"OK"),2))</f>
        <v/>
      </c>
      <c r="H58" s="27">
        <f>IF(OR($B58="",$G58=0),"",ROUND($G58-$F58,2))</f>
        <v/>
      </c>
    </row>
    <row r="59">
      <c r="B59" s="16" t="inlineStr">
        <is>
          <t>TIM</t>
        </is>
      </c>
      <c r="E59" s="29" t="inlineStr">
        <is>
          <t>22</t>
        </is>
      </c>
      <c r="F59" s="16" t="n">
        <v>12</v>
      </c>
      <c r="G59" s="17">
        <f>IF($B59="","",ROUND(SUMIFS(nrSCH_Hrs,nrSCH_Act,$B59,nrSCH_TimeCheck,"OK"),2))</f>
        <v/>
      </c>
      <c r="H59" s="27">
        <f>IF(OR($B59="",$G59=0),"",ROUND($G59-$F59,2))</f>
        <v/>
      </c>
    </row>
    <row r="60">
      <c r="B60" s="16" t="inlineStr">
        <is>
          <t>Criminal Investigations - General Investigations</t>
        </is>
      </c>
      <c r="E60" s="29" t="inlineStr">
        <is>
          <t>32</t>
        </is>
      </c>
      <c r="F60" s="16" t="n">
        <v>16</v>
      </c>
      <c r="G60" s="17">
        <f>IF($B60="","",ROUND(SUMIFS(nrSCH_Hrs,nrSCH_Act,$B60,nrSCH_TimeCheck,"OK"),2))</f>
        <v/>
      </c>
      <c r="H60" s="27">
        <f>IF(OR($B60="",$G60=0),"",ROUND($G60-$F60,2))</f>
        <v/>
      </c>
    </row>
    <row r="61">
      <c r="B61" s="16" t="inlineStr">
        <is>
          <t>Criminal Investigations - Auto Theft</t>
        </is>
      </c>
      <c r="E61" s="29" t="inlineStr">
        <is>
          <t>32</t>
        </is>
      </c>
      <c r="F61" s="16" t="n">
        <v>4</v>
      </c>
      <c r="G61" s="17">
        <f>IF($B61="","",ROUND(SUMIFS(nrSCH_Hrs,nrSCH_Act,$B61,nrSCH_TimeCheck,"OK"),2))</f>
        <v/>
      </c>
      <c r="H61" s="27">
        <f>IF(OR($B61="",$G61=0),"",ROUND($G61-$F61,2))</f>
        <v/>
      </c>
    </row>
    <row r="62">
      <c r="B62" s="16" t="inlineStr">
        <is>
          <t>Criminal Investigations - Crime Scene</t>
        </is>
      </c>
      <c r="E62" s="29" t="inlineStr">
        <is>
          <t>32</t>
        </is>
      </c>
      <c r="F62" s="16" t="n">
        <v>8</v>
      </c>
      <c r="G62" s="17">
        <f>IF($B62="","",ROUND(SUMIFS(nrSCH_Hrs,nrSCH_Act,$B62,nrSCH_TimeCheck,"OK"),2))</f>
        <v/>
      </c>
      <c r="H62" s="27">
        <f>IF(OR($B62="",$G62=0),"",ROUND($G62-$F62,2))</f>
        <v/>
      </c>
    </row>
    <row r="63">
      <c r="B63" s="16" t="inlineStr">
        <is>
          <t>Criminal Investigations - Booking Operations</t>
        </is>
      </c>
      <c r="E63" s="29" t="inlineStr">
        <is>
          <t>32</t>
        </is>
      </c>
      <c r="F63" s="16" t="n">
        <v>8</v>
      </c>
      <c r="G63" s="17">
        <f>IF($B63="","",ROUND(SUMIFS(nrSCH_Hrs,nrSCH_Act,$B63,nrSCH_TimeCheck,"OK"),2))</f>
        <v/>
      </c>
      <c r="H63" s="27">
        <f>IF(OR($B63="",$G63=0),"",ROUND($G63-$F63,2))</f>
        <v/>
      </c>
    </row>
    <row r="64">
      <c r="B64" s="16" t="inlineStr">
        <is>
          <t>Criminal Investigations - Interview Techniques</t>
        </is>
      </c>
      <c r="E64" s="29" t="inlineStr">
        <is>
          <t>32</t>
        </is>
      </c>
      <c r="F64" s="16" t="n">
        <v>4</v>
      </c>
      <c r="G64" s="17">
        <f>IF($B64="","",ROUND(SUMIFS(nrSCH_Hrs,nrSCH_Act,$B64,nrSCH_TimeCheck,"OK"),2))</f>
        <v/>
      </c>
      <c r="H64" s="27">
        <f>IF(OR($B64="",$G64=0),"",ROUND($G64-$F64,2))</f>
        <v/>
      </c>
    </row>
    <row r="65">
      <c r="B65" s="16" t="inlineStr">
        <is>
          <t>Criminal Investigations - Case Management</t>
        </is>
      </c>
      <c r="E65" s="29" t="inlineStr">
        <is>
          <t>32</t>
        </is>
      </c>
      <c r="F65" s="16" t="n">
        <v>4</v>
      </c>
      <c r="G65" s="17">
        <f>IF($B65="","",ROUND(SUMIFS(nrSCH_Hrs,nrSCH_Act,$B65,nrSCH_TimeCheck,"OK"),2))</f>
        <v/>
      </c>
      <c r="H65" s="27">
        <f>IF(OR($B65="",$G65=0),"",ROUND($G65-$F65,2))</f>
        <v/>
      </c>
    </row>
    <row r="66">
      <c r="B66" s="16" t="inlineStr">
        <is>
          <t>Criminal Investigations - Media Relations</t>
        </is>
      </c>
      <c r="E66" s="29" t="inlineStr">
        <is>
          <t>32</t>
        </is>
      </c>
      <c r="F66" s="16" t="n">
        <v>4</v>
      </c>
      <c r="G66" s="17">
        <f>IF($B66="","",ROUND(SUMIFS(nrSCH_Hrs,nrSCH_Act,$B66,nrSCH_TimeCheck,"OK"),2))</f>
        <v/>
      </c>
      <c r="H66" s="27">
        <f>IF(OR($B66="",$G66=0),"",ROUND($G66-$F66,2))</f>
        <v/>
      </c>
    </row>
    <row r="67">
      <c r="B67" s="16" t="n"/>
      <c r="E67" s="29" t="n"/>
      <c r="F67" s="16" t="n"/>
      <c r="G67" s="21">
        <f>IF($B67="","",ROUND(SUMIFS(nrSCH_Hrs,nrSCH_Act,$B67,nrSCH_TimeCheck,"OK"),2))</f>
        <v/>
      </c>
      <c r="H67" s="21">
        <f>IF(OR($B67="",$G67=0),"",ROUND($G67-$F67,2))</f>
        <v/>
      </c>
    </row>
    <row r="68">
      <c r="B68" s="16" t="n"/>
      <c r="E68" s="29" t="n"/>
      <c r="F68" s="16" t="n"/>
      <c r="G68" s="21">
        <f>IF($B68="","",ROUND(SUMIFS(nrSCH_Hrs,nrSCH_Act,$B68,nrSCH_TimeCheck,"OK"),2))</f>
        <v/>
      </c>
      <c r="H68" s="21">
        <f>IF(OR($B68="",$G68=0),"",ROUND($G68-$F68,2))</f>
        <v/>
      </c>
    </row>
    <row r="69">
      <c r="B69" s="16" t="n"/>
      <c r="E69" s="29" t="n"/>
      <c r="F69" s="16" t="n"/>
      <c r="G69" s="21">
        <f>IF($B69="","",ROUND(SUMIFS(nrSCH_Hrs,nrSCH_Act,$B69,nrSCH_TimeCheck,"OK"),2))</f>
        <v/>
      </c>
      <c r="H69" s="21">
        <f>IF(OR($B69="",$G69=0),"",ROUND($G69-$F69,2))</f>
        <v/>
      </c>
    </row>
    <row r="70">
      <c r="B70" s="16" t="n"/>
      <c r="E70" s="29" t="n"/>
      <c r="F70" s="16" t="n"/>
      <c r="G70" s="21">
        <f>IF($B70="","",ROUND(SUMIFS(nrSCH_Hrs,nrSCH_Act,$B70,nrSCH_TimeCheck,"OK"),2))</f>
        <v/>
      </c>
      <c r="H70" s="21">
        <f>IF(OR($B70="",$G70=0),"",ROUND($G70-$F70,2))</f>
        <v/>
      </c>
    </row>
    <row r="71">
      <c r="B71" s="16" t="n"/>
      <c r="E71" s="29" t="n"/>
      <c r="F71" s="16" t="n"/>
      <c r="G71" s="21">
        <f>IF($B71="","",ROUND(SUMIFS(nrSCH_Hrs,nrSCH_Act,$B71,nrSCH_TimeCheck,"OK"),2))</f>
        <v/>
      </c>
      <c r="H71" s="21">
        <f>IF(OR($B71="",$G71=0),"",ROUND($G71-$F71,2))</f>
        <v/>
      </c>
    </row>
  </sheetData>
  <sheetProtection selectLockedCells="0" selectUnlockedCells="0" sheet="1" objects="0" insertRows="1" insertHyperlinks="1" autoFilter="0" scenarios="0" formatColumns="1" deleteColumns="1" insertColumns="1" pivotTables="1" deleteRows="1" formatCells="1" formatRows="1" sort="1" password="B4BB"/>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29"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29"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29"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29"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29"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29"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29"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29"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29"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29"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29"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29"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29"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29"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29"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29"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29"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29"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29"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29"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29"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29"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29"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29"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29"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29"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29"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29"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29"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29"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29"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29"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29"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29"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29"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29"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29"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29"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29"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29"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29"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29"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29"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29"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29"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29"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29"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29"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29"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29"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29"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29"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29"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29"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29"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29"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29"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29"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29"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29"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29"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29"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29"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29"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29"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40">
        <f>YEAR(cfgStartDate)</f>
        <v/>
      </c>
      <c r="Q6" s="40">
        <f>MOD($P6,19)</f>
        <v/>
      </c>
      <c r="R6" s="40">
        <f>INT($P6/100)</f>
        <v/>
      </c>
      <c r="S6" s="40">
        <f>MOD($P6,100)</f>
        <v/>
      </c>
      <c r="T6" s="40">
        <f>INT($R6/4)</f>
        <v/>
      </c>
      <c r="U6" s="40">
        <f>MOD($R6,4)</f>
        <v/>
      </c>
      <c r="V6" s="40">
        <f>INT(($R6+8)/25)</f>
        <v/>
      </c>
      <c r="W6" s="40">
        <f>INT(($R6-$V6+1)/3)</f>
        <v/>
      </c>
      <c r="X6" s="40">
        <f>MOD(19*$Q6+$R6-$T6-$W6+15,30)</f>
        <v/>
      </c>
      <c r="Y6" s="40">
        <f>INT($S6/4)</f>
        <v/>
      </c>
      <c r="Z6" s="40">
        <f>MOD($S6,4)</f>
        <v/>
      </c>
      <c r="AA6" s="40">
        <f>MOD(32+2*$U6+2*$Y6-$X6-$Z6,7)</f>
        <v/>
      </c>
      <c r="AB6" s="40">
        <f>INT(($Q6+11*$X6+22*$AA6)/451)</f>
        <v/>
      </c>
      <c r="AC6" s="40">
        <f>INT(($X6+$AA6-7*$AB6+114)/31)</f>
        <v/>
      </c>
      <c r="AD6" s="40">
        <f>MOD($X6+$AA6-7*$AB6+114,31)+1</f>
        <v/>
      </c>
      <c r="AE6" s="41">
        <f>DATE($P6,$AC6,$AD6)</f>
        <v/>
      </c>
      <c r="AF6" s="41">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40">
        <f>YEAR(cfgStartDate)+1</f>
        <v/>
      </c>
      <c r="Q7" s="40">
        <f>MOD($P7,19)</f>
        <v/>
      </c>
      <c r="R7" s="40">
        <f>INT($P7/100)</f>
        <v/>
      </c>
      <c r="S7" s="40">
        <f>MOD($P7,100)</f>
        <v/>
      </c>
      <c r="T7" s="40">
        <f>INT($R7/4)</f>
        <v/>
      </c>
      <c r="U7" s="40">
        <f>MOD($R7,4)</f>
        <v/>
      </c>
      <c r="V7" s="40">
        <f>INT(($R7+8)/25)</f>
        <v/>
      </c>
      <c r="W7" s="40">
        <f>INT(($R7-$V7+1)/3)</f>
        <v/>
      </c>
      <c r="X7" s="40">
        <f>MOD(19*$Q7+$R7-$T7-$W7+15,30)</f>
        <v/>
      </c>
      <c r="Y7" s="40">
        <f>INT($S7/4)</f>
        <v/>
      </c>
      <c r="Z7" s="40">
        <f>MOD($S7,4)</f>
        <v/>
      </c>
      <c r="AA7" s="40">
        <f>MOD(32+2*$U7+2*$Y7-$X7-$Z7,7)</f>
        <v/>
      </c>
      <c r="AB7" s="40">
        <f>INT(($Q7+11*$X7+22*$AA7)/451)</f>
        <v/>
      </c>
      <c r="AC7" s="40">
        <f>INT(($X7+$AA7-7*$AB7+114)/31)</f>
        <v/>
      </c>
      <c r="AD7" s="40">
        <f>MOD($X7+$AA7-7*$AB7+114,31)+1</f>
        <v/>
      </c>
      <c r="AE7" s="41">
        <f>DATE($P7,$AC7,$AD7)</f>
        <v/>
      </c>
      <c r="AF7" s="41">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2" t="n"/>
      <c r="E6" s="42"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2" t="n"/>
      <c r="E7" s="42"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2" t="n"/>
      <c r="E8" s="42"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2" t="n"/>
      <c r="E9" s="42"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2" t="n"/>
      <c r="E10" s="42"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2" t="n"/>
      <c r="E11" s="42"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2" t="n"/>
      <c r="E12" s="42"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2" t="n"/>
      <c r="E13" s="42"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2" t="n"/>
      <c r="E14" s="42"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2" t="n"/>
      <c r="E15" s="42"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2" t="n"/>
      <c r="E16" s="42"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2" t="n"/>
      <c r="E17" s="42"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2" t="n"/>
      <c r="E18" s="42"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2" t="n"/>
      <c r="E19" s="42"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2" t="n"/>
      <c r="E20" s="42"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2" t="n"/>
      <c r="E21" s="42"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2" t="n"/>
      <c r="E22" s="42"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2" t="n"/>
      <c r="E23" s="42"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2" t="n"/>
      <c r="E24" s="42"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2" t="n"/>
      <c r="E25" s="42"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2" t="n"/>
      <c r="E26" s="42"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2" t="n"/>
      <c r="E27" s="42"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2" t="n"/>
      <c r="E28" s="42"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2" t="n"/>
      <c r="E29" s="42"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2" t="n"/>
      <c r="E30" s="42"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2" t="n"/>
      <c r="E31" s="42"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2" t="n"/>
      <c r="E32" s="42"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2" t="n"/>
      <c r="E33" s="42"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2" t="n"/>
      <c r="E34" s="42"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2" t="n"/>
      <c r="E35" s="42"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2" t="n"/>
      <c r="E36" s="42"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2" t="n"/>
      <c r="E37" s="42"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2" t="n"/>
      <c r="E38" s="42"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2" t="n"/>
      <c r="E39" s="42"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2" t="n"/>
      <c r="E40" s="42"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2" t="n"/>
      <c r="E41" s="42"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2" t="n"/>
      <c r="E42" s="42"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2" t="n"/>
      <c r="E43" s="42"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2" t="n"/>
      <c r="E44" s="42"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2" t="n"/>
      <c r="E45" s="42"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2" t="n"/>
      <c r="E46" s="42"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2" t="n"/>
      <c r="E47" s="42"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2" t="n"/>
      <c r="E48" s="42"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2" t="n"/>
      <c r="E49" s="42"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2" t="n"/>
      <c r="E50" s="42"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2" t="n"/>
      <c r="E51" s="42"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2" t="n"/>
      <c r="E52" s="42"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2" t="n"/>
      <c r="E53" s="42"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2" t="n"/>
      <c r="E54" s="42"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2" t="n"/>
      <c r="E55" s="42"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2" t="n"/>
      <c r="E56" s="42"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2" t="n"/>
      <c r="E57" s="42"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2" t="n"/>
      <c r="E58" s="42"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2" t="n"/>
      <c r="E59" s="42"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2" t="n"/>
      <c r="E60" s="42"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2" t="n"/>
      <c r="E61" s="42"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2" t="n"/>
      <c r="E62" s="42"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2" t="n"/>
      <c r="E63" s="42"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2" t="n"/>
      <c r="E64" s="42"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2" t="n"/>
      <c r="E65" s="42"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2" t="n"/>
      <c r="E66" s="42"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2" t="n"/>
      <c r="E67" s="42"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2" t="n"/>
      <c r="E68" s="42"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2" t="n"/>
      <c r="E69" s="42"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2" t="n"/>
      <c r="E70" s="42"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2" t="n"/>
      <c r="E71" s="42"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2" t="n"/>
      <c r="E72" s="42"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2" t="n"/>
      <c r="E73" s="42"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2" t="n"/>
      <c r="E74" s="42"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2" t="n"/>
      <c r="E75" s="42"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2" t="n"/>
      <c r="E76" s="42"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2" t="n"/>
      <c r="E77" s="42"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2" t="n"/>
      <c r="E78" s="42"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2" t="n"/>
      <c r="E79" s="42"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2" t="n"/>
      <c r="E80" s="42"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2" t="n"/>
      <c r="E81" s="42"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2" t="n"/>
      <c r="E82" s="42"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2" t="n"/>
      <c r="E83" s="42"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2" t="n"/>
      <c r="E84" s="42"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2" t="n"/>
      <c r="E85" s="42"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2" t="n"/>
      <c r="E86" s="42"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2" t="n"/>
      <c r="E87" s="42"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2" t="n"/>
      <c r="E88" s="42"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2" t="n"/>
      <c r="E89" s="42"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2" t="n"/>
      <c r="E90" s="42"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2" t="n"/>
      <c r="E91" s="42"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2" t="n"/>
      <c r="E92" s="42"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2" t="n"/>
      <c r="E93" s="42"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2" t="n"/>
      <c r="E94" s="42"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2" t="n"/>
      <c r="E95" s="42"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2" t="n"/>
      <c r="E96" s="42"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2" t="n"/>
      <c r="E97" s="42"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2" t="n"/>
      <c r="E98" s="42"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2" t="n"/>
      <c r="E99" s="42"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2" t="n"/>
      <c r="E100" s="42"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2" t="n"/>
      <c r="E101" s="42"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2" t="n"/>
      <c r="E102" s="42"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2" t="n"/>
      <c r="E103" s="42"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2" t="n"/>
      <c r="E104" s="42"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2" t="n"/>
      <c r="E105" s="42"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2" t="n"/>
      <c r="E106" s="42"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2" t="n"/>
      <c r="E107" s="42"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2" t="n"/>
      <c r="E108" s="42"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2" t="n"/>
      <c r="E109" s="42"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2" t="n"/>
      <c r="E110" s="42"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2" t="n"/>
      <c r="E111" s="42"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2" t="n"/>
      <c r="E112" s="42"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2" t="n"/>
      <c r="E113" s="42"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2" t="n"/>
      <c r="E114" s="42"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2" t="n"/>
      <c r="E115" s="42"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2" t="n"/>
      <c r="E116" s="42"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2" t="n"/>
      <c r="E117" s="42"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2" t="n"/>
      <c r="E118" s="42"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2" t="n"/>
      <c r="E119" s="42"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2" t="n"/>
      <c r="E120" s="42"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2" t="n"/>
      <c r="E121" s="42"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2" t="n"/>
      <c r="E122" s="42"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2" t="n"/>
      <c r="E123" s="42"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2" t="n"/>
      <c r="E124" s="42"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2" t="n"/>
      <c r="E125" s="42"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2" t="n"/>
      <c r="E126" s="42"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2" t="n"/>
      <c r="E127" s="42"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2" t="n"/>
      <c r="E128" s="42"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2" t="n"/>
      <c r="E129" s="42"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2" t="n"/>
      <c r="E130" s="42"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2" t="n"/>
      <c r="E131" s="42"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2" t="n"/>
      <c r="E132" s="42"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2" t="n"/>
      <c r="E133" s="42"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2" t="n"/>
      <c r="E134" s="42"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2" t="n"/>
      <c r="E135" s="42"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2" t="n"/>
      <c r="E136" s="42"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2" t="n"/>
      <c r="E137" s="42"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2" t="n"/>
      <c r="E138" s="42"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2" t="n"/>
      <c r="E139" s="42"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2" t="n"/>
      <c r="E140" s="42"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2" t="n"/>
      <c r="E141" s="42"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2" t="n"/>
      <c r="E142" s="42"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2" t="n"/>
      <c r="E143" s="42"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2" t="n"/>
      <c r="E144" s="42"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2" t="n"/>
      <c r="E145" s="42"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2" t="n"/>
      <c r="E146" s="42"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2" t="n"/>
      <c r="E147" s="42"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2" t="n"/>
      <c r="E148" s="42"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2" t="n"/>
      <c r="E149" s="42"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2" t="n"/>
      <c r="E150" s="42"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2" t="n"/>
      <c r="E151" s="42"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2" t="n"/>
      <c r="E152" s="42"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2" t="n"/>
      <c r="E153" s="42"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2" t="n"/>
      <c r="E154" s="42"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2" t="n"/>
      <c r="E155" s="42"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2" t="n"/>
      <c r="E156" s="42"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2" t="n"/>
      <c r="E157" s="42"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2" t="n"/>
      <c r="E158" s="42"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2" t="n"/>
      <c r="E159" s="42"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2" t="n"/>
      <c r="E160" s="42"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2" t="n"/>
      <c r="E161" s="42"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2" t="n"/>
      <c r="E162" s="42"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2" t="n"/>
      <c r="E163" s="42"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2" t="n"/>
      <c r="E164" s="42"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2" t="n"/>
      <c r="E165" s="42"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2" t="n"/>
      <c r="E166" s="42"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2" t="n"/>
      <c r="E167" s="42"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2" t="n"/>
      <c r="E168" s="42"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2" t="n"/>
      <c r="E169" s="42"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2" t="n"/>
      <c r="E170" s="42"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2" t="n"/>
      <c r="E171" s="42"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2" t="n"/>
      <c r="E172" s="42"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2" t="n"/>
      <c r="E173" s="42"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2" t="n"/>
      <c r="E174" s="42"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2" t="n"/>
      <c r="E175" s="42"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2" t="n"/>
      <c r="E176" s="42"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2" t="n"/>
      <c r="E177" s="42"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2" t="n"/>
      <c r="E178" s="42"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2" t="n"/>
      <c r="E179" s="42"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2" t="n"/>
      <c r="E180" s="42"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2" t="n"/>
      <c r="E181" s="42"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2" t="n"/>
      <c r="E182" s="42"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2" t="n"/>
      <c r="E183" s="42"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2" t="n"/>
      <c r="E184" s="42"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2" t="n"/>
      <c r="E185" s="42"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2" t="n"/>
      <c r="E186" s="42"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2" t="n"/>
      <c r="E187" s="42"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2" t="n"/>
      <c r="E188" s="42"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2" t="n"/>
      <c r="E189" s="42"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2" t="n"/>
      <c r="E190" s="42"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2" t="n"/>
      <c r="E191" s="42"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2" t="n"/>
      <c r="E192" s="42"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2" t="n"/>
      <c r="E193" s="42"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2" t="n"/>
      <c r="E194" s="42"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2" t="n"/>
      <c r="E195" s="42"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2" t="n"/>
      <c r="E196" s="42"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2" t="n"/>
      <c r="E197" s="42"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2" t="n"/>
      <c r="E198" s="42"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2" t="n"/>
      <c r="E199" s="42"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2" t="n"/>
      <c r="E200" s="42"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2" t="n"/>
      <c r="E201" s="42"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2" t="n"/>
      <c r="E202" s="42"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2" t="n"/>
      <c r="E203" s="42"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2" t="n"/>
      <c r="E204" s="42"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2" t="n"/>
      <c r="E205" s="42"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2" t="n"/>
      <c r="E206" s="42"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2" t="n"/>
      <c r="E207" s="42"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2" t="n"/>
      <c r="E208" s="42"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2" t="n"/>
      <c r="E209" s="42"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2" t="n"/>
      <c r="E210" s="42"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2" t="n"/>
      <c r="E211" s="42"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2" t="n"/>
      <c r="E212" s="42"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2" t="n"/>
      <c r="E213" s="42"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2" t="n"/>
      <c r="E214" s="42"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2" t="n"/>
      <c r="E215" s="42"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2" t="n"/>
      <c r="E216" s="42"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2" t="n"/>
      <c r="E217" s="42"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2" t="n"/>
      <c r="E218" s="42"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2" t="n"/>
      <c r="E219" s="42"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2" t="n"/>
      <c r="E220" s="42"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2" t="n"/>
      <c r="E221" s="42"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2" t="n"/>
      <c r="E222" s="42"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2" t="n"/>
      <c r="E223" s="42"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2" t="n"/>
      <c r="E224" s="42"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2" t="n"/>
      <c r="E225" s="42"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2" t="n"/>
      <c r="E226" s="42"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2" t="n"/>
      <c r="E227" s="42"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2" t="n"/>
      <c r="E228" s="42"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2" t="n"/>
      <c r="E229" s="42"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2" t="n"/>
      <c r="E230" s="42"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2" t="n"/>
      <c r="E231" s="42"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2" t="n"/>
      <c r="E232" s="42"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2" t="n"/>
      <c r="E233" s="42"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2" t="n"/>
      <c r="E234" s="42"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2" t="n"/>
      <c r="E235" s="42"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2" t="n"/>
      <c r="E236" s="42"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2" t="n"/>
      <c r="E237" s="42"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2" t="n"/>
      <c r="E238" s="42"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2" t="n"/>
      <c r="E239" s="42"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2" t="n"/>
      <c r="E240" s="42"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2" t="n"/>
      <c r="E241" s="42"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2" t="n"/>
      <c r="E242" s="42"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2" t="n"/>
      <c r="E243" s="42"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2" t="n"/>
      <c r="E244" s="42"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2" t="n"/>
      <c r="E245" s="42"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2" t="n"/>
      <c r="E246" s="42"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2" t="n"/>
      <c r="E247" s="42"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2" t="n"/>
      <c r="E248" s="42"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2" t="n"/>
      <c r="E249" s="42"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2" t="n"/>
      <c r="E250" s="42"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2" t="n"/>
      <c r="E251" s="42"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2" t="n"/>
      <c r="E252" s="42"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2" t="n"/>
      <c r="E253" s="42"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2" t="n"/>
      <c r="E254" s="42"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2" t="n"/>
      <c r="E255" s="42"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2" t="n"/>
      <c r="E256" s="42"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2" t="n"/>
      <c r="E257" s="42"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2" t="n"/>
      <c r="E258" s="42"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2" t="n"/>
      <c r="E259" s="42"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2" t="n"/>
      <c r="E260" s="42"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2" t="n"/>
      <c r="E261" s="42"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2" t="n"/>
      <c r="E262" s="42"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2" t="n"/>
      <c r="E263" s="42"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2" t="n"/>
      <c r="E264" s="42"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2" t="n"/>
      <c r="E265" s="42"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2" t="n"/>
      <c r="E266" s="42"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2" t="n"/>
      <c r="E267" s="42"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2" t="n"/>
      <c r="E268" s="42"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2" t="n"/>
      <c r="E269" s="42"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2" t="n"/>
      <c r="E270" s="42"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2" t="n"/>
      <c r="E271" s="42"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2" t="n"/>
      <c r="E272" s="42"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2" t="n"/>
      <c r="E273" s="42"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2" t="n"/>
      <c r="E274" s="42"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2" t="n"/>
      <c r="E275" s="42"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2" t="n"/>
      <c r="E276" s="42"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2" t="n"/>
      <c r="E277" s="42"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2" t="n"/>
      <c r="E278" s="42"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2" t="n"/>
      <c r="E279" s="42"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2" t="n"/>
      <c r="E280" s="42"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2" t="n"/>
      <c r="E281" s="42"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2" t="n"/>
      <c r="E282" s="42"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2" t="n"/>
      <c r="E283" s="42"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2" t="n"/>
      <c r="E284" s="42"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2" t="n"/>
      <c r="E285" s="42"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2" t="n"/>
      <c r="E286" s="42"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2" t="n"/>
      <c r="E287" s="42"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2" t="n"/>
      <c r="E288" s="42"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2" t="n"/>
      <c r="E289" s="42"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2" t="n"/>
      <c r="E290" s="42"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2" t="n"/>
      <c r="E291" s="42"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2" t="n"/>
      <c r="E292" s="42"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2" t="n"/>
      <c r="E293" s="42"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2" t="n"/>
      <c r="E294" s="42"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2" t="n"/>
      <c r="E295" s="42"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2" t="n"/>
      <c r="E296" s="42"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2" t="n"/>
      <c r="E297" s="42"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2" t="n"/>
      <c r="E298" s="42"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2" t="n"/>
      <c r="E299" s="42"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2" t="n"/>
      <c r="E300" s="42"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2" t="n"/>
      <c r="E301" s="42"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2" t="n"/>
      <c r="E302" s="42"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2" t="n"/>
      <c r="E303" s="42"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2" t="n"/>
      <c r="E304" s="42"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2" t="n"/>
      <c r="E305" s="42"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2" t="n"/>
      <c r="E306" s="42"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2" t="n"/>
      <c r="E307" s="42"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2" t="n"/>
      <c r="E308" s="42"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2" t="n"/>
      <c r="E309" s="42"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2" t="n"/>
      <c r="E310" s="42"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2" t="n"/>
      <c r="E311" s="42"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2" t="n"/>
      <c r="E312" s="42"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2" t="n"/>
      <c r="E313" s="42"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2" t="n"/>
      <c r="E314" s="42"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2" t="n"/>
      <c r="E315" s="42"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2" t="n"/>
      <c r="E316" s="42"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2" t="n"/>
      <c r="E317" s="42"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2" t="n"/>
      <c r="E318" s="42"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2" t="n"/>
      <c r="E319" s="42"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2" t="n"/>
      <c r="E320" s="42"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2" t="n"/>
      <c r="E321" s="42"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2" t="n"/>
      <c r="E322" s="42"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2" t="n"/>
      <c r="E323" s="42"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2" t="n"/>
      <c r="E324" s="42"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2" t="n"/>
      <c r="E325" s="42"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2" t="n"/>
      <c r="E326" s="42"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2" t="n"/>
      <c r="E327" s="42"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2" t="n"/>
      <c r="E328" s="42"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2" t="n"/>
      <c r="E329" s="42"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2" t="n"/>
      <c r="E330" s="42"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2" t="n"/>
      <c r="E331" s="42"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2" t="n"/>
      <c r="E332" s="42"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2" t="n"/>
      <c r="E333" s="42"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2" t="n"/>
      <c r="E334" s="42"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2" t="n"/>
      <c r="E335" s="42"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2" t="n"/>
      <c r="E336" s="42"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2" t="n"/>
      <c r="E337" s="42"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2" t="n"/>
      <c r="E338" s="42"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2" t="n"/>
      <c r="E339" s="42"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2" t="n"/>
      <c r="E340" s="42"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2" t="n"/>
      <c r="E341" s="42"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2" t="n"/>
      <c r="E342" s="42"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2" t="n"/>
      <c r="E343" s="42"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2" t="n"/>
      <c r="E344" s="42"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2" t="n"/>
      <c r="E345" s="42"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2" t="n"/>
      <c r="E346" s="42"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2" t="n"/>
      <c r="E347" s="42"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2" t="n"/>
      <c r="E348" s="42"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2" t="n"/>
      <c r="E349" s="42"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2" t="n"/>
      <c r="E350" s="42"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2" t="n"/>
      <c r="E351" s="42"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2" t="n"/>
      <c r="E352" s="42"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2" t="n"/>
      <c r="E353" s="42"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2" t="n"/>
      <c r="E354" s="42"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2" t="n"/>
      <c r="E355" s="42"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2" t="n"/>
      <c r="E356" s="42"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2" t="n"/>
      <c r="E357" s="42"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2" t="n"/>
      <c r="E358" s="42"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2" t="n"/>
      <c r="E359" s="42"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2" t="n"/>
      <c r="E360" s="42"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2" t="n"/>
      <c r="E361" s="42"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2" t="n"/>
      <c r="E362" s="42"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2" t="n"/>
      <c r="E363" s="42"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2" t="n"/>
      <c r="E364" s="42"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2" t="n"/>
      <c r="E365" s="42"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2" t="n"/>
      <c r="E366" s="42"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2" t="n"/>
      <c r="E367" s="42"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2" t="n"/>
      <c r="E368" s="42"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2" t="n"/>
      <c r="E369" s="42"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2" t="n"/>
      <c r="E370" s="42"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2" t="n"/>
      <c r="E371" s="42"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2" t="n"/>
      <c r="E372" s="42"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2" t="n"/>
      <c r="E373" s="42"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2" t="n"/>
      <c r="E374" s="42"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2" t="n"/>
      <c r="E375" s="42"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2" t="n"/>
      <c r="E376" s="42"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2" t="n"/>
      <c r="E377" s="42"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2" t="n"/>
      <c r="E378" s="42"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2" t="n"/>
      <c r="E379" s="42"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2" t="n"/>
      <c r="E380" s="42"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2" t="n"/>
      <c r="E381" s="42"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2" t="n"/>
      <c r="E382" s="42"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2" t="n"/>
      <c r="E383" s="42"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2" t="n"/>
      <c r="E384" s="42"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2" t="n"/>
      <c r="E385" s="42"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2" t="n"/>
      <c r="E386" s="42"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2" t="n"/>
      <c r="E387" s="42"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2" t="n"/>
      <c r="E388" s="42"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2" t="n"/>
      <c r="E389" s="42"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2" t="n"/>
      <c r="E390" s="42"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2" t="n"/>
      <c r="E391" s="42"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2" t="n"/>
      <c r="E392" s="42"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2" t="n"/>
      <c r="E393" s="42"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2" t="n"/>
      <c r="E394" s="42"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2" t="n"/>
      <c r="E395" s="42"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2" t="n"/>
      <c r="E396" s="42"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2" t="n"/>
      <c r="E397" s="42"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2" t="n"/>
      <c r="E398" s="42"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2" t="n"/>
      <c r="E399" s="42"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2" t="n"/>
      <c r="E400" s="42"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2" t="n"/>
      <c r="E401" s="42"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2" t="n"/>
      <c r="E402" s="42"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2" t="n"/>
      <c r="E403" s="42"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2" t="n"/>
      <c r="E404" s="42"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2" t="n"/>
      <c r="E405" s="42"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2" t="n"/>
      <c r="E406" s="42"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2" t="n"/>
      <c r="E407" s="42"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2" t="n"/>
      <c r="E408" s="42"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2" t="n"/>
      <c r="E409" s="42"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2" t="n"/>
      <c r="E410" s="42"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2" t="n"/>
      <c r="E411" s="42"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2" t="n"/>
      <c r="E412" s="42"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2" t="n"/>
      <c r="E413" s="42"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2" t="n"/>
      <c r="E414" s="42"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2" t="n"/>
      <c r="E415" s="42"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2" t="n"/>
      <c r="E416" s="42"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2" t="n"/>
      <c r="E417" s="42"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2" t="n"/>
      <c r="E418" s="42"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2" t="n"/>
      <c r="E419" s="42"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2" t="n"/>
      <c r="E420" s="42"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2" t="n"/>
      <c r="E421" s="42"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2" t="n"/>
      <c r="E422" s="42"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2" t="n"/>
      <c r="E423" s="42"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2" t="n"/>
      <c r="E424" s="42"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2" t="n"/>
      <c r="E425" s="42"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2" t="n"/>
      <c r="E426" s="42"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2" t="n"/>
      <c r="E427" s="42"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2" t="n"/>
      <c r="E428" s="42"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2" t="n"/>
      <c r="E429" s="42"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2" t="n"/>
      <c r="E430" s="42"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2" t="n"/>
      <c r="E431" s="42"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2" t="n"/>
      <c r="E432" s="42"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2" t="n"/>
      <c r="E433" s="42"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2" t="n"/>
      <c r="E434" s="42"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2" t="n"/>
      <c r="E435" s="42"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2" t="n"/>
      <c r="E436" s="42"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2" t="n"/>
      <c r="E437" s="42"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2" t="n"/>
      <c r="E438" s="42"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2" t="n"/>
      <c r="E439" s="42"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2" t="n"/>
      <c r="E440" s="42"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2" t="n"/>
      <c r="E441" s="42"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2" t="n"/>
      <c r="E442" s="42"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2" t="n"/>
      <c r="E443" s="42"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2" t="n"/>
      <c r="E444" s="42"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2" t="n"/>
      <c r="E445" s="42"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2" t="n"/>
      <c r="E446" s="42"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2" t="n"/>
      <c r="E447" s="42"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2" t="n"/>
      <c r="E448" s="42"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2" t="n"/>
      <c r="E449" s="42"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2" t="n"/>
      <c r="E450" s="42"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2" t="n"/>
      <c r="E451" s="42"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2" t="n"/>
      <c r="E452" s="42"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2" t="n"/>
      <c r="E453" s="42"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2" t="n"/>
      <c r="E454" s="42"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2" t="n"/>
      <c r="E455" s="42"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2" t="n"/>
      <c r="E456" s="42"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2" t="n"/>
      <c r="E457" s="42"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2" t="n"/>
      <c r="E458" s="42"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2" t="n"/>
      <c r="E459" s="42"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2" t="n"/>
      <c r="E460" s="42"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2" t="n"/>
      <c r="E461" s="42"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2" t="n"/>
      <c r="E462" s="42"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2" t="n"/>
      <c r="E463" s="42"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2" t="n"/>
      <c r="E464" s="42"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2" t="n"/>
      <c r="E465" s="42"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2" t="n"/>
      <c r="E466" s="42"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2" t="n"/>
      <c r="E467" s="42"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2" t="n"/>
      <c r="E468" s="42"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2" t="n"/>
      <c r="E469" s="42"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2" t="n"/>
      <c r="E470" s="42"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2" t="n"/>
      <c r="E471" s="42"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2" t="n"/>
      <c r="E472" s="42"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2" t="n"/>
      <c r="E473" s="42"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2" t="n"/>
      <c r="E474" s="42"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2" t="n"/>
      <c r="E475" s="42"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2" t="n"/>
      <c r="E476" s="42"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2" t="n"/>
      <c r="E477" s="42"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2" t="n"/>
      <c r="E478" s="42"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2" t="n"/>
      <c r="E479" s="42"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2" t="n"/>
      <c r="E480" s="42"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2" t="n"/>
      <c r="E481" s="42"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2" t="n"/>
      <c r="E482" s="42"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2" t="n"/>
      <c r="E483" s="42"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2" t="n"/>
      <c r="E484" s="42"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2" t="n"/>
      <c r="E485" s="42"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2" t="n"/>
      <c r="E486" s="42"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2" t="n"/>
      <c r="E487" s="42"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2" t="n"/>
      <c r="E488" s="42"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2" t="n"/>
      <c r="E489" s="42"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2" t="n"/>
      <c r="E490" s="42"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2" t="n"/>
      <c r="E491" s="42"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2" t="n"/>
      <c r="E492" s="42"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2" t="n"/>
      <c r="E493" s="42"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2" t="n"/>
      <c r="E494" s="42"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2" t="n"/>
      <c r="E495" s="42"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2" t="n"/>
      <c r="E496" s="42"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2" t="n"/>
      <c r="E497" s="42"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2" t="n"/>
      <c r="E498" s="42"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2" t="n"/>
      <c r="E499" s="42"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2" t="n"/>
      <c r="E500" s="42"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2" t="n"/>
      <c r="E501" s="42"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2" t="n"/>
      <c r="E502" s="42"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2" t="n"/>
      <c r="E503" s="42"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2" t="n"/>
      <c r="E504" s="42"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2" t="n"/>
      <c r="E505" s="42"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2" t="n"/>
      <c r="E506" s="42"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2" t="n"/>
      <c r="E507" s="42"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2" t="n"/>
      <c r="E508" s="42"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2" t="n"/>
      <c r="E509" s="42"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2" t="n"/>
      <c r="E510" s="42"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2" t="n"/>
      <c r="E511" s="42"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2" t="n"/>
      <c r="E512" s="42"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2" t="n"/>
      <c r="E513" s="42"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2" t="n"/>
      <c r="E514" s="42"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2" t="n"/>
      <c r="E515" s="42"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2" t="n"/>
      <c r="E516" s="42"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2" t="n"/>
      <c r="E517" s="42"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2" t="n"/>
      <c r="E518" s="42"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2" t="n"/>
      <c r="E519" s="42"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2" t="n"/>
      <c r="E520" s="42"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2" t="n"/>
      <c r="E521" s="42"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2" t="n"/>
      <c r="E522" s="42"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2" t="n"/>
      <c r="E523" s="42"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2" t="n"/>
      <c r="E524" s="42"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2" t="n"/>
      <c r="E525" s="42"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2" t="n"/>
      <c r="E526" s="42"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2" t="n"/>
      <c r="E527" s="42"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2" t="n"/>
      <c r="E528" s="42"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2" t="n"/>
      <c r="E529" s="42"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2" t="n"/>
      <c r="E530" s="42"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2" t="n"/>
      <c r="E531" s="42"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2" t="n"/>
      <c r="E532" s="42"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2" t="n"/>
      <c r="E533" s="42"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2" t="n"/>
      <c r="E534" s="42"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2" t="n"/>
      <c r="E535" s="42"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2" t="n"/>
      <c r="E536" s="42"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2" t="n"/>
      <c r="E537" s="42"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2" t="n"/>
      <c r="E538" s="42"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2" t="n"/>
      <c r="E539" s="42"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2" t="n"/>
      <c r="E540" s="42"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2" t="n"/>
      <c r="E541" s="42"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2" t="n"/>
      <c r="E542" s="42"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2" t="n"/>
      <c r="E543" s="42"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2" t="n"/>
      <c r="E544" s="42"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2" t="n"/>
      <c r="E545" s="42"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2" t="n"/>
      <c r="E546" s="42"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2" t="n"/>
      <c r="E547" s="42"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2" t="n"/>
      <c r="E548" s="42"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2" t="n"/>
      <c r="E549" s="42"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2" t="n"/>
      <c r="E550" s="42"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2" t="n"/>
      <c r="E551" s="42"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2" t="n"/>
      <c r="E552" s="42"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2" t="n"/>
      <c r="E553" s="42"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2" t="n"/>
      <c r="E554" s="42"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2" t="n"/>
      <c r="E555" s="42"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2" t="n"/>
      <c r="E556" s="42"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2" t="n"/>
      <c r="E557" s="42"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2" t="n"/>
      <c r="E558" s="42"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2" t="n"/>
      <c r="E559" s="42"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2" t="n"/>
      <c r="E560" s="42"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2" t="n"/>
      <c r="E561" s="42"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2" t="n"/>
      <c r="E562" s="42"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2" t="n"/>
      <c r="E563" s="42"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2" t="n"/>
      <c r="E564" s="42"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2" t="n"/>
      <c r="E565" s="42"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2" t="n"/>
      <c r="E566" s="42"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2" t="n"/>
      <c r="E567" s="42"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2" t="n"/>
      <c r="E568" s="42"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2" t="n"/>
      <c r="E569" s="42"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2" t="n"/>
      <c r="E570" s="42"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2" t="n"/>
      <c r="E571" s="42"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2" t="n"/>
      <c r="E572" s="42"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2" t="n"/>
      <c r="E573" s="42"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2" t="n"/>
      <c r="E574" s="42"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2" t="n"/>
      <c r="E575" s="42"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2" t="n"/>
      <c r="E576" s="42"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2" t="n"/>
      <c r="E577" s="42"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2" t="n"/>
      <c r="E578" s="42"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2" t="n"/>
      <c r="E579" s="42"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2" t="n"/>
      <c r="E580" s="42"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2" t="n"/>
      <c r="E581" s="42"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2" t="n"/>
      <c r="E582" s="42"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2" t="n"/>
      <c r="E583" s="42"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2" t="n"/>
      <c r="E584" s="42"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2" t="n"/>
      <c r="E585" s="42"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2" t="n"/>
      <c r="E586" s="42"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2" t="n"/>
      <c r="E587" s="42"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2" t="n"/>
      <c r="E588" s="42"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2" t="n"/>
      <c r="E589" s="42"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2" t="n"/>
      <c r="E590" s="42"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2" t="n"/>
      <c r="E591" s="42"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2" t="n"/>
      <c r="E592" s="42"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2" t="n"/>
      <c r="E593" s="42"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2" t="n"/>
      <c r="E594" s="42"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2" t="n"/>
      <c r="E595" s="42"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2" t="n"/>
      <c r="E596" s="42"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2" t="n"/>
      <c r="E597" s="42"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2" t="n"/>
      <c r="E598" s="42"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2" t="n"/>
      <c r="E599" s="42"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2" t="n"/>
      <c r="E600" s="42"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2" t="n"/>
      <c r="E601" s="42"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2" t="n"/>
      <c r="E602" s="42"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2" t="n"/>
      <c r="E603" s="42"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2" t="n"/>
      <c r="E604" s="42"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2" t="n"/>
      <c r="E605" s="42"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2" t="n"/>
      <c r="E606" s="42"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2" t="n"/>
      <c r="E607" s="42"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2" t="n"/>
      <c r="E608" s="42"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2" t="n"/>
      <c r="E609" s="42"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2" t="n"/>
      <c r="E610" s="42"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2" t="n"/>
      <c r="E611" s="42"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2" t="n"/>
      <c r="E612" s="42"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2" t="n"/>
      <c r="E613" s="42"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2" t="n"/>
      <c r="E614" s="42"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2" t="n"/>
      <c r="E615" s="42"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2" t="n"/>
      <c r="E616" s="42"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2" t="n"/>
      <c r="E617" s="42"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2" t="n"/>
      <c r="E618" s="42"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2" t="n"/>
      <c r="E619" s="42"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2" t="n"/>
      <c r="E620" s="42"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2" t="n"/>
      <c r="E621" s="42"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2" t="n"/>
      <c r="E622" s="42"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2" t="n"/>
      <c r="E623" s="42"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2" t="n"/>
      <c r="E624" s="42"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2" t="n"/>
      <c r="E625" s="42"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2" t="n"/>
      <c r="E626" s="42"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2" t="n"/>
      <c r="E627" s="42"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2" t="n"/>
      <c r="E628" s="42"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2" t="n"/>
      <c r="E629" s="42"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2" t="n"/>
      <c r="E630" s="42"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2" t="n"/>
      <c r="E631" s="42"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2" t="n"/>
      <c r="E632" s="42"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2" t="n"/>
      <c r="E633" s="42"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2" t="n"/>
      <c r="E634" s="42"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2" t="n"/>
      <c r="E635" s="42"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2" t="n"/>
      <c r="E636" s="42"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2" t="n"/>
      <c r="E637" s="42"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2" t="n"/>
      <c r="E638" s="42"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2" t="n"/>
      <c r="E639" s="42"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2" t="n"/>
      <c r="E640" s="42"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2" t="n"/>
      <c r="E641" s="42"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2" t="n"/>
      <c r="E642" s="42"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2" t="n"/>
      <c r="E643" s="42"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2" t="n"/>
      <c r="E644" s="42"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2" t="n"/>
      <c r="E645" s="42"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2" t="n"/>
      <c r="E646" s="42"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2" t="n"/>
      <c r="E647" s="42"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2" t="n"/>
      <c r="E648" s="42"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2" t="n"/>
      <c r="E649" s="42"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2" t="n"/>
      <c r="E650" s="42"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2" t="n"/>
      <c r="E651" s="42"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2" t="n"/>
      <c r="E652" s="42"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2" t="n"/>
      <c r="E653" s="42"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2" t="n"/>
      <c r="E654" s="42"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2" t="n"/>
      <c r="E655" s="42"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2" t="n"/>
      <c r="E656" s="42"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2" t="n"/>
      <c r="E657" s="42"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2" t="n"/>
      <c r="E658" s="42"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2" t="n"/>
      <c r="E659" s="42"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2" t="n"/>
      <c r="E660" s="42"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2" t="n"/>
      <c r="E661" s="42"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2" t="n"/>
      <c r="E662" s="42"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2" t="n"/>
      <c r="E663" s="42"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2" t="n"/>
      <c r="E664" s="42"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2" t="n"/>
      <c r="E665" s="42"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2" t="n"/>
      <c r="E666" s="42"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2" t="n"/>
      <c r="E667" s="42"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2" t="n"/>
      <c r="E668" s="42"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2" t="n"/>
      <c r="E669" s="42"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2" t="n"/>
      <c r="E670" s="42"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2" t="n"/>
      <c r="E671" s="42"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2" t="n"/>
      <c r="E672" s="42"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2" t="n"/>
      <c r="E673" s="42"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2" t="n"/>
      <c r="E674" s="42"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2" t="n"/>
      <c r="E675" s="42"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2" t="n"/>
      <c r="E676" s="42"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2" t="n"/>
      <c r="E677" s="42"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2" t="n"/>
      <c r="E678" s="42"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2" t="n"/>
      <c r="E679" s="42"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2" t="n"/>
      <c r="E680" s="42"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2" t="n"/>
      <c r="E681" s="42"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2" t="n"/>
      <c r="E682" s="42"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2" t="n"/>
      <c r="E683" s="42"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2" t="n"/>
      <c r="E684" s="42"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2" t="n"/>
      <c r="E685" s="42"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2" t="n"/>
      <c r="E686" s="42"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2" t="n"/>
      <c r="E687" s="42"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2" t="n"/>
      <c r="E688" s="42"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2" t="n"/>
      <c r="E689" s="42"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2" t="n"/>
      <c r="E690" s="42"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2" t="n"/>
      <c r="E691" s="42"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2" t="n"/>
      <c r="E692" s="42"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2" t="n"/>
      <c r="E693" s="42"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2" t="n"/>
      <c r="E694" s="42"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2" t="n"/>
      <c r="E695" s="42"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2" t="n"/>
      <c r="E696" s="42"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2" t="n"/>
      <c r="E697" s="42"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2" t="n"/>
      <c r="E698" s="42"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2" t="n"/>
      <c r="E699" s="42"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2" t="n"/>
      <c r="E700" s="42"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2" t="n"/>
      <c r="E701" s="42"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2" t="n"/>
      <c r="E702" s="42"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2" t="n"/>
      <c r="E703" s="42"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2" t="n"/>
      <c r="E704" s="42"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2" t="n"/>
      <c r="E705" s="42"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2" t="n"/>
      <c r="E706" s="42"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2" t="n"/>
      <c r="E707" s="42"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2" t="n"/>
      <c r="E708" s="42"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2" t="n"/>
      <c r="E709" s="42"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2" t="n"/>
      <c r="E710" s="42"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2" t="n"/>
      <c r="E711" s="42"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2" t="n"/>
      <c r="E712" s="42"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2" t="n"/>
      <c r="E713" s="42"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2" t="n"/>
      <c r="E714" s="42"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2" t="n"/>
      <c r="E715" s="42"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2" t="n"/>
      <c r="E716" s="42"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2" t="n"/>
      <c r="E717" s="42"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2" t="n"/>
      <c r="E718" s="42"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2" t="n"/>
      <c r="E719" s="42"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2" t="n"/>
      <c r="E720" s="42"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2" t="n"/>
      <c r="E721" s="42"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2" t="n"/>
      <c r="E722" s="42"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2" t="n"/>
      <c r="E723" s="42"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2" t="n"/>
      <c r="E724" s="42"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2" t="n"/>
      <c r="E725" s="42"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2" t="n"/>
      <c r="E726" s="42"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2" t="n"/>
      <c r="E727" s="42"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2" t="n"/>
      <c r="E728" s="42"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2" t="n"/>
      <c r="E729" s="42"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2" t="n"/>
      <c r="E730" s="42"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2" t="n"/>
      <c r="E731" s="42"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2" t="n"/>
      <c r="E732" s="42"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2" t="n"/>
      <c r="E733" s="42"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2" t="n"/>
      <c r="E734" s="42"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2" t="n"/>
      <c r="E735" s="42"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2" t="n"/>
      <c r="E736" s="42"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2" t="n"/>
      <c r="E737" s="42"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2" t="n"/>
      <c r="E738" s="42"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2" t="n"/>
      <c r="E739" s="42"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2" t="n"/>
      <c r="E740" s="42"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2" t="n"/>
      <c r="E741" s="42"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2" t="n"/>
      <c r="E742" s="42"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2" t="n"/>
      <c r="E743" s="42"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2" t="n"/>
      <c r="E744" s="42"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2" t="n"/>
      <c r="E745" s="42"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2" t="n"/>
      <c r="E746" s="42"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2" t="n"/>
      <c r="E747" s="42"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2" t="n"/>
      <c r="E748" s="42"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2" t="n"/>
      <c r="E749" s="42"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2" t="n"/>
      <c r="E750" s="42"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2" t="n"/>
      <c r="E751" s="42"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2" t="n"/>
      <c r="E752" s="42"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2" t="n"/>
      <c r="E753" s="42"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2" t="n"/>
      <c r="E754" s="42"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2" t="n"/>
      <c r="E755" s="42"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2" t="n"/>
      <c r="E756" s="42"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2" t="n"/>
      <c r="E757" s="42"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2" t="n"/>
      <c r="E758" s="42"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2" t="n"/>
      <c r="E759" s="42"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2" t="n"/>
      <c r="E760" s="42"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2" t="n"/>
      <c r="E761" s="42"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2" t="n"/>
      <c r="E762" s="42"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2" t="n"/>
      <c r="E763" s="42"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2" t="n"/>
      <c r="E764" s="42"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2" t="n"/>
      <c r="E765" s="42"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2" t="n"/>
      <c r="E766" s="42"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2" t="n"/>
      <c r="E767" s="42"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2" t="n"/>
      <c r="E768" s="42"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2" t="n"/>
      <c r="E769" s="42"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2" t="n"/>
      <c r="E770" s="42"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2" t="n"/>
      <c r="E771" s="42"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2" t="n"/>
      <c r="E772" s="42"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2" t="n"/>
      <c r="E773" s="42"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2" t="n"/>
      <c r="E774" s="42"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2" t="n"/>
      <c r="E775" s="42"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2" t="n"/>
      <c r="E776" s="42"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2" t="n"/>
      <c r="E777" s="42"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2" t="n"/>
      <c r="E778" s="42"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2" t="n"/>
      <c r="E779" s="42"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2" t="n"/>
      <c r="E780" s="42"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2" t="n"/>
      <c r="E781" s="42"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2" t="n"/>
      <c r="E782" s="42"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2" t="n"/>
      <c r="E783" s="42"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2" t="n"/>
      <c r="E784" s="42"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2" t="n"/>
      <c r="E785" s="42"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2" t="n"/>
      <c r="E786" s="42"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2" t="n"/>
      <c r="E787" s="42"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2" t="n"/>
      <c r="E788" s="42"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2" t="n"/>
      <c r="E789" s="42"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2" t="n"/>
      <c r="E790" s="42"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2" t="n"/>
      <c r="E791" s="42"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2" t="n"/>
      <c r="E792" s="42"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2" t="n"/>
      <c r="E793" s="42"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2" t="n"/>
      <c r="E794" s="42"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2" t="n"/>
      <c r="E795" s="42"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2" t="n"/>
      <c r="E796" s="42"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2" t="n"/>
      <c r="E797" s="42"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2" t="n"/>
      <c r="E798" s="42"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2" t="n"/>
      <c r="E799" s="42"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2" t="n"/>
      <c r="E800" s="42"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2" t="n"/>
      <c r="E801" s="42"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2" t="n"/>
      <c r="E802" s="42"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2" t="n"/>
      <c r="E803" s="42"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2" t="n"/>
      <c r="E804" s="42"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2" t="n"/>
      <c r="E805" s="42"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2" t="n"/>
      <c r="E806" s="42"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2" t="n"/>
      <c r="E807" s="42"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2" t="n"/>
      <c r="E808" s="42"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2" t="n"/>
      <c r="E809" s="42"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2" t="n"/>
      <c r="E810" s="42"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2" t="n"/>
      <c r="E811" s="42"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2" t="n"/>
      <c r="E812" s="42"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2" t="n"/>
      <c r="E813" s="42"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2" t="n"/>
      <c r="E814" s="42"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2" t="n"/>
      <c r="E815" s="42"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2" t="n"/>
      <c r="E816" s="42"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2" t="n"/>
      <c r="E817" s="42"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2" t="n"/>
      <c r="E818" s="42"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2" t="n"/>
      <c r="E819" s="42"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2" t="n"/>
      <c r="E820" s="42"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2" t="n"/>
      <c r="E821" s="42"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2" t="n"/>
      <c r="E822" s="42"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2" t="n"/>
      <c r="E823" s="42"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2" t="n"/>
      <c r="E824" s="42"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2" t="n"/>
      <c r="E825" s="42"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2" t="n"/>
      <c r="E826" s="42"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2" t="n"/>
      <c r="E827" s="42"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2" t="n"/>
      <c r="E828" s="42"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2" t="n"/>
      <c r="E829" s="42"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2" t="n"/>
      <c r="E830" s="42"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2" t="n"/>
      <c r="E831" s="42"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2" t="n"/>
      <c r="E832" s="42"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2" t="n"/>
      <c r="E833" s="42"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2" t="n"/>
      <c r="E834" s="42"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2" t="n"/>
      <c r="E835" s="42"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2" t="n"/>
      <c r="E836" s="42"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2" t="n"/>
      <c r="E837" s="42"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2" t="n"/>
      <c r="E838" s="42"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2" t="n"/>
      <c r="E839" s="42"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2" t="n"/>
      <c r="E840" s="42"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2" t="n"/>
      <c r="E841" s="42"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2" t="n"/>
      <c r="E842" s="42"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2" t="n"/>
      <c r="E843" s="42"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2" t="n"/>
      <c r="E844" s="42"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2" t="n"/>
      <c r="E845" s="42"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2" t="n"/>
      <c r="E846" s="42"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2" t="n"/>
      <c r="E847" s="42"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2" t="n"/>
      <c r="E848" s="42"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2" t="n"/>
      <c r="E849" s="42"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2" t="n"/>
      <c r="E850" s="42"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2" t="n"/>
      <c r="E851" s="42"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2" t="n"/>
      <c r="E852" s="42"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2" t="n"/>
      <c r="E853" s="42"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2" t="n"/>
      <c r="E854" s="42"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2" t="n"/>
      <c r="E855" s="42"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2" t="n"/>
      <c r="E856" s="42"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2" t="n"/>
      <c r="E857" s="42"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2" t="n"/>
      <c r="E858" s="42"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2" t="n"/>
      <c r="E859" s="42"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2" t="n"/>
      <c r="E860" s="42"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2" t="n"/>
      <c r="E861" s="42"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2" t="n"/>
      <c r="E862" s="42"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2" t="n"/>
      <c r="E863" s="42"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2" t="n"/>
      <c r="E864" s="42"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2" t="n"/>
      <c r="E865" s="42"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2" t="n"/>
      <c r="E866" s="42"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2" t="n"/>
      <c r="E867" s="42"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2" t="n"/>
      <c r="E868" s="42"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2" t="n"/>
      <c r="E869" s="42"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2" t="n"/>
      <c r="E870" s="42"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2" t="n"/>
      <c r="E871" s="42"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2" t="n"/>
      <c r="E872" s="42"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2" t="n"/>
      <c r="E873" s="42"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2" t="n"/>
      <c r="E874" s="42"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2" t="n"/>
      <c r="E875" s="42"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2" t="n"/>
      <c r="E876" s="42"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2" t="n"/>
      <c r="E877" s="42"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2" t="n"/>
      <c r="E878" s="42"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2" t="n"/>
      <c r="E879" s="42"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2" t="n"/>
      <c r="E880" s="42"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2" t="n"/>
      <c r="E881" s="42"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2" t="n"/>
      <c r="E882" s="42"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2" t="n"/>
      <c r="E883" s="42"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2" t="n"/>
      <c r="E884" s="42"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2" t="n"/>
      <c r="E885" s="42"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2" t="n"/>
      <c r="E886" s="42"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2" t="n"/>
      <c r="E887" s="42"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2" t="n"/>
      <c r="E888" s="42"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2" t="n"/>
      <c r="E889" s="42"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2" t="n"/>
      <c r="E890" s="42"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2" t="n"/>
      <c r="E891" s="42"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2" t="n"/>
      <c r="E892" s="42"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2" t="n"/>
      <c r="E893" s="42"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2" t="n"/>
      <c r="E894" s="42"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2" t="n"/>
      <c r="E895" s="42"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2" t="n"/>
      <c r="E896" s="42"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2" t="n"/>
      <c r="E897" s="42"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2" t="n"/>
      <c r="E898" s="42"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2" t="n"/>
      <c r="E899" s="42"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2" t="n"/>
      <c r="E900" s="42"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2" t="n"/>
      <c r="E901" s="42"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2" t="n"/>
      <c r="E902" s="42"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2" t="n"/>
      <c r="E903" s="42"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2" t="n"/>
      <c r="E904" s="42"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2" t="n"/>
      <c r="E905" s="42"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3">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4">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3">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4">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3">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4">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3">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4">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3">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4">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3">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4">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3">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4">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3">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4">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3">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4">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3">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4">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3">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4">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3">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4">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3">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4">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3">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4">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3">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4">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3">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4">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3">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4">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3">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4">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3">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4">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3">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4">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3">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4">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3">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4">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3">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4">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3">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4">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3">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4">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3">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4">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3">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4">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3">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4">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3">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4">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3">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4">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3">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4">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3">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4">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3">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4">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3">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4">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3">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4">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3">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4">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3">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4">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3">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4">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3">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4">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3">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4">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3">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4">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3">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4">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3">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4">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3">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4">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3">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4">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3">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4">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3">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4">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3">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4">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3">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4">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3">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4">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1"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1"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1"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1"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1"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1"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1"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1"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1"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1"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1"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1"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1"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2026-09-20T15:54:48Z</dcterms:created>
  <dcterms:modified xsi:type="dcterms:W3CDTF">2026-09-20T15:54:56Z</dcterms:modified>
</cp:coreProperties>
</file>