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1e19c5ddb3f857/Documents/UC Berkeley/Thesis/Station Data/"/>
    </mc:Choice>
  </mc:AlternateContent>
  <xr:revisionPtr revIDLastSave="64" documentId="8_{C0853C76-E1B8-4889-A490-FA376D93A5ED}" xr6:coauthVersionLast="47" xr6:coauthVersionMax="47" xr10:uidLastSave="{310C98E3-12EC-48C4-964B-541486C65A13}"/>
  <bookViews>
    <workbookView xWindow="-108" yWindow="-108" windowWidth="23256" windowHeight="12576" xr2:uid="{153555DE-DE84-4A78-A0D4-3B0CCFC3E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2" i="1" s="1"/>
  <c r="C10" i="1"/>
  <c r="C12" i="1" s="1"/>
  <c r="E10" i="1"/>
  <c r="E11" i="1" s="1"/>
  <c r="F10" i="1"/>
  <c r="G10" i="1"/>
  <c r="H10" i="1"/>
  <c r="H12" i="1" s="1"/>
  <c r="I10" i="1"/>
  <c r="I12" i="1" s="1"/>
  <c r="G12" i="1"/>
  <c r="G11" i="1"/>
  <c r="I11" i="1"/>
  <c r="D10" i="1"/>
  <c r="D11" i="1" s="1"/>
  <c r="F11" i="1"/>
  <c r="H11" i="1" l="1"/>
  <c r="B11" i="1"/>
  <c r="C11" i="1"/>
  <c r="F12" i="1"/>
  <c r="D12" i="1"/>
  <c r="E12" i="1"/>
  <c r="J7" i="1" l="1"/>
  <c r="J6" i="1"/>
  <c r="J8" i="1" l="1"/>
</calcChain>
</file>

<file path=xl/sharedStrings.xml><?xml version="1.0" encoding="utf-8"?>
<sst xmlns="http://schemas.openxmlformats.org/spreadsheetml/2006/main" count="14" uniqueCount="13">
  <si>
    <t>Station Name</t>
  </si>
  <si>
    <t>Date Visited</t>
  </si>
  <si>
    <t>Y</t>
  </si>
  <si>
    <t>Route Number</t>
  </si>
  <si>
    <t>POI Weighting</t>
  </si>
  <si>
    <t>Weighted Directness</t>
  </si>
  <si>
    <t>Weighted Perceived Safety</t>
  </si>
  <si>
    <t>Route Name</t>
  </si>
  <si>
    <t>Route to POI?</t>
  </si>
  <si>
    <t>PAQS-D</t>
  </si>
  <si>
    <t>PAQS-S</t>
  </si>
  <si>
    <t>PAQS-C</t>
  </si>
  <si>
    <t>Station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</si>
</sst>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164" fontId="0" fillId="5" borderId="2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AFF8-587F-4BF8-AA2B-2133BA9B85CD}">
  <dimension ref="A1:L12"/>
  <sheetViews>
    <sheetView tabSelected="1" workbookViewId="0">
      <selection activeCell="L8" sqref="L8"/>
    </sheetView>
  </sheetViews>
  <sheetFormatPr defaultRowHeight="14.4" x14ac:dyDescent="0.3"/>
  <cols>
    <col min="1" max="10" width="12.77734375" customWidth="1"/>
  </cols>
  <sheetData>
    <row r="1" spans="1:12" x14ac:dyDescent="0.3">
      <c r="A1" s="1" t="s">
        <v>0</v>
      </c>
      <c r="B1" s="1" t="s">
        <v>1</v>
      </c>
    </row>
    <row r="2" spans="1:12" x14ac:dyDescent="0.3">
      <c r="A2" s="2"/>
      <c r="B2" s="2"/>
    </row>
    <row r="4" spans="1:12" x14ac:dyDescent="0.3">
      <c r="A4" s="1" t="s">
        <v>7</v>
      </c>
      <c r="B4" s="3"/>
      <c r="C4" s="3"/>
      <c r="D4" s="3"/>
      <c r="E4" s="3"/>
      <c r="F4" s="3"/>
      <c r="G4" s="3"/>
      <c r="H4" s="3"/>
      <c r="I4" s="3"/>
      <c r="J4" s="12" t="s">
        <v>12</v>
      </c>
    </row>
    <row r="5" spans="1:12" x14ac:dyDescent="0.3">
      <c r="A5" s="1" t="s">
        <v>3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13"/>
    </row>
    <row r="6" spans="1:12" x14ac:dyDescent="0.3">
      <c r="A6" s="9" t="s">
        <v>9</v>
      </c>
      <c r="B6" s="10">
        <v>59.840029476787024</v>
      </c>
      <c r="C6" s="10">
        <v>71.996027805362459</v>
      </c>
      <c r="D6" s="10"/>
      <c r="E6" s="10"/>
      <c r="F6" s="10"/>
      <c r="G6" s="10"/>
      <c r="H6" s="10"/>
      <c r="I6" s="10"/>
      <c r="J6" s="11">
        <f>SUM(B11:I11)/SUM(B$10:I$10)</f>
        <v>65.918028641074741</v>
      </c>
      <c r="L6" s="4"/>
    </row>
    <row r="7" spans="1:12" x14ac:dyDescent="0.3">
      <c r="A7" s="9" t="s">
        <v>10</v>
      </c>
      <c r="B7" s="10">
        <v>53.10258914281102</v>
      </c>
      <c r="C7" s="10">
        <v>76.820151495568837</v>
      </c>
      <c r="D7" s="10"/>
      <c r="E7" s="10"/>
      <c r="F7" s="10"/>
      <c r="G7" s="10"/>
      <c r="H7" s="10"/>
      <c r="I7" s="10"/>
      <c r="J7" s="11">
        <f>SUM(B12:I12)/SUM(B$10:I$10)</f>
        <v>64.961370319189925</v>
      </c>
      <c r="L7" s="4"/>
    </row>
    <row r="8" spans="1:12" x14ac:dyDescent="0.3">
      <c r="A8" s="9" t="s">
        <v>11</v>
      </c>
      <c r="B8" s="10">
        <v>56.471309309799025</v>
      </c>
      <c r="C8" s="10">
        <v>74.408089650465655</v>
      </c>
      <c r="D8" s="10"/>
      <c r="E8" s="10"/>
      <c r="F8" s="10"/>
      <c r="G8" s="10"/>
      <c r="H8" s="10"/>
      <c r="I8" s="10"/>
      <c r="J8" s="11">
        <f>AVERAGE(J6:J7)</f>
        <v>65.439699480132333</v>
      </c>
    </row>
    <row r="9" spans="1:12" x14ac:dyDescent="0.3">
      <c r="A9" s="7" t="s">
        <v>8</v>
      </c>
      <c r="B9" s="8" t="s">
        <v>2</v>
      </c>
      <c r="C9" s="8" t="s">
        <v>2</v>
      </c>
      <c r="D9" s="8"/>
      <c r="E9" s="8"/>
      <c r="F9" s="8"/>
      <c r="G9" s="8"/>
      <c r="H9" s="8"/>
      <c r="I9" s="8"/>
      <c r="J9" s="6"/>
    </row>
    <row r="10" spans="1:12" x14ac:dyDescent="0.3">
      <c r="A10" s="5" t="s">
        <v>4</v>
      </c>
      <c r="B10" s="5">
        <f t="shared" ref="B10:I10" si="0">IF(B9="","",IF(B9="Y",1.5,1))</f>
        <v>1.5</v>
      </c>
      <c r="C10" s="5">
        <f t="shared" si="0"/>
        <v>1.5</v>
      </c>
      <c r="D10" s="5" t="str">
        <f t="shared" si="0"/>
        <v/>
      </c>
      <c r="E10" s="5" t="str">
        <f t="shared" si="0"/>
        <v/>
      </c>
      <c r="F10" s="5" t="str">
        <f t="shared" si="0"/>
        <v/>
      </c>
      <c r="G10" s="5" t="str">
        <f t="shared" si="0"/>
        <v/>
      </c>
      <c r="H10" s="5" t="str">
        <f t="shared" si="0"/>
        <v/>
      </c>
      <c r="I10" s="5" t="str">
        <f t="shared" si="0"/>
        <v/>
      </c>
      <c r="J10" s="5"/>
    </row>
    <row r="11" spans="1:12" x14ac:dyDescent="0.3">
      <c r="A11" s="5" t="s">
        <v>5</v>
      </c>
      <c r="B11" s="5">
        <f t="shared" ref="B11:I12" si="1">IFERROR(B6*B$10,0)</f>
        <v>89.760044215180528</v>
      </c>
      <c r="C11" s="5">
        <f t="shared" si="1"/>
        <v>107.99404170804368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/>
    </row>
    <row r="12" spans="1:12" x14ac:dyDescent="0.3">
      <c r="A12" s="5" t="s">
        <v>6</v>
      </c>
      <c r="B12" s="5">
        <f t="shared" si="1"/>
        <v>79.653883714216533</v>
      </c>
      <c r="C12" s="5">
        <f t="shared" si="1"/>
        <v>115.23022724335326</v>
      </c>
      <c r="D12" s="5">
        <f t="shared" si="1"/>
        <v>0</v>
      </c>
      <c r="E12" s="5">
        <f t="shared" si="1"/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 t="shared" si="1"/>
        <v>0</v>
      </c>
      <c r="J12" s="5"/>
    </row>
  </sheetData>
  <mergeCells count="1">
    <mergeCell ref="J4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Cheng</dc:creator>
  <cp:lastModifiedBy>Matthew Cheng</cp:lastModifiedBy>
  <dcterms:created xsi:type="dcterms:W3CDTF">2025-06-18T01:07:44Z</dcterms:created>
  <dcterms:modified xsi:type="dcterms:W3CDTF">2025-07-11T03:44:54Z</dcterms:modified>
</cp:coreProperties>
</file>