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ff1e19c5ddb3f857/Documents/UC Berkeley/Thesis/Station Data/"/>
    </mc:Choice>
  </mc:AlternateContent>
  <xr:revisionPtr revIDLastSave="102" documentId="8_{C0853C76-E1B8-4889-A490-FA376D93A5ED}" xr6:coauthVersionLast="47" xr6:coauthVersionMax="47" xr10:uidLastSave="{B1C8F605-150E-4A29-8D24-5BF8119769FD}"/>
  <bookViews>
    <workbookView xWindow="-108" yWindow="-108" windowWidth="23256" windowHeight="12576" xr2:uid="{153555DE-DE84-4A78-A0D4-3B0CCFC3EE4B}"/>
  </bookViews>
  <sheets>
    <sheet name="Instructions" sheetId="2" r:id="rId1"/>
    <sheet name="PAQS-Aggregatio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2" i="1" s="1"/>
  <c r="C10" i="1"/>
  <c r="C12" i="1" s="1"/>
  <c r="E10" i="1"/>
  <c r="E11" i="1" s="1"/>
  <c r="F10" i="1"/>
  <c r="G10" i="1"/>
  <c r="H10" i="1"/>
  <c r="H12" i="1" s="1"/>
  <c r="I10" i="1"/>
  <c r="I12" i="1" s="1"/>
  <c r="G12" i="1"/>
  <c r="G11" i="1"/>
  <c r="I11" i="1"/>
  <c r="D10" i="1"/>
  <c r="D11" i="1" s="1"/>
  <c r="F11" i="1"/>
  <c r="H11" i="1" l="1"/>
  <c r="B11" i="1"/>
  <c r="C11" i="1"/>
  <c r="F12" i="1"/>
  <c r="D12" i="1"/>
  <c r="E12" i="1"/>
  <c r="J7" i="1" l="1"/>
  <c r="J6" i="1"/>
  <c r="J8" i="1" l="1"/>
</calcChain>
</file>

<file path=xl/sharedStrings.xml><?xml version="1.0" encoding="utf-8"?>
<sst xmlns="http://schemas.openxmlformats.org/spreadsheetml/2006/main" count="18" uniqueCount="18">
  <si>
    <t>Station Name</t>
  </si>
  <si>
    <t>Date Visited</t>
  </si>
  <si>
    <t>Route Number</t>
  </si>
  <si>
    <t>POI Weighting</t>
  </si>
  <si>
    <t>Weighted Directness</t>
  </si>
  <si>
    <t>Weighted Perceived Safety</t>
  </si>
  <si>
    <t>Route Name</t>
  </si>
  <si>
    <t>Route to POI?</t>
  </si>
  <si>
    <t>PAQS-D</t>
  </si>
  <si>
    <t>PAQS-S</t>
  </si>
  <si>
    <t>PAQS-C</t>
  </si>
  <si>
    <t>Station Total</t>
  </si>
  <si>
    <t>The route scores will automatically be weighted and averaged.</t>
  </si>
  <si>
    <t>Steps</t>
  </si>
  <si>
    <t>Instructions</t>
  </si>
  <si>
    <t>This spreadsheet aggregates PAQS of individual routes (see 'PAQS_calc_route.xlsx') into stationwide scores.</t>
  </si>
  <si>
    <t>Adjust the number of columns as needed based on the number of access routes being analyzed at the station. You may leave unused columns blank.</t>
  </si>
  <si>
    <t>For each route scoring sheet, copy cells D18-D23 from the "Route Overall Score" page  of the route calculator spreadsheet into the "PAQS Aggregation" page of this spreadsheet.  You will have to repeat this for every route spreadsheet corresponding to each individual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</si>
</sst>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Aptos Narrow"/>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2" borderId="1" xfId="0" applyFill="1" applyBorder="1"/>
    <xf numFmtId="0" fontId="0" fillId="0" borderId="1" xfId="0" applyBorder="1"/>
    <xf numFmtId="0" fontId="0" fillId="2" borderId="1" xfId="0" applyFill="1" applyBorder="1" applyAlignment="1">
      <alignment horizontal="center"/>
    </xf>
    <xf numFmtId="164" fontId="0" fillId="0" borderId="0" xfId="0" applyNumberFormat="1"/>
    <xf numFmtId="0" fontId="0" fillId="4" borderId="1" xfId="0" applyFill="1" applyBorder="1"/>
    <xf numFmtId="164" fontId="0" fillId="4" borderId="1" xfId="0" applyNumberFormat="1" applyFill="1" applyBorder="1"/>
    <xf numFmtId="0" fontId="0" fillId="3" borderId="3" xfId="0" applyFill="1" applyBorder="1"/>
    <xf numFmtId="0" fontId="0" fillId="3" borderId="4" xfId="0" applyFill="1" applyBorder="1" applyAlignment="1">
      <alignment horizontal="center"/>
    </xf>
    <xf numFmtId="164" fontId="0" fillId="5" borderId="2" xfId="0" applyNumberFormat="1" applyFill="1" applyBorder="1"/>
    <xf numFmtId="164" fontId="0" fillId="5" borderId="1" xfId="0" applyNumberFormat="1" applyFill="1" applyBorder="1"/>
    <xf numFmtId="164" fontId="0" fillId="6" borderId="1" xfId="0" applyNumberFormat="1" applyFill="1" applyBorder="1"/>
    <xf numFmtId="0" fontId="0" fillId="2" borderId="4" xfId="0" applyFill="1" applyBorder="1" applyAlignment="1">
      <alignment horizontal="center"/>
    </xf>
    <xf numFmtId="0" fontId="0" fillId="2" borderId="5" xfId="0" applyFill="1" applyBorder="1" applyAlignment="1">
      <alignment horizontal="center"/>
    </xf>
    <xf numFmtId="0" fontId="0" fillId="0" borderId="1" xfId="0" applyBorder="1" applyAlignment="1">
      <alignment horizontal="left" vertical="top"/>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B755-6C6F-4C26-BB7E-679DB690E9E0}">
  <dimension ref="A1:B5"/>
  <sheetViews>
    <sheetView tabSelected="1" workbookViewId="0">
      <selection activeCell="D7" sqref="D7"/>
    </sheetView>
  </sheetViews>
  <sheetFormatPr defaultRowHeight="14.4" x14ac:dyDescent="0.3"/>
  <cols>
    <col min="1" max="1" width="5.44140625" customWidth="1"/>
    <col min="2" max="2" width="59.44140625" customWidth="1"/>
  </cols>
  <sheetData>
    <row r="1" spans="1:2" x14ac:dyDescent="0.3">
      <c r="A1" t="s">
        <v>15</v>
      </c>
    </row>
    <row r="2" spans="1:2" x14ac:dyDescent="0.3">
      <c r="A2" s="2" t="s">
        <v>13</v>
      </c>
      <c r="B2" s="2" t="s">
        <v>14</v>
      </c>
    </row>
    <row r="3" spans="1:2" ht="28.2" customHeight="1" x14ac:dyDescent="0.3">
      <c r="A3" s="14">
        <v>1</v>
      </c>
      <c r="B3" s="15" t="s">
        <v>16</v>
      </c>
    </row>
    <row r="4" spans="1:2" ht="57.6" x14ac:dyDescent="0.3">
      <c r="A4" s="14">
        <v>2</v>
      </c>
      <c r="B4" s="15" t="s">
        <v>17</v>
      </c>
    </row>
    <row r="5" spans="1:2" x14ac:dyDescent="0.3">
      <c r="A5" s="14">
        <v>3</v>
      </c>
      <c r="B5" s="1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AFF8-587F-4BF8-AA2B-2133BA9B85CD}">
  <dimension ref="A1:L12"/>
  <sheetViews>
    <sheetView workbookViewId="0">
      <selection activeCell="D12" sqref="D12"/>
    </sheetView>
  </sheetViews>
  <sheetFormatPr defaultRowHeight="14.4" x14ac:dyDescent="0.3"/>
  <cols>
    <col min="1" max="10" width="12.77734375" customWidth="1"/>
  </cols>
  <sheetData>
    <row r="1" spans="1:12" x14ac:dyDescent="0.3">
      <c r="A1" s="1" t="s">
        <v>0</v>
      </c>
      <c r="B1" s="1" t="s">
        <v>1</v>
      </c>
    </row>
    <row r="2" spans="1:12" x14ac:dyDescent="0.3">
      <c r="A2" s="2"/>
      <c r="B2" s="2"/>
    </row>
    <row r="4" spans="1:12" x14ac:dyDescent="0.3">
      <c r="A4" s="1" t="s">
        <v>6</v>
      </c>
      <c r="B4" s="3"/>
      <c r="C4" s="3"/>
      <c r="D4" s="3"/>
      <c r="E4" s="3"/>
      <c r="F4" s="3"/>
      <c r="G4" s="3"/>
      <c r="H4" s="3"/>
      <c r="I4" s="3"/>
      <c r="J4" s="12" t="s">
        <v>11</v>
      </c>
    </row>
    <row r="5" spans="1:12" x14ac:dyDescent="0.3">
      <c r="A5" s="1" t="s">
        <v>2</v>
      </c>
      <c r="B5" s="3">
        <v>1</v>
      </c>
      <c r="C5" s="3">
        <v>2</v>
      </c>
      <c r="D5" s="3">
        <v>3</v>
      </c>
      <c r="E5" s="3">
        <v>4</v>
      </c>
      <c r="F5" s="3">
        <v>5</v>
      </c>
      <c r="G5" s="3">
        <v>6</v>
      </c>
      <c r="H5" s="3">
        <v>7</v>
      </c>
      <c r="I5" s="3">
        <v>8</v>
      </c>
      <c r="J5" s="13"/>
    </row>
    <row r="6" spans="1:12" x14ac:dyDescent="0.3">
      <c r="A6" s="9" t="s">
        <v>8</v>
      </c>
      <c r="B6" s="10"/>
      <c r="C6" s="10"/>
      <c r="D6" s="10"/>
      <c r="E6" s="10"/>
      <c r="F6" s="10"/>
      <c r="G6" s="10"/>
      <c r="H6" s="10"/>
      <c r="I6" s="10"/>
      <c r="J6" s="11" t="e">
        <f>SUM(B11:I11)/SUM(B$10:I$10)</f>
        <v>#DIV/0!</v>
      </c>
      <c r="L6" s="4"/>
    </row>
    <row r="7" spans="1:12" x14ac:dyDescent="0.3">
      <c r="A7" s="9" t="s">
        <v>9</v>
      </c>
      <c r="B7" s="10"/>
      <c r="C7" s="10"/>
      <c r="D7" s="10"/>
      <c r="E7" s="10"/>
      <c r="F7" s="10"/>
      <c r="G7" s="10"/>
      <c r="H7" s="10"/>
      <c r="I7" s="10"/>
      <c r="J7" s="11" t="e">
        <f>SUM(B12:I12)/SUM(B$10:I$10)</f>
        <v>#DIV/0!</v>
      </c>
      <c r="L7" s="4"/>
    </row>
    <row r="8" spans="1:12" x14ac:dyDescent="0.3">
      <c r="A8" s="9" t="s">
        <v>10</v>
      </c>
      <c r="B8" s="10"/>
      <c r="C8" s="10"/>
      <c r="D8" s="10"/>
      <c r="E8" s="10"/>
      <c r="F8" s="10"/>
      <c r="G8" s="10"/>
      <c r="H8" s="10"/>
      <c r="I8" s="10"/>
      <c r="J8" s="11" t="e">
        <f>AVERAGE(J6:J7)</f>
        <v>#DIV/0!</v>
      </c>
    </row>
    <row r="9" spans="1:12" x14ac:dyDescent="0.3">
      <c r="A9" s="7" t="s">
        <v>7</v>
      </c>
      <c r="B9" s="8"/>
      <c r="C9" s="8"/>
      <c r="D9" s="8"/>
      <c r="E9" s="8"/>
      <c r="F9" s="8"/>
      <c r="G9" s="8"/>
      <c r="H9" s="8"/>
      <c r="I9" s="8"/>
      <c r="J9" s="6"/>
    </row>
    <row r="10" spans="1:12" x14ac:dyDescent="0.3">
      <c r="A10" s="5" t="s">
        <v>3</v>
      </c>
      <c r="B10" s="5" t="str">
        <f t="shared" ref="B10:I10" si="0">IF(B9="","",IF(B9="Y",1.5,1))</f>
        <v/>
      </c>
      <c r="C10" s="5" t="str">
        <f t="shared" si="0"/>
        <v/>
      </c>
      <c r="D10" s="5" t="str">
        <f t="shared" si="0"/>
        <v/>
      </c>
      <c r="E10" s="5" t="str">
        <f t="shared" si="0"/>
        <v/>
      </c>
      <c r="F10" s="5" t="str">
        <f t="shared" si="0"/>
        <v/>
      </c>
      <c r="G10" s="5" t="str">
        <f t="shared" si="0"/>
        <v/>
      </c>
      <c r="H10" s="5" t="str">
        <f t="shared" si="0"/>
        <v/>
      </c>
      <c r="I10" s="5" t="str">
        <f t="shared" si="0"/>
        <v/>
      </c>
      <c r="J10" s="5"/>
    </row>
    <row r="11" spans="1:12" x14ac:dyDescent="0.3">
      <c r="A11" s="5" t="s">
        <v>4</v>
      </c>
      <c r="B11" s="5">
        <f t="shared" ref="B11:I12" si="1">IFERROR(B6*B$10,0)</f>
        <v>0</v>
      </c>
      <c r="C11" s="5">
        <f t="shared" si="1"/>
        <v>0</v>
      </c>
      <c r="D11" s="5">
        <f t="shared" si="1"/>
        <v>0</v>
      </c>
      <c r="E11" s="5">
        <f t="shared" si="1"/>
        <v>0</v>
      </c>
      <c r="F11" s="5">
        <f t="shared" si="1"/>
        <v>0</v>
      </c>
      <c r="G11" s="5">
        <f t="shared" si="1"/>
        <v>0</v>
      </c>
      <c r="H11" s="5">
        <f t="shared" si="1"/>
        <v>0</v>
      </c>
      <c r="I11" s="5">
        <f t="shared" si="1"/>
        <v>0</v>
      </c>
      <c r="J11" s="5"/>
    </row>
    <row r="12" spans="1:12" x14ac:dyDescent="0.3">
      <c r="A12" s="5" t="s">
        <v>5</v>
      </c>
      <c r="B12" s="5">
        <f t="shared" si="1"/>
        <v>0</v>
      </c>
      <c r="C12" s="5">
        <f t="shared" si="1"/>
        <v>0</v>
      </c>
      <c r="D12" s="5">
        <f t="shared" si="1"/>
        <v>0</v>
      </c>
      <c r="E12" s="5">
        <f t="shared" si="1"/>
        <v>0</v>
      </c>
      <c r="F12" s="5">
        <f t="shared" si="1"/>
        <v>0</v>
      </c>
      <c r="G12" s="5">
        <f t="shared" si="1"/>
        <v>0</v>
      </c>
      <c r="H12" s="5">
        <f t="shared" si="1"/>
        <v>0</v>
      </c>
      <c r="I12" s="5">
        <f t="shared" si="1"/>
        <v>0</v>
      </c>
      <c r="J12" s="5"/>
    </row>
  </sheetData>
  <mergeCells count="1">
    <mergeCell ref="J4: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PAQS-Aggregation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Cheng</dc:creator>
  <cp:lastModifiedBy>Matthew Cheng</cp:lastModifiedBy>
  <dcterms:created xsi:type="dcterms:W3CDTF">2025-06-18T01:07:44Z</dcterms:created>
  <dcterms:modified xsi:type="dcterms:W3CDTF">2025-07-28T04:18:17Z</dcterms:modified>
</cp:coreProperties>
</file>