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WH Billing\Warehouse Billing Archive\2024\08 - AUG\"/>
    </mc:Choice>
  </mc:AlternateContent>
  <xr:revisionPtr revIDLastSave="0" documentId="13_ncr:1_{CA9428FA-145B-49C4-8A63-A1165592D689}" xr6:coauthVersionLast="47" xr6:coauthVersionMax="47" xr10:uidLastSave="{00000000-0000-0000-0000-000000000000}"/>
  <bookViews>
    <workbookView xWindow="0" yWindow="600" windowWidth="29040" windowHeight="15600" tabRatio="864" activeTab="2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Value Added Services" sheetId="6" r:id="rId5"/>
    <sheet name="Supplies" sheetId="8" r:id="rId6"/>
    <sheet name="Rates" sheetId="7" r:id="rId7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53" i="9" l="1"/>
  <c r="B1753" i="9"/>
  <c r="B1752" i="9"/>
  <c r="B9" i="1" l="1"/>
  <c r="B8" i="1"/>
  <c r="D1757" i="9"/>
  <c r="E1744" i="9"/>
  <c r="D1744" i="9"/>
  <c r="D7" i="8"/>
  <c r="H3" i="6"/>
  <c r="D6" i="8" l="1"/>
  <c r="H4" i="6"/>
  <c r="H5" i="6"/>
  <c r="H6" i="6"/>
  <c r="H7" i="6"/>
  <c r="S3" i="4"/>
  <c r="D5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L6" i="4"/>
  <c r="M6" i="4"/>
  <c r="O6" i="4"/>
  <c r="P6" i="4"/>
  <c r="Q6" i="4"/>
  <c r="R6" i="4"/>
  <c r="S6" i="4"/>
  <c r="T6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7" i="4" l="1"/>
  <c r="K6" i="4"/>
  <c r="K5" i="4"/>
  <c r="K4" i="4"/>
  <c r="K3" i="4"/>
  <c r="C16" i="1"/>
  <c r="L6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J93" i="3" s="1"/>
  <c r="L94" i="3"/>
  <c r="J94" i="3" s="1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J117" i="3" s="1"/>
  <c r="L118" i="3"/>
  <c r="J118" i="3" s="1"/>
  <c r="L119" i="3"/>
  <c r="L120" i="3"/>
  <c r="L121" i="3"/>
  <c r="L122" i="3"/>
  <c r="L123" i="3"/>
  <c r="L124" i="3"/>
  <c r="L125" i="3"/>
  <c r="L126" i="3"/>
  <c r="L127" i="3"/>
  <c r="L128" i="3"/>
  <c r="L129" i="3"/>
  <c r="J129" i="3" s="1"/>
  <c r="L130" i="3"/>
  <c r="J130" i="3" s="1"/>
  <c r="L131" i="3"/>
  <c r="L132" i="3"/>
  <c r="L133" i="3"/>
  <c r="L134" i="3"/>
  <c r="L135" i="3"/>
  <c r="L136" i="3"/>
  <c r="L137" i="3"/>
  <c r="L138" i="3"/>
  <c r="L139" i="3"/>
  <c r="L140" i="3"/>
  <c r="L141" i="3"/>
  <c r="J141" i="3" s="1"/>
  <c r="L142" i="3"/>
  <c r="J142" i="3" s="1"/>
  <c r="L143" i="3"/>
  <c r="J143" i="3" s="1"/>
  <c r="L144" i="3"/>
  <c r="J144" i="3" s="1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J167" i="3" s="1"/>
  <c r="L168" i="3"/>
  <c r="J168" i="3" s="1"/>
  <c r="L169" i="3"/>
  <c r="L170" i="3"/>
  <c r="L171" i="3"/>
  <c r="L172" i="3"/>
  <c r="L173" i="3"/>
  <c r="L174" i="3"/>
  <c r="L175" i="3"/>
  <c r="L176" i="3"/>
  <c r="L177" i="3"/>
  <c r="L178" i="3"/>
  <c r="L179" i="3"/>
  <c r="J179" i="3" s="1"/>
  <c r="L180" i="3"/>
  <c r="J180" i="3" s="1"/>
  <c r="L181" i="3"/>
  <c r="L182" i="3"/>
  <c r="L183" i="3"/>
  <c r="L184" i="3"/>
  <c r="L185" i="3"/>
  <c r="L186" i="3"/>
  <c r="L187" i="3"/>
  <c r="L188" i="3"/>
  <c r="J188" i="3" s="1"/>
  <c r="L189" i="3"/>
  <c r="J189" i="3" s="1"/>
  <c r="L190" i="3"/>
  <c r="J190" i="3" s="1"/>
  <c r="L191" i="3"/>
  <c r="J191" i="3" s="1"/>
  <c r="L192" i="3"/>
  <c r="J192" i="3" s="1"/>
  <c r="L193" i="3"/>
  <c r="L194" i="3"/>
  <c r="L195" i="3"/>
  <c r="L196" i="3"/>
  <c r="L197" i="3"/>
  <c r="L198" i="3"/>
  <c r="L199" i="3"/>
  <c r="L200" i="3"/>
  <c r="J200" i="3" s="1"/>
  <c r="L201" i="3"/>
  <c r="J201" i="3" s="1"/>
  <c r="L202" i="3"/>
  <c r="J202" i="3" s="1"/>
  <c r="L203" i="3"/>
  <c r="J203" i="3" s="1"/>
  <c r="L204" i="3"/>
  <c r="J204" i="3" s="1"/>
  <c r="L205" i="3"/>
  <c r="L206" i="3"/>
  <c r="L207" i="3"/>
  <c r="L208" i="3"/>
  <c r="L209" i="3"/>
  <c r="L210" i="3"/>
  <c r="L211" i="3"/>
  <c r="L212" i="3"/>
  <c r="J212" i="3" s="1"/>
  <c r="L213" i="3"/>
  <c r="J213" i="3" s="1"/>
  <c r="L214" i="3"/>
  <c r="J214" i="3" s="1"/>
  <c r="L215" i="3"/>
  <c r="J215" i="3" s="1"/>
  <c r="L216" i="3"/>
  <c r="J216" i="3" s="1"/>
  <c r="L217" i="3"/>
  <c r="L218" i="3"/>
  <c r="L219" i="3"/>
  <c r="L220" i="3"/>
  <c r="L221" i="3"/>
  <c r="L222" i="3"/>
  <c r="L223" i="3"/>
  <c r="L224" i="3"/>
  <c r="J224" i="3" s="1"/>
  <c r="L225" i="3"/>
  <c r="J225" i="3" s="1"/>
  <c r="L226" i="3"/>
  <c r="J226" i="3" s="1"/>
  <c r="L227" i="3"/>
  <c r="J227" i="3" s="1"/>
  <c r="L228" i="3"/>
  <c r="J228" i="3" s="1"/>
  <c r="L229" i="3"/>
  <c r="L230" i="3"/>
  <c r="L231" i="3"/>
  <c r="L232" i="3"/>
  <c r="L233" i="3"/>
  <c r="L234" i="3"/>
  <c r="L235" i="3"/>
  <c r="L236" i="3"/>
  <c r="J236" i="3" s="1"/>
  <c r="L237" i="3"/>
  <c r="J237" i="3" s="1"/>
  <c r="L238" i="3"/>
  <c r="J238" i="3" s="1"/>
  <c r="L239" i="3"/>
  <c r="J239" i="3" s="1"/>
  <c r="L240" i="3"/>
  <c r="J240" i="3" s="1"/>
  <c r="L241" i="3"/>
  <c r="L242" i="3"/>
  <c r="L243" i="3"/>
  <c r="L244" i="3"/>
  <c r="L245" i="3"/>
  <c r="L246" i="3"/>
  <c r="L247" i="3"/>
  <c r="L248" i="3"/>
  <c r="J248" i="3" s="1"/>
  <c r="L249" i="3"/>
  <c r="J249" i="3" s="1"/>
  <c r="L250" i="3"/>
  <c r="J250" i="3" s="1"/>
  <c r="L251" i="3"/>
  <c r="J251" i="3" s="1"/>
  <c r="L252" i="3"/>
  <c r="J252" i="3" s="1"/>
  <c r="L253" i="3"/>
  <c r="L254" i="3"/>
  <c r="L255" i="3"/>
  <c r="L256" i="3"/>
  <c r="L257" i="3"/>
  <c r="L258" i="3"/>
  <c r="L259" i="3"/>
  <c r="L260" i="3"/>
  <c r="L261" i="3"/>
  <c r="J261" i="3" s="1"/>
  <c r="L262" i="3"/>
  <c r="J262" i="3" s="1"/>
  <c r="L263" i="3"/>
  <c r="J263" i="3" s="1"/>
  <c r="L264" i="3"/>
  <c r="J264" i="3" s="1"/>
  <c r="L265" i="3"/>
  <c r="L266" i="3"/>
  <c r="L267" i="3"/>
  <c r="L268" i="3"/>
  <c r="L269" i="3"/>
  <c r="L270" i="3"/>
  <c r="L271" i="3"/>
  <c r="L272" i="3"/>
  <c r="L273" i="3"/>
  <c r="J273" i="3" s="1"/>
  <c r="L274" i="3"/>
  <c r="J274" i="3" s="1"/>
  <c r="L275" i="3"/>
  <c r="J275" i="3" s="1"/>
  <c r="L276" i="3"/>
  <c r="J276" i="3" s="1"/>
  <c r="L277" i="3"/>
  <c r="L278" i="3"/>
  <c r="L279" i="3"/>
  <c r="L280" i="3"/>
  <c r="L281" i="3"/>
  <c r="L282" i="3"/>
  <c r="L283" i="3"/>
  <c r="L284" i="3"/>
  <c r="L285" i="3"/>
  <c r="J285" i="3" s="1"/>
  <c r="L286" i="3"/>
  <c r="J286" i="3" s="1"/>
  <c r="L287" i="3"/>
  <c r="J287" i="3" s="1"/>
  <c r="L288" i="3"/>
  <c r="J288" i="3" s="1"/>
  <c r="L289" i="3"/>
  <c r="L290" i="3"/>
  <c r="L291" i="3"/>
  <c r="L292" i="3"/>
  <c r="L293" i="3"/>
  <c r="L294" i="3"/>
  <c r="L295" i="3"/>
  <c r="L296" i="3"/>
  <c r="L297" i="3"/>
  <c r="J297" i="3" s="1"/>
  <c r="L298" i="3"/>
  <c r="J298" i="3" s="1"/>
  <c r="L299" i="3"/>
  <c r="J299" i="3" s="1"/>
  <c r="L300" i="3"/>
  <c r="J300" i="3" s="1"/>
  <c r="L301" i="3"/>
  <c r="L302" i="3"/>
  <c r="L303" i="3"/>
  <c r="L304" i="3"/>
  <c r="L305" i="3"/>
  <c r="L306" i="3"/>
  <c r="L307" i="3"/>
  <c r="L308" i="3"/>
  <c r="L309" i="3"/>
  <c r="J309" i="3" s="1"/>
  <c r="L310" i="3"/>
  <c r="J310" i="3" s="1"/>
  <c r="L311" i="3"/>
  <c r="J311" i="3" s="1"/>
  <c r="L312" i="3"/>
  <c r="J312" i="3" s="1"/>
  <c r="L313" i="3"/>
  <c r="L314" i="3"/>
  <c r="L315" i="3"/>
  <c r="L316" i="3"/>
  <c r="L317" i="3"/>
  <c r="L318" i="3"/>
  <c r="L319" i="3"/>
  <c r="L320" i="3"/>
  <c r="L321" i="3"/>
  <c r="J321" i="3" s="1"/>
  <c r="L322" i="3"/>
  <c r="J322" i="3" s="1"/>
  <c r="L323" i="3"/>
  <c r="J323" i="3" s="1"/>
  <c r="L324" i="3"/>
  <c r="J324" i="3" s="1"/>
  <c r="L325" i="3"/>
  <c r="L326" i="3"/>
  <c r="L327" i="3"/>
  <c r="L328" i="3"/>
  <c r="L329" i="3"/>
  <c r="L330" i="3"/>
  <c r="L331" i="3"/>
  <c r="L332" i="3"/>
  <c r="L333" i="3"/>
  <c r="J333" i="3" s="1"/>
  <c r="L334" i="3"/>
  <c r="J334" i="3" s="1"/>
  <c r="L335" i="3"/>
  <c r="J335" i="3" s="1"/>
  <c r="L336" i="3"/>
  <c r="J336" i="3" s="1"/>
  <c r="L337" i="3"/>
  <c r="L338" i="3"/>
  <c r="L339" i="3"/>
  <c r="L340" i="3"/>
  <c r="L341" i="3"/>
  <c r="L342" i="3"/>
  <c r="L343" i="3"/>
  <c r="L344" i="3"/>
  <c r="L345" i="3"/>
  <c r="J345" i="3" s="1"/>
  <c r="L346" i="3"/>
  <c r="J346" i="3" s="1"/>
  <c r="L347" i="3"/>
  <c r="J347" i="3" s="1"/>
  <c r="L348" i="3"/>
  <c r="J348" i="3" s="1"/>
  <c r="L349" i="3"/>
  <c r="L350" i="3"/>
  <c r="L351" i="3"/>
  <c r="L352" i="3"/>
  <c r="L353" i="3"/>
  <c r="L354" i="3"/>
  <c r="L355" i="3"/>
  <c r="L356" i="3"/>
  <c r="L357" i="3"/>
  <c r="J357" i="3" s="1"/>
  <c r="L358" i="3"/>
  <c r="J358" i="3" s="1"/>
  <c r="L359" i="3"/>
  <c r="J359" i="3" s="1"/>
  <c r="L360" i="3"/>
  <c r="J360" i="3" s="1"/>
  <c r="L361" i="3"/>
  <c r="L362" i="3"/>
  <c r="L363" i="3"/>
  <c r="L364" i="3"/>
  <c r="L365" i="3"/>
  <c r="L366" i="3"/>
  <c r="L367" i="3"/>
  <c r="L368" i="3"/>
  <c r="L369" i="3"/>
  <c r="J369" i="3" s="1"/>
  <c r="L370" i="3"/>
  <c r="J370" i="3" s="1"/>
  <c r="L371" i="3"/>
  <c r="J371" i="3" s="1"/>
  <c r="L372" i="3"/>
  <c r="J372" i="3" s="1"/>
  <c r="L373" i="3"/>
  <c r="L374" i="3"/>
  <c r="L375" i="3"/>
  <c r="L376" i="3"/>
  <c r="L377" i="3"/>
  <c r="L378" i="3"/>
  <c r="L379" i="3"/>
  <c r="L380" i="3"/>
  <c r="L381" i="3"/>
  <c r="J381" i="3" s="1"/>
  <c r="L382" i="3"/>
  <c r="J382" i="3" s="1"/>
  <c r="L383" i="3"/>
  <c r="J383" i="3" s="1"/>
  <c r="L384" i="3"/>
  <c r="J384" i="3" s="1"/>
  <c r="L385" i="3"/>
  <c r="L386" i="3"/>
  <c r="L387" i="3"/>
  <c r="L388" i="3"/>
  <c r="L389" i="3"/>
  <c r="L390" i="3"/>
  <c r="L391" i="3"/>
  <c r="L392" i="3"/>
  <c r="L393" i="3"/>
  <c r="J393" i="3" s="1"/>
  <c r="L394" i="3"/>
  <c r="J394" i="3" s="1"/>
  <c r="L395" i="3"/>
  <c r="J395" i="3" s="1"/>
  <c r="L396" i="3"/>
  <c r="J396" i="3" s="1"/>
  <c r="L397" i="3"/>
  <c r="L398" i="3"/>
  <c r="L399" i="3"/>
  <c r="L400" i="3"/>
  <c r="L401" i="3"/>
  <c r="L402" i="3"/>
  <c r="L403" i="3"/>
  <c r="L404" i="3"/>
  <c r="L405" i="3"/>
  <c r="J405" i="3" s="1"/>
  <c r="L406" i="3"/>
  <c r="J406" i="3" s="1"/>
  <c r="L407" i="3"/>
  <c r="J407" i="3" s="1"/>
  <c r="L408" i="3"/>
  <c r="J408" i="3" s="1"/>
  <c r="L409" i="3"/>
  <c r="L410" i="3"/>
  <c r="L411" i="3"/>
  <c r="L412" i="3"/>
  <c r="L413" i="3"/>
  <c r="L414" i="3"/>
  <c r="L415" i="3"/>
  <c r="L416" i="3"/>
  <c r="L417" i="3"/>
  <c r="J417" i="3" s="1"/>
  <c r="L418" i="3"/>
  <c r="J418" i="3" s="1"/>
  <c r="L419" i="3"/>
  <c r="J419" i="3" s="1"/>
  <c r="L420" i="3"/>
  <c r="J420" i="3" s="1"/>
  <c r="L421" i="3"/>
  <c r="L422" i="3"/>
  <c r="L423" i="3"/>
  <c r="L424" i="3"/>
  <c r="L425" i="3"/>
  <c r="L426" i="3"/>
  <c r="L427" i="3"/>
  <c r="L428" i="3"/>
  <c r="L429" i="3"/>
  <c r="J429" i="3" s="1"/>
  <c r="L430" i="3"/>
  <c r="J430" i="3" s="1"/>
  <c r="L431" i="3"/>
  <c r="J431" i="3" s="1"/>
  <c r="L432" i="3"/>
  <c r="J432" i="3" s="1"/>
  <c r="L433" i="3"/>
  <c r="L434" i="3"/>
  <c r="L435" i="3"/>
  <c r="L436" i="3"/>
  <c r="L437" i="3"/>
  <c r="L438" i="3"/>
  <c r="L439" i="3"/>
  <c r="L440" i="3"/>
  <c r="L441" i="3"/>
  <c r="J441" i="3" s="1"/>
  <c r="L442" i="3"/>
  <c r="J442" i="3" s="1"/>
  <c r="L443" i="3"/>
  <c r="J443" i="3" s="1"/>
  <c r="L444" i="3"/>
  <c r="J444" i="3" s="1"/>
  <c r="L445" i="3"/>
  <c r="L446" i="3"/>
  <c r="L447" i="3"/>
  <c r="L448" i="3"/>
  <c r="L449" i="3"/>
  <c r="L450" i="3"/>
  <c r="L451" i="3"/>
  <c r="L452" i="3"/>
  <c r="L453" i="3"/>
  <c r="J453" i="3" s="1"/>
  <c r="L454" i="3"/>
  <c r="J454" i="3" s="1"/>
  <c r="L455" i="3"/>
  <c r="J455" i="3" s="1"/>
  <c r="L456" i="3"/>
  <c r="J456" i="3" s="1"/>
  <c r="L457" i="3"/>
  <c r="L458" i="3"/>
  <c r="L459" i="3"/>
  <c r="L460" i="3"/>
  <c r="L461" i="3"/>
  <c r="L462" i="3"/>
  <c r="L463" i="3"/>
  <c r="L464" i="3"/>
  <c r="L465" i="3"/>
  <c r="J465" i="3" s="1"/>
  <c r="L466" i="3"/>
  <c r="J466" i="3" s="1"/>
  <c r="L467" i="3"/>
  <c r="J467" i="3" s="1"/>
  <c r="L468" i="3"/>
  <c r="J468" i="3" s="1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J326" i="3" s="1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J349" i="3" s="1"/>
  <c r="M350" i="3"/>
  <c r="M351" i="3"/>
  <c r="M352" i="3"/>
  <c r="M353" i="3"/>
  <c r="M354" i="3"/>
  <c r="M355" i="3"/>
  <c r="M356" i="3"/>
  <c r="M357" i="3"/>
  <c r="M358" i="3"/>
  <c r="M359" i="3"/>
  <c r="M360" i="3"/>
  <c r="M361" i="3"/>
  <c r="J361" i="3" s="1"/>
  <c r="M362" i="3"/>
  <c r="M363" i="3"/>
  <c r="M364" i="3"/>
  <c r="M365" i="3"/>
  <c r="M366" i="3"/>
  <c r="M367" i="3"/>
  <c r="M368" i="3"/>
  <c r="M369" i="3"/>
  <c r="M370" i="3"/>
  <c r="M371" i="3"/>
  <c r="M372" i="3"/>
  <c r="M373" i="3"/>
  <c r="J373" i="3" s="1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J386" i="3" s="1"/>
  <c r="M387" i="3"/>
  <c r="M388" i="3"/>
  <c r="M389" i="3"/>
  <c r="M390" i="3"/>
  <c r="M391" i="3"/>
  <c r="M392" i="3"/>
  <c r="M393" i="3"/>
  <c r="M394" i="3"/>
  <c r="M395" i="3"/>
  <c r="M396" i="3"/>
  <c r="M397" i="3"/>
  <c r="J397" i="3" s="1"/>
  <c r="M398" i="3"/>
  <c r="M399" i="3"/>
  <c r="M400" i="3"/>
  <c r="M401" i="3"/>
  <c r="M402" i="3"/>
  <c r="M403" i="3"/>
  <c r="M404" i="3"/>
  <c r="M405" i="3"/>
  <c r="M406" i="3"/>
  <c r="M407" i="3"/>
  <c r="M408" i="3"/>
  <c r="M409" i="3"/>
  <c r="J409" i="3" s="1"/>
  <c r="M410" i="3"/>
  <c r="M411" i="3"/>
  <c r="M412" i="3"/>
  <c r="M413" i="3"/>
  <c r="M414" i="3"/>
  <c r="M415" i="3"/>
  <c r="M416" i="3"/>
  <c r="M417" i="3"/>
  <c r="M418" i="3"/>
  <c r="M419" i="3"/>
  <c r="M420" i="3"/>
  <c r="M421" i="3"/>
  <c r="J421" i="3" s="1"/>
  <c r="M422" i="3"/>
  <c r="M423" i="3"/>
  <c r="M424" i="3"/>
  <c r="M425" i="3"/>
  <c r="M426" i="3"/>
  <c r="M427" i="3"/>
  <c r="M428" i="3"/>
  <c r="M429" i="3"/>
  <c r="M430" i="3"/>
  <c r="M431" i="3"/>
  <c r="M432" i="3"/>
  <c r="M433" i="3"/>
  <c r="J433" i="3" s="1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J457" i="3" s="1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J97" i="3" s="1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J124" i="3" s="1"/>
  <c r="O125" i="3"/>
  <c r="O126" i="3"/>
  <c r="O127" i="3"/>
  <c r="O128" i="3"/>
  <c r="O129" i="3"/>
  <c r="O130" i="3"/>
  <c r="O131" i="3"/>
  <c r="O132" i="3"/>
  <c r="O133" i="3"/>
  <c r="O134" i="3"/>
  <c r="O135" i="3"/>
  <c r="O136" i="3"/>
  <c r="J136" i="3" s="1"/>
  <c r="O137" i="3"/>
  <c r="O138" i="3"/>
  <c r="O139" i="3"/>
  <c r="O140" i="3"/>
  <c r="O141" i="3"/>
  <c r="O142" i="3"/>
  <c r="O143" i="3"/>
  <c r="O144" i="3"/>
  <c r="O145" i="3"/>
  <c r="O146" i="3"/>
  <c r="O147" i="3"/>
  <c r="O148" i="3"/>
  <c r="J148" i="3" s="1"/>
  <c r="O149" i="3"/>
  <c r="O150" i="3"/>
  <c r="O151" i="3"/>
  <c r="O152" i="3"/>
  <c r="O153" i="3"/>
  <c r="O154" i="3"/>
  <c r="O155" i="3"/>
  <c r="O156" i="3"/>
  <c r="O157" i="3"/>
  <c r="O158" i="3"/>
  <c r="O159" i="3"/>
  <c r="O160" i="3"/>
  <c r="J160" i="3" s="1"/>
  <c r="O161" i="3"/>
  <c r="O162" i="3"/>
  <c r="O163" i="3"/>
  <c r="O164" i="3"/>
  <c r="O165" i="3"/>
  <c r="O166" i="3"/>
  <c r="O167" i="3"/>
  <c r="O168" i="3"/>
  <c r="O169" i="3"/>
  <c r="O170" i="3"/>
  <c r="O171" i="3"/>
  <c r="J171" i="3" s="1"/>
  <c r="O172" i="3"/>
  <c r="J172" i="3" s="1"/>
  <c r="O173" i="3"/>
  <c r="O174" i="3"/>
  <c r="O175" i="3"/>
  <c r="O176" i="3"/>
  <c r="O177" i="3"/>
  <c r="O178" i="3"/>
  <c r="O179" i="3"/>
  <c r="O180" i="3"/>
  <c r="O181" i="3"/>
  <c r="O182" i="3"/>
  <c r="O183" i="3"/>
  <c r="J183" i="3" s="1"/>
  <c r="O184" i="3"/>
  <c r="J184" i="3" s="1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J412" i="3" s="1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J127" i="3" s="1"/>
  <c r="P128" i="3"/>
  <c r="P129" i="3"/>
  <c r="P130" i="3"/>
  <c r="P131" i="3"/>
  <c r="P132" i="3"/>
  <c r="P133" i="3"/>
  <c r="P134" i="3"/>
  <c r="P135" i="3"/>
  <c r="P136" i="3"/>
  <c r="P137" i="3"/>
  <c r="P138" i="3"/>
  <c r="P139" i="3"/>
  <c r="J139" i="3" s="1"/>
  <c r="P140" i="3"/>
  <c r="P141" i="3"/>
  <c r="P142" i="3"/>
  <c r="P143" i="3"/>
  <c r="P144" i="3"/>
  <c r="P145" i="3"/>
  <c r="P146" i="3"/>
  <c r="P147" i="3"/>
  <c r="P148" i="3"/>
  <c r="P149" i="3"/>
  <c r="P150" i="3"/>
  <c r="P151" i="3"/>
  <c r="J151" i="3" s="1"/>
  <c r="P152" i="3"/>
  <c r="P153" i="3"/>
  <c r="P154" i="3"/>
  <c r="P155" i="3"/>
  <c r="P156" i="3"/>
  <c r="P157" i="3"/>
  <c r="P158" i="3"/>
  <c r="P159" i="3"/>
  <c r="P160" i="3"/>
  <c r="P161" i="3"/>
  <c r="P162" i="3"/>
  <c r="P163" i="3"/>
  <c r="J163" i="3" s="1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153" i="3"/>
  <c r="J154" i="3"/>
  <c r="J155" i="3"/>
  <c r="J231" i="3"/>
  <c r="J290" i="3"/>
  <c r="J385" i="3"/>
  <c r="J411" i="3"/>
  <c r="J445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J173" i="3" s="1"/>
  <c r="K174" i="3"/>
  <c r="K175" i="3"/>
  <c r="K176" i="3"/>
  <c r="K177" i="3"/>
  <c r="K178" i="3"/>
  <c r="K179" i="3"/>
  <c r="K180" i="3"/>
  <c r="K181" i="3"/>
  <c r="K182" i="3"/>
  <c r="K183" i="3"/>
  <c r="K184" i="3"/>
  <c r="K185" i="3"/>
  <c r="J185" i="3" s="1"/>
  <c r="K186" i="3"/>
  <c r="K187" i="3"/>
  <c r="K188" i="3"/>
  <c r="K189" i="3"/>
  <c r="K190" i="3"/>
  <c r="K191" i="3"/>
  <c r="K192" i="3"/>
  <c r="K193" i="3"/>
  <c r="K194" i="3"/>
  <c r="K195" i="3"/>
  <c r="K196" i="3"/>
  <c r="K197" i="3"/>
  <c r="J197" i="3" s="1"/>
  <c r="K198" i="3"/>
  <c r="K199" i="3"/>
  <c r="K200" i="3"/>
  <c r="K201" i="3"/>
  <c r="K202" i="3"/>
  <c r="K203" i="3"/>
  <c r="K204" i="3"/>
  <c r="K205" i="3"/>
  <c r="K206" i="3"/>
  <c r="K207" i="3"/>
  <c r="K208" i="3"/>
  <c r="K209" i="3"/>
  <c r="J209" i="3" s="1"/>
  <c r="K210" i="3"/>
  <c r="K211" i="3"/>
  <c r="K212" i="3"/>
  <c r="K213" i="3"/>
  <c r="K214" i="3"/>
  <c r="K215" i="3"/>
  <c r="K216" i="3"/>
  <c r="K217" i="3"/>
  <c r="K218" i="3"/>
  <c r="K219" i="3"/>
  <c r="K220" i="3"/>
  <c r="K221" i="3"/>
  <c r="J221" i="3" s="1"/>
  <c r="K222" i="3"/>
  <c r="K223" i="3"/>
  <c r="K224" i="3"/>
  <c r="K225" i="3"/>
  <c r="K226" i="3"/>
  <c r="K227" i="3"/>
  <c r="K228" i="3"/>
  <c r="K229" i="3"/>
  <c r="K230" i="3"/>
  <c r="K231" i="3"/>
  <c r="K232" i="3"/>
  <c r="K233" i="3"/>
  <c r="J233" i="3" s="1"/>
  <c r="K234" i="3"/>
  <c r="K235" i="3"/>
  <c r="K236" i="3"/>
  <c r="K237" i="3"/>
  <c r="K238" i="3"/>
  <c r="K239" i="3"/>
  <c r="K240" i="3"/>
  <c r="K241" i="3"/>
  <c r="K242" i="3"/>
  <c r="K243" i="3"/>
  <c r="J243" i="3" s="1"/>
  <c r="K244" i="3"/>
  <c r="K245" i="3"/>
  <c r="J245" i="3" s="1"/>
  <c r="K246" i="3"/>
  <c r="K247" i="3"/>
  <c r="K248" i="3"/>
  <c r="K249" i="3"/>
  <c r="K250" i="3"/>
  <c r="K251" i="3"/>
  <c r="K252" i="3"/>
  <c r="K253" i="3"/>
  <c r="K254" i="3"/>
  <c r="K255" i="3"/>
  <c r="K256" i="3"/>
  <c r="K257" i="3"/>
  <c r="J257" i="3" s="1"/>
  <c r="K258" i="3"/>
  <c r="K259" i="3"/>
  <c r="K260" i="3"/>
  <c r="J260" i="3" s="1"/>
  <c r="K261" i="3"/>
  <c r="K262" i="3"/>
  <c r="K263" i="3"/>
  <c r="K264" i="3"/>
  <c r="K265" i="3"/>
  <c r="K266" i="3"/>
  <c r="K267" i="3"/>
  <c r="J267" i="3" s="1"/>
  <c r="K268" i="3"/>
  <c r="K269" i="3"/>
  <c r="J269" i="3" s="1"/>
  <c r="K270" i="3"/>
  <c r="K271" i="3"/>
  <c r="K272" i="3"/>
  <c r="J272" i="3" s="1"/>
  <c r="K273" i="3"/>
  <c r="K274" i="3"/>
  <c r="K275" i="3"/>
  <c r="K276" i="3"/>
  <c r="K277" i="3"/>
  <c r="K278" i="3"/>
  <c r="K279" i="3"/>
  <c r="J279" i="3" s="1"/>
  <c r="K280" i="3"/>
  <c r="K281" i="3"/>
  <c r="J281" i="3" s="1"/>
  <c r="K282" i="3"/>
  <c r="K283" i="3"/>
  <c r="K284" i="3"/>
  <c r="J284" i="3" s="1"/>
  <c r="K285" i="3"/>
  <c r="K286" i="3"/>
  <c r="K287" i="3"/>
  <c r="K288" i="3"/>
  <c r="K289" i="3"/>
  <c r="K290" i="3"/>
  <c r="K291" i="3"/>
  <c r="J291" i="3" s="1"/>
  <c r="K292" i="3"/>
  <c r="K293" i="3"/>
  <c r="J293" i="3" s="1"/>
  <c r="K294" i="3"/>
  <c r="K295" i="3"/>
  <c r="K296" i="3"/>
  <c r="J296" i="3" s="1"/>
  <c r="K297" i="3"/>
  <c r="K298" i="3"/>
  <c r="K299" i="3"/>
  <c r="K300" i="3"/>
  <c r="K301" i="3"/>
  <c r="K302" i="3"/>
  <c r="K303" i="3"/>
  <c r="J303" i="3" s="1"/>
  <c r="K304" i="3"/>
  <c r="K305" i="3"/>
  <c r="J305" i="3" s="1"/>
  <c r="K306" i="3"/>
  <c r="K307" i="3"/>
  <c r="K308" i="3"/>
  <c r="J308" i="3" s="1"/>
  <c r="K309" i="3"/>
  <c r="K310" i="3"/>
  <c r="K311" i="3"/>
  <c r="K312" i="3"/>
  <c r="K313" i="3"/>
  <c r="K314" i="3"/>
  <c r="K315" i="3"/>
  <c r="J315" i="3" s="1"/>
  <c r="K316" i="3"/>
  <c r="K317" i="3"/>
  <c r="J317" i="3" s="1"/>
  <c r="K318" i="3"/>
  <c r="K319" i="3"/>
  <c r="K320" i="3"/>
  <c r="J320" i="3" s="1"/>
  <c r="K321" i="3"/>
  <c r="K322" i="3"/>
  <c r="K323" i="3"/>
  <c r="K324" i="3"/>
  <c r="K325" i="3"/>
  <c r="K326" i="3"/>
  <c r="K327" i="3"/>
  <c r="J327" i="3" s="1"/>
  <c r="K328" i="3"/>
  <c r="K329" i="3"/>
  <c r="J329" i="3" s="1"/>
  <c r="K330" i="3"/>
  <c r="K331" i="3"/>
  <c r="K332" i="3"/>
  <c r="J332" i="3" s="1"/>
  <c r="K333" i="3"/>
  <c r="K334" i="3"/>
  <c r="K335" i="3"/>
  <c r="K336" i="3"/>
  <c r="K337" i="3"/>
  <c r="K338" i="3"/>
  <c r="K339" i="3"/>
  <c r="J339" i="3" s="1"/>
  <c r="K340" i="3"/>
  <c r="K341" i="3"/>
  <c r="J341" i="3" s="1"/>
  <c r="K342" i="3"/>
  <c r="K343" i="3"/>
  <c r="K344" i="3"/>
  <c r="J344" i="3" s="1"/>
  <c r="K345" i="3"/>
  <c r="K346" i="3"/>
  <c r="K347" i="3"/>
  <c r="K348" i="3"/>
  <c r="K349" i="3"/>
  <c r="K350" i="3"/>
  <c r="K351" i="3"/>
  <c r="J351" i="3" s="1"/>
  <c r="K352" i="3"/>
  <c r="K353" i="3"/>
  <c r="J353" i="3" s="1"/>
  <c r="K354" i="3"/>
  <c r="K355" i="3"/>
  <c r="K356" i="3"/>
  <c r="J356" i="3" s="1"/>
  <c r="K357" i="3"/>
  <c r="K358" i="3"/>
  <c r="K359" i="3"/>
  <c r="K360" i="3"/>
  <c r="K361" i="3"/>
  <c r="K362" i="3"/>
  <c r="K363" i="3"/>
  <c r="J363" i="3" s="1"/>
  <c r="K364" i="3"/>
  <c r="K365" i="3"/>
  <c r="J365" i="3" s="1"/>
  <c r="K366" i="3"/>
  <c r="K367" i="3"/>
  <c r="K368" i="3"/>
  <c r="J368" i="3" s="1"/>
  <c r="K369" i="3"/>
  <c r="K370" i="3"/>
  <c r="K371" i="3"/>
  <c r="K372" i="3"/>
  <c r="K373" i="3"/>
  <c r="K374" i="3"/>
  <c r="K375" i="3"/>
  <c r="J375" i="3" s="1"/>
  <c r="K376" i="3"/>
  <c r="K377" i="3"/>
  <c r="J377" i="3" s="1"/>
  <c r="K378" i="3"/>
  <c r="K379" i="3"/>
  <c r="K380" i="3"/>
  <c r="J380" i="3" s="1"/>
  <c r="K381" i="3"/>
  <c r="K382" i="3"/>
  <c r="K383" i="3"/>
  <c r="K384" i="3"/>
  <c r="K385" i="3"/>
  <c r="K386" i="3"/>
  <c r="K387" i="3"/>
  <c r="J387" i="3" s="1"/>
  <c r="K388" i="3"/>
  <c r="K389" i="3"/>
  <c r="J389" i="3" s="1"/>
  <c r="K390" i="3"/>
  <c r="K391" i="3"/>
  <c r="K392" i="3"/>
  <c r="J392" i="3" s="1"/>
  <c r="K393" i="3"/>
  <c r="K394" i="3"/>
  <c r="K395" i="3"/>
  <c r="K396" i="3"/>
  <c r="K397" i="3"/>
  <c r="K398" i="3"/>
  <c r="K399" i="3"/>
  <c r="J399" i="3" s="1"/>
  <c r="K400" i="3"/>
  <c r="K401" i="3"/>
  <c r="J401" i="3" s="1"/>
  <c r="K402" i="3"/>
  <c r="K403" i="3"/>
  <c r="K404" i="3"/>
  <c r="J404" i="3" s="1"/>
  <c r="K405" i="3"/>
  <c r="K406" i="3"/>
  <c r="K407" i="3"/>
  <c r="K408" i="3"/>
  <c r="K409" i="3"/>
  <c r="K410" i="3"/>
  <c r="K411" i="3"/>
  <c r="K412" i="3"/>
  <c r="K413" i="3"/>
  <c r="J413" i="3" s="1"/>
  <c r="K414" i="3"/>
  <c r="K415" i="3"/>
  <c r="K416" i="3"/>
  <c r="J416" i="3" s="1"/>
  <c r="K417" i="3"/>
  <c r="K418" i="3"/>
  <c r="K419" i="3"/>
  <c r="K420" i="3"/>
  <c r="K421" i="3"/>
  <c r="K422" i="3"/>
  <c r="K423" i="3"/>
  <c r="J423" i="3" s="1"/>
  <c r="K424" i="3"/>
  <c r="K425" i="3"/>
  <c r="J425" i="3" s="1"/>
  <c r="K426" i="3"/>
  <c r="K427" i="3"/>
  <c r="K428" i="3"/>
  <c r="J428" i="3" s="1"/>
  <c r="K429" i="3"/>
  <c r="K430" i="3"/>
  <c r="K431" i="3"/>
  <c r="K432" i="3"/>
  <c r="K433" i="3"/>
  <c r="K434" i="3"/>
  <c r="K435" i="3"/>
  <c r="J435" i="3" s="1"/>
  <c r="K436" i="3"/>
  <c r="K437" i="3"/>
  <c r="J437" i="3" s="1"/>
  <c r="K438" i="3"/>
  <c r="K439" i="3"/>
  <c r="K440" i="3"/>
  <c r="J440" i="3" s="1"/>
  <c r="K441" i="3"/>
  <c r="K442" i="3"/>
  <c r="K443" i="3"/>
  <c r="K444" i="3"/>
  <c r="K445" i="3"/>
  <c r="K446" i="3"/>
  <c r="K447" i="3"/>
  <c r="J447" i="3" s="1"/>
  <c r="K448" i="3"/>
  <c r="K449" i="3"/>
  <c r="J449" i="3" s="1"/>
  <c r="K450" i="3"/>
  <c r="K451" i="3"/>
  <c r="K452" i="3"/>
  <c r="J452" i="3" s="1"/>
  <c r="K453" i="3"/>
  <c r="K454" i="3"/>
  <c r="K455" i="3"/>
  <c r="K456" i="3"/>
  <c r="K457" i="3"/>
  <c r="K458" i="3"/>
  <c r="K459" i="3"/>
  <c r="J459" i="3" s="1"/>
  <c r="K460" i="3"/>
  <c r="K461" i="3"/>
  <c r="J461" i="3" s="1"/>
  <c r="K462" i="3"/>
  <c r="K463" i="3"/>
  <c r="K464" i="3"/>
  <c r="J464" i="3" s="1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458" i="3" l="1"/>
  <c r="J434" i="3"/>
  <c r="J410" i="3"/>
  <c r="J362" i="3"/>
  <c r="J314" i="3"/>
  <c r="J446" i="3"/>
  <c r="J422" i="3"/>
  <c r="J398" i="3"/>
  <c r="J374" i="3"/>
  <c r="J350" i="3"/>
  <c r="J338" i="3"/>
  <c r="J302" i="3"/>
  <c r="J278" i="3"/>
  <c r="J266" i="3"/>
  <c r="J460" i="3"/>
  <c r="J448" i="3"/>
  <c r="J436" i="3"/>
  <c r="J424" i="3"/>
  <c r="J400" i="3"/>
  <c r="J388" i="3"/>
  <c r="J376" i="3"/>
  <c r="J364" i="3"/>
  <c r="J352" i="3"/>
  <c r="J340" i="3"/>
  <c r="J328" i="3"/>
  <c r="J316" i="3"/>
  <c r="J304" i="3"/>
  <c r="J292" i="3"/>
  <c r="J280" i="3"/>
  <c r="J268" i="3"/>
  <c r="J256" i="3"/>
  <c r="J182" i="3"/>
  <c r="J244" i="3"/>
  <c r="J220" i="3"/>
  <c r="J196" i="3"/>
  <c r="J337" i="3"/>
  <c r="J313" i="3"/>
  <c r="J289" i="3"/>
  <c r="J265" i="3"/>
  <c r="J169" i="3"/>
  <c r="J145" i="3"/>
  <c r="J219" i="3"/>
  <c r="J207" i="3"/>
  <c r="J463" i="3"/>
  <c r="J427" i="3"/>
  <c r="J391" i="3"/>
  <c r="J367" i="3"/>
  <c r="J331" i="3"/>
  <c r="J307" i="3"/>
  <c r="J271" i="3"/>
  <c r="J187" i="3"/>
  <c r="J170" i="3"/>
  <c r="J232" i="3"/>
  <c r="J208" i="3"/>
  <c r="J325" i="3"/>
  <c r="J301" i="3"/>
  <c r="J277" i="3"/>
  <c r="J181" i="3"/>
  <c r="J121" i="3"/>
  <c r="J195" i="3"/>
  <c r="J147" i="3"/>
  <c r="J156" i="3"/>
  <c r="J451" i="3"/>
  <c r="J439" i="3"/>
  <c r="J415" i="3"/>
  <c r="J403" i="3"/>
  <c r="J379" i="3"/>
  <c r="J355" i="3"/>
  <c r="J343" i="3"/>
  <c r="J319" i="3"/>
  <c r="J295" i="3"/>
  <c r="J283" i="3"/>
  <c r="J259" i="3"/>
  <c r="J175" i="3"/>
  <c r="J462" i="3"/>
  <c r="J450" i="3"/>
  <c r="J438" i="3"/>
  <c r="J426" i="3"/>
  <c r="J414" i="3"/>
  <c r="J402" i="3"/>
  <c r="J390" i="3"/>
  <c r="J378" i="3"/>
  <c r="J366" i="3"/>
  <c r="J354" i="3"/>
  <c r="J342" i="3"/>
  <c r="J330" i="3"/>
  <c r="J318" i="3"/>
  <c r="J306" i="3"/>
  <c r="J294" i="3"/>
  <c r="J282" i="3"/>
  <c r="J270" i="3"/>
  <c r="J258" i="3"/>
  <c r="J246" i="3"/>
  <c r="J234" i="3"/>
  <c r="J222" i="3"/>
  <c r="J210" i="3"/>
  <c r="J198" i="3"/>
  <c r="J186" i="3"/>
  <c r="J174" i="3"/>
  <c r="J247" i="3"/>
  <c r="J157" i="3"/>
  <c r="J133" i="3"/>
  <c r="J178" i="3"/>
  <c r="J166" i="3"/>
  <c r="J177" i="3"/>
  <c r="J165" i="3"/>
  <c r="J254" i="3"/>
  <c r="J242" i="3"/>
  <c r="J230" i="3"/>
  <c r="J218" i="3"/>
  <c r="J206" i="3"/>
  <c r="J194" i="3"/>
  <c r="J235" i="3"/>
  <c r="J223" i="3"/>
  <c r="J211" i="3"/>
  <c r="J199" i="3"/>
  <c r="J132" i="3"/>
  <c r="J131" i="3"/>
  <c r="J176" i="3"/>
  <c r="J164" i="3"/>
  <c r="J253" i="3"/>
  <c r="J241" i="3"/>
  <c r="J229" i="3"/>
  <c r="J217" i="3"/>
  <c r="J205" i="3"/>
  <c r="J193" i="3"/>
  <c r="J115" i="3"/>
  <c r="J103" i="3"/>
  <c r="J112" i="3"/>
  <c r="J100" i="3"/>
  <c r="J120" i="3"/>
  <c r="J96" i="3"/>
  <c r="J109" i="3"/>
  <c r="J108" i="3"/>
  <c r="J107" i="3"/>
  <c r="J106" i="3"/>
  <c r="J105" i="3"/>
  <c r="J119" i="3"/>
  <c r="J95" i="3"/>
  <c r="J80" i="3"/>
  <c r="J83" i="3"/>
  <c r="J71" i="3"/>
  <c r="J59" i="3"/>
  <c r="J47" i="3"/>
  <c r="J35" i="3"/>
  <c r="J23" i="3"/>
  <c r="J11" i="3"/>
  <c r="J255" i="3"/>
  <c r="J150" i="3"/>
  <c r="J126" i="3"/>
  <c r="J102" i="3"/>
  <c r="J110" i="3"/>
  <c r="J123" i="3"/>
  <c r="J99" i="3"/>
  <c r="J158" i="3"/>
  <c r="J138" i="3"/>
  <c r="J114" i="3"/>
  <c r="J159" i="3"/>
  <c r="J135" i="3"/>
  <c r="J111" i="3"/>
  <c r="J146" i="3"/>
  <c r="J134" i="3"/>
  <c r="J122" i="3"/>
  <c r="J98" i="3"/>
  <c r="J152" i="3"/>
  <c r="J140" i="3"/>
  <c r="J128" i="3"/>
  <c r="J116" i="3"/>
  <c r="J104" i="3"/>
  <c r="J92" i="3"/>
  <c r="J161" i="3"/>
  <c r="J149" i="3"/>
  <c r="J137" i="3"/>
  <c r="J125" i="3"/>
  <c r="J113" i="3"/>
  <c r="J101" i="3"/>
  <c r="J162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C9" i="1"/>
  <c r="C8" i="1"/>
  <c r="C10" i="1" l="1"/>
  <c r="K2" i="4"/>
  <c r="C18" i="1"/>
  <c r="C3" i="1" l="1"/>
  <c r="C5" i="1"/>
  <c r="G105" i="6"/>
  <c r="G106" i="6"/>
  <c r="G107" i="6"/>
  <c r="G108" i="6"/>
  <c r="G109" i="6"/>
  <c r="G110" i="6"/>
  <c r="G111" i="6"/>
  <c r="G112" i="6"/>
  <c r="C20" i="1" l="1"/>
</calcChain>
</file>

<file path=xl/sharedStrings.xml><?xml version="1.0" encoding="utf-8"?>
<sst xmlns="http://schemas.openxmlformats.org/spreadsheetml/2006/main" count="4591" uniqueCount="1969">
  <si>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</si>
  <si>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</si>
  <si>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</si>
  <si>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</si>
  <si>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</si>
  <si>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</si>
  <si>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</si>
  <si>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</si>
  <si>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</si>
  <si>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</si>
  <si>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</si>
  <si>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</si>
  <si>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</si>
  <si>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</si>
  <si>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</si>
  <si>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</si>
  <si>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</si>
  <si>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</si>
  <si>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</si>
  <si>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</si>
  <si>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</si>
  <si>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</si>
  <si>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</si>
  <si>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</si>
  <si>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</si>
  <si>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</si>
  <si>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</si>
  <si>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</si>
  <si>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</si>
  <si>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</si>
  <si>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</si>
  <si>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</si>
  <si>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</si>
  <si>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</si>
  <si>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</si>
  <si>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</si>
  <si>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</si>
  <si>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</si>
  <si>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</si>
  <si>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</si>
  <si>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</si>
  <si>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</si>
  <si>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</si>
  <si>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</si>
  <si>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</si>
  <si>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</si>
  <si>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</si>
  <si>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</si>
  <si>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</si>
  <si>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</si>
  <si>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</si>
  <si>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</si>
  <si>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</si>
  <si>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</si>
  <si>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</si>
  <si>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</si>
  <si>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</si>
  <si>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</si>
  <si>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</si>
  <si>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</si>
  <si>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</si>
  <si>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</si>
  <si>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</si>
  <si>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</si>
  <si>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</si>
  <si>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</si>
  <si>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</si>
  <si>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</si>
  <si>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</si>
  <si>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</si>
  <si>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</si>
  <si>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</si>
  <si>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</si>
  <si>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</si>
  <si>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</si>
  <si>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</si>
  <si>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</si>
  <si>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</si>
  <si>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</si>
  <si>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</si>
  <si>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</si>
  <si>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</si>
  <si>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</si>
  <si>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</si>
  <si>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</si>
  <si>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</si>
  <si>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</si>
  <si>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</si>
  <si>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</si>
  <si>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</si>
  <si>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</si>
  <si>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</si>
  <si>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</si>
  <si>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</si>
  <si>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</si>
  <si>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</si>
  <si>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</si>
  <si>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</si>
  <si>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</si>
  <si>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</si>
  <si>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</si>
  <si>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</si>
  <si>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</si>
  <si>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Authorizing Person</t>
  </si>
  <si>
    <t>Time (Minutes) / Qty</t>
  </si>
  <si>
    <t>Cancelled Order</t>
  </si>
  <si>
    <t>Ad-hoc Admin and Labor Projects (See detail on Value Added Service's tab)</t>
  </si>
  <si>
    <t>Value Added Services (VAS) Type</t>
  </si>
  <si>
    <t>Labor Rate Type (Labor / Admin)</t>
  </si>
  <si>
    <t>Number of Operations</t>
  </si>
  <si>
    <t>DTC</t>
  </si>
  <si>
    <t>PO#161290 VNM</t>
  </si>
  <si>
    <t>LUSA54</t>
  </si>
  <si>
    <t>#010824</t>
  </si>
  <si>
    <t>RO_163285</t>
  </si>
  <si>
    <t>RO_155578</t>
  </si>
  <si>
    <t>TUSA34</t>
  </si>
  <si>
    <t>Bin</t>
  </si>
  <si>
    <t>Storage</t>
  </si>
  <si>
    <t>Location</t>
  </si>
  <si>
    <t>LP</t>
  </si>
  <si>
    <t>Item Code</t>
  </si>
  <si>
    <t>SM2FX-18S</t>
  </si>
  <si>
    <t>132465</t>
  </si>
  <si>
    <t>FS3-03</t>
  </si>
  <si>
    <t>132467</t>
  </si>
  <si>
    <t>SM2EX-19S</t>
  </si>
  <si>
    <t>132470</t>
  </si>
  <si>
    <t>SM2DX-18S</t>
  </si>
  <si>
    <t>132471</t>
  </si>
  <si>
    <t>SM2IX-09S</t>
  </si>
  <si>
    <t>133859</t>
  </si>
  <si>
    <t>SM2DX-16S</t>
  </si>
  <si>
    <t>134877</t>
  </si>
  <si>
    <t>SM2CX-17S</t>
  </si>
  <si>
    <t>135183</t>
  </si>
  <si>
    <t>SM2AX-20S</t>
  </si>
  <si>
    <t>137127</t>
  </si>
  <si>
    <t>SM2AX-10S</t>
  </si>
  <si>
    <t>137132</t>
  </si>
  <si>
    <t>137133</t>
  </si>
  <si>
    <t>137138</t>
  </si>
  <si>
    <t>SM2IX-11S</t>
  </si>
  <si>
    <t>137139</t>
  </si>
  <si>
    <t>SM2GX-21S</t>
  </si>
  <si>
    <t>137150</t>
  </si>
  <si>
    <t>SM2AX-12S</t>
  </si>
  <si>
    <t>137151</t>
  </si>
  <si>
    <t>137156</t>
  </si>
  <si>
    <t>137157</t>
  </si>
  <si>
    <t>SM2GX-19S</t>
  </si>
  <si>
    <t>137158</t>
  </si>
  <si>
    <t>137159</t>
  </si>
  <si>
    <t>SM1HX-03S</t>
  </si>
  <si>
    <t>137028</t>
  </si>
  <si>
    <t>INT-TRK-Dunnage</t>
  </si>
  <si>
    <t>SM1HX-01S</t>
  </si>
  <si>
    <t>137029</t>
  </si>
  <si>
    <t>137030</t>
  </si>
  <si>
    <t>137031</t>
  </si>
  <si>
    <t>137032</t>
  </si>
  <si>
    <t>137033</t>
  </si>
  <si>
    <t>SM1W1-15P</t>
  </si>
  <si>
    <t>D10128</t>
  </si>
  <si>
    <t>D10129</t>
  </si>
  <si>
    <t>D10130</t>
  </si>
  <si>
    <t>D10131</t>
  </si>
  <si>
    <t>D10132</t>
  </si>
  <si>
    <t>D10133</t>
  </si>
  <si>
    <t>D10134</t>
  </si>
  <si>
    <t>SM1BX-06S</t>
  </si>
  <si>
    <t>134084</t>
  </si>
  <si>
    <t>RS6-03-B-PART1</t>
  </si>
  <si>
    <t>SM2FX-23S</t>
  </si>
  <si>
    <t>131840</t>
  </si>
  <si>
    <t>RS6-06-B-PART1</t>
  </si>
  <si>
    <t>SM2FX-20S</t>
  </si>
  <si>
    <t>132101</t>
  </si>
  <si>
    <t>SM2FX-22S</t>
  </si>
  <si>
    <t>132102</t>
  </si>
  <si>
    <t>132103</t>
  </si>
  <si>
    <t>132104</t>
  </si>
  <si>
    <t>132105</t>
  </si>
  <si>
    <t>132106</t>
  </si>
  <si>
    <t>SM2FX-19S</t>
  </si>
  <si>
    <t>132107</t>
  </si>
  <si>
    <t>132108</t>
  </si>
  <si>
    <t>132109</t>
  </si>
  <si>
    <t>132112</t>
  </si>
  <si>
    <t>132113</t>
  </si>
  <si>
    <t>132116</t>
  </si>
  <si>
    <t>132119</t>
  </si>
  <si>
    <t>SM2FX-21S</t>
  </si>
  <si>
    <t>132120</t>
  </si>
  <si>
    <t>132461</t>
  </si>
  <si>
    <t>132462</t>
  </si>
  <si>
    <t>132492</t>
  </si>
  <si>
    <t>RS6-06-B-PART2</t>
  </si>
  <si>
    <t>SM2AX-04S</t>
  </si>
  <si>
    <t>133872</t>
  </si>
  <si>
    <t>SA-06</t>
  </si>
  <si>
    <t>SM2AX-02S</t>
  </si>
  <si>
    <t>133873</t>
  </si>
  <si>
    <t>133876</t>
  </si>
  <si>
    <t>133878</t>
  </si>
  <si>
    <t>134450</t>
  </si>
  <si>
    <t>SM1GX-11S</t>
  </si>
  <si>
    <t>135177</t>
  </si>
  <si>
    <t>SM2IX-07S</t>
  </si>
  <si>
    <t>135993</t>
  </si>
  <si>
    <t>SM2HX-07S</t>
  </si>
  <si>
    <t>136003</t>
  </si>
  <si>
    <t>SM2HX-09S</t>
  </si>
  <si>
    <t>136004</t>
  </si>
  <si>
    <t>SM2HX-05S</t>
  </si>
  <si>
    <t>136005</t>
  </si>
  <si>
    <t>SM2HX-02S</t>
  </si>
  <si>
    <t>136008</t>
  </si>
  <si>
    <t>136009</t>
  </si>
  <si>
    <t>SM2GX-15S</t>
  </si>
  <si>
    <t>136010</t>
  </si>
  <si>
    <t>136011</t>
  </si>
  <si>
    <t>SM2HX-13S</t>
  </si>
  <si>
    <t>136038</t>
  </si>
  <si>
    <t>SM1GX-07S</t>
  </si>
  <si>
    <t>136109</t>
  </si>
  <si>
    <t>SM1GX-09S</t>
  </si>
  <si>
    <t>136110</t>
  </si>
  <si>
    <t>SM1EX-04S</t>
  </si>
  <si>
    <t>136111</t>
  </si>
  <si>
    <t>SM1WX-8S</t>
  </si>
  <si>
    <t>136113</t>
  </si>
  <si>
    <t>136115</t>
  </si>
  <si>
    <t>136116</t>
  </si>
  <si>
    <t>SM1EX-02S</t>
  </si>
  <si>
    <t>136117</t>
  </si>
  <si>
    <t>SM1IB</t>
  </si>
  <si>
    <t>136145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</si>
  <si>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</si>
  <si>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</si>
  <si>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</si>
  <si>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</si>
  <si>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</si>
  <si>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</si>
  <si>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</si>
  <si>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</si>
  <si>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136234</t>
  </si>
  <si>
    <t>136236</t>
  </si>
  <si>
    <t>136238</t>
  </si>
  <si>
    <t>SM1CX-02S</t>
  </si>
  <si>
    <t>136239</t>
  </si>
  <si>
    <t>136240</t>
  </si>
  <si>
    <t>D-10062</t>
  </si>
  <si>
    <t>SM2AX-22S</t>
  </si>
  <si>
    <t>D-10063</t>
  </si>
  <si>
    <t>SM2AX-24S</t>
  </si>
  <si>
    <t>132368</t>
  </si>
  <si>
    <t>SA-07</t>
  </si>
  <si>
    <t>SM2AX-23S</t>
  </si>
  <si>
    <t>132371</t>
  </si>
  <si>
    <t>132372</t>
  </si>
  <si>
    <t>133698</t>
  </si>
  <si>
    <t>134526</t>
  </si>
  <si>
    <t>SM1CX-11S</t>
  </si>
  <si>
    <t>136007</t>
  </si>
  <si>
    <t>SM1CX-14S</t>
  </si>
  <si>
    <t>136014</t>
  </si>
  <si>
    <t>136017</t>
  </si>
  <si>
    <t>136020</t>
  </si>
  <si>
    <t>136035</t>
  </si>
  <si>
    <t>132369</t>
  </si>
  <si>
    <t>SA-08</t>
  </si>
  <si>
    <t>132370</t>
  </si>
  <si>
    <t>132373</t>
  </si>
  <si>
    <t>132374</t>
  </si>
  <si>
    <t>SM2BX-19S</t>
  </si>
  <si>
    <t>132555</t>
  </si>
  <si>
    <t>132556</t>
  </si>
  <si>
    <t>132558</t>
  </si>
  <si>
    <t>133898</t>
  </si>
  <si>
    <t>134118</t>
  </si>
  <si>
    <t>SM2AX-18S</t>
  </si>
  <si>
    <t>134119</t>
  </si>
  <si>
    <t>134121</t>
  </si>
  <si>
    <t>SM2EX-16S</t>
  </si>
  <si>
    <t>134122</t>
  </si>
  <si>
    <t>SM2FX-16S</t>
  </si>
  <si>
    <t>134124</t>
  </si>
  <si>
    <t>SM2EX-15S</t>
  </si>
  <si>
    <t>134125</t>
  </si>
  <si>
    <t>SM2FX-15S</t>
  </si>
  <si>
    <t>134161</t>
  </si>
  <si>
    <t>134528</t>
  </si>
  <si>
    <t>135997</t>
  </si>
  <si>
    <t>SM2HX-01S</t>
  </si>
  <si>
    <t>135999</t>
  </si>
  <si>
    <t>SM2HX-03S</t>
  </si>
  <si>
    <t>136006</t>
  </si>
  <si>
    <t>136013</t>
  </si>
  <si>
    <t>136019</t>
  </si>
  <si>
    <t>136024</t>
  </si>
  <si>
    <t>136028</t>
  </si>
  <si>
    <t>SM1WX-7S</t>
  </si>
  <si>
    <t>136172</t>
  </si>
  <si>
    <t>136173</t>
  </si>
  <si>
    <t>136174</t>
  </si>
  <si>
    <t>SM1WX-5S</t>
  </si>
  <si>
    <t>136175</t>
  </si>
  <si>
    <t>136176</t>
  </si>
  <si>
    <t>136177</t>
  </si>
  <si>
    <t>136178</t>
  </si>
  <si>
    <t>136190</t>
  </si>
  <si>
    <t>136227</t>
  </si>
  <si>
    <t>136230</t>
  </si>
  <si>
    <t>136231</t>
  </si>
  <si>
    <t>136235</t>
  </si>
  <si>
    <t>136237</t>
  </si>
  <si>
    <t>SM2EX-21S</t>
  </si>
  <si>
    <t>133885</t>
  </si>
  <si>
    <t>SA-09</t>
  </si>
  <si>
    <t>SM2EX-22S</t>
  </si>
  <si>
    <t>133886</t>
  </si>
  <si>
    <t>133887</t>
  </si>
  <si>
    <t>SM2FX-24S</t>
  </si>
  <si>
    <t>133890</t>
  </si>
  <si>
    <t>133891</t>
  </si>
  <si>
    <t>133892</t>
  </si>
  <si>
    <t>133893</t>
  </si>
  <si>
    <t>SM2EX-23S</t>
  </si>
  <si>
    <t>133894</t>
  </si>
  <si>
    <t>SM2DX-19S</t>
  </si>
  <si>
    <t>133896</t>
  </si>
  <si>
    <t>133897</t>
  </si>
  <si>
    <t>133970</t>
  </si>
  <si>
    <t>133975</t>
  </si>
  <si>
    <t>SM2HX-11S</t>
  </si>
  <si>
    <t>134082</t>
  </si>
  <si>
    <t>SM2DX-15S</t>
  </si>
  <si>
    <t>134176</t>
  </si>
  <si>
    <t>134183</t>
  </si>
  <si>
    <t>134184</t>
  </si>
  <si>
    <t>SM2CX-21S</t>
  </si>
  <si>
    <t>134186</t>
  </si>
  <si>
    <t>134188</t>
  </si>
  <si>
    <t>134189</t>
  </si>
  <si>
    <t>134190</t>
  </si>
  <si>
    <t>134192</t>
  </si>
  <si>
    <t>134193</t>
  </si>
  <si>
    <t>134194</t>
  </si>
  <si>
    <t>134198</t>
  </si>
  <si>
    <t>134199</t>
  </si>
  <si>
    <t>134202</t>
  </si>
  <si>
    <t>SM1WX-9S</t>
  </si>
  <si>
    <t>135983</t>
  </si>
  <si>
    <t>135984</t>
  </si>
  <si>
    <t>SM1DX-09S</t>
  </si>
  <si>
    <t>136015</t>
  </si>
  <si>
    <t>SM1BX-10S</t>
  </si>
  <si>
    <t>136025</t>
  </si>
  <si>
    <t>136026</t>
  </si>
  <si>
    <t>136027</t>
  </si>
  <si>
    <t>136029</t>
  </si>
  <si>
    <t>136030</t>
  </si>
  <si>
    <t>136031</t>
  </si>
  <si>
    <t>136032</t>
  </si>
  <si>
    <t>136034</t>
  </si>
  <si>
    <t>136118</t>
  </si>
  <si>
    <t>136119</t>
  </si>
  <si>
    <t>136120</t>
  </si>
  <si>
    <t>136136</t>
  </si>
  <si>
    <t>SM1EX-08S</t>
  </si>
  <si>
    <t>136138</t>
  </si>
  <si>
    <t>136139</t>
  </si>
  <si>
    <t>136140</t>
  </si>
  <si>
    <t>SM1EX-06S</t>
  </si>
  <si>
    <t>136141</t>
  </si>
  <si>
    <t>136142</t>
  </si>
  <si>
    <t>136143</t>
  </si>
  <si>
    <t>136144</t>
  </si>
  <si>
    <t>136156</t>
  </si>
  <si>
    <t>136157</t>
  </si>
  <si>
    <t>136158</t>
  </si>
  <si>
    <t>136159</t>
  </si>
  <si>
    <t>136160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</si>
  <si>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</si>
  <si>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</si>
  <si>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</si>
  <si>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</si>
  <si>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</si>
  <si>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</si>
  <si>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</si>
  <si>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</si>
  <si>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131543</t>
  </si>
  <si>
    <t>SA-10-SB</t>
  </si>
  <si>
    <t>134894</t>
  </si>
  <si>
    <t>134895</t>
  </si>
  <si>
    <t>135034</t>
  </si>
  <si>
    <t>135035</t>
  </si>
  <si>
    <t>135044</t>
  </si>
  <si>
    <t>SM2EX-17S</t>
  </si>
  <si>
    <t>135045</t>
  </si>
  <si>
    <t>135046</t>
  </si>
  <si>
    <t>SM2BX-21S</t>
  </si>
  <si>
    <t>135065</t>
  </si>
  <si>
    <t>SM2AX-21S</t>
  </si>
  <si>
    <t>135067</t>
  </si>
  <si>
    <t>135068</t>
  </si>
  <si>
    <t>SM2CX-22S</t>
  </si>
  <si>
    <t>135069</t>
  </si>
  <si>
    <t>135070</t>
  </si>
  <si>
    <t>135072</t>
  </si>
  <si>
    <t>135074</t>
  </si>
  <si>
    <t>SM2BX-17S</t>
  </si>
  <si>
    <t>135075</t>
  </si>
  <si>
    <t>SM2DX-21S</t>
  </si>
  <si>
    <t>135077</t>
  </si>
  <si>
    <t>135079</t>
  </si>
  <si>
    <t>135085</t>
  </si>
  <si>
    <t>135086</t>
  </si>
  <si>
    <t>SM2CX-19S</t>
  </si>
  <si>
    <t>135090</t>
  </si>
  <si>
    <t>135101</t>
  </si>
  <si>
    <t>135102</t>
  </si>
  <si>
    <t>135150</t>
  </si>
  <si>
    <t>135165</t>
  </si>
  <si>
    <t>135166</t>
  </si>
  <si>
    <t>SM2DX-17S</t>
  </si>
  <si>
    <t>135167</t>
  </si>
  <si>
    <t>SM2DX-23S</t>
  </si>
  <si>
    <t>135168</t>
  </si>
  <si>
    <t>135169</t>
  </si>
  <si>
    <t>SM1WX-4S</t>
  </si>
  <si>
    <t>135973</t>
  </si>
  <si>
    <t>SM1GX-03S</t>
  </si>
  <si>
    <t>135980</t>
  </si>
  <si>
    <t>135981</t>
  </si>
  <si>
    <t>135982</t>
  </si>
  <si>
    <t>SM1WX-13S</t>
  </si>
  <si>
    <t>136041</t>
  </si>
  <si>
    <t>136042</t>
  </si>
  <si>
    <t>136043</t>
  </si>
  <si>
    <t>136045</t>
  </si>
  <si>
    <t>136046</t>
  </si>
  <si>
    <t>136047</t>
  </si>
  <si>
    <t>136048</t>
  </si>
  <si>
    <t>136050</t>
  </si>
  <si>
    <t>136051</t>
  </si>
  <si>
    <t>136052</t>
  </si>
  <si>
    <t>136054</t>
  </si>
  <si>
    <t>136056</t>
  </si>
  <si>
    <t>136058</t>
  </si>
  <si>
    <t>136059</t>
  </si>
  <si>
    <t>136061</t>
  </si>
  <si>
    <t>136062</t>
  </si>
  <si>
    <t>136063</t>
  </si>
  <si>
    <t>136064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</si>
  <si>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</si>
  <si>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</si>
  <si>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</si>
  <si>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</si>
  <si>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</si>
  <si>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</si>
  <si>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</si>
  <si>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</si>
  <si>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</si>
  <si>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</si>
  <si>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</si>
  <si>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</si>
  <si>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</si>
  <si>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136133</t>
  </si>
  <si>
    <t>136134</t>
  </si>
  <si>
    <t>136135</t>
  </si>
  <si>
    <t>SM1FX-05S</t>
  </si>
  <si>
    <t>136146</t>
  </si>
  <si>
    <t>SM1FX-03S</t>
  </si>
  <si>
    <t>136147</t>
  </si>
  <si>
    <t>SM1FX-10S</t>
  </si>
  <si>
    <t>136148</t>
  </si>
  <si>
    <t>SM1FX-12S</t>
  </si>
  <si>
    <t>136149</t>
  </si>
  <si>
    <t>136150</t>
  </si>
  <si>
    <t>136151</t>
  </si>
  <si>
    <t>136152</t>
  </si>
  <si>
    <t>136153</t>
  </si>
  <si>
    <t>136154</t>
  </si>
  <si>
    <t>136155</t>
  </si>
  <si>
    <t>136196</t>
  </si>
  <si>
    <t>136197</t>
  </si>
  <si>
    <t>136198</t>
  </si>
  <si>
    <t>136199</t>
  </si>
  <si>
    <t>136200</t>
  </si>
  <si>
    <t>136201</t>
  </si>
  <si>
    <t>136202</t>
  </si>
  <si>
    <t>136203</t>
  </si>
  <si>
    <t>136204</t>
  </si>
  <si>
    <t>SM1FX-08S</t>
  </si>
  <si>
    <t>136205</t>
  </si>
  <si>
    <t>136206</t>
  </si>
  <si>
    <t>136207</t>
  </si>
  <si>
    <t>136208</t>
  </si>
  <si>
    <t>136209</t>
  </si>
  <si>
    <t>SM1FX-04S</t>
  </si>
  <si>
    <t>136210</t>
  </si>
  <si>
    <t>136211</t>
  </si>
  <si>
    <t>136212</t>
  </si>
  <si>
    <t>136214</t>
  </si>
  <si>
    <t>136215</t>
  </si>
  <si>
    <t>136216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</si>
  <si>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</si>
  <si>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</si>
  <si>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</si>
  <si>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</si>
  <si>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</si>
  <si>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</si>
  <si>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</si>
  <si>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</si>
  <si>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136551</t>
  </si>
  <si>
    <t>136552</t>
  </si>
  <si>
    <t>136553</t>
  </si>
  <si>
    <t>136554</t>
  </si>
  <si>
    <t>136555</t>
  </si>
  <si>
    <t>136556</t>
  </si>
  <si>
    <t>136557</t>
  </si>
  <si>
    <t>SM2IX-13S</t>
  </si>
  <si>
    <t>135895</t>
  </si>
  <si>
    <t>SC2PRO</t>
  </si>
  <si>
    <t>135897</t>
  </si>
  <si>
    <t>132505</t>
  </si>
  <si>
    <t>TM-B6</t>
  </si>
  <si>
    <t>132519</t>
  </si>
  <si>
    <t>135523</t>
  </si>
  <si>
    <t>135524</t>
  </si>
  <si>
    <t>135531</t>
  </si>
  <si>
    <t>135532</t>
  </si>
  <si>
    <t>135538</t>
  </si>
  <si>
    <t>135539</t>
  </si>
  <si>
    <t>137152</t>
  </si>
  <si>
    <t>137154</t>
  </si>
  <si>
    <t>SM2EX-18S</t>
  </si>
  <si>
    <t>137170</t>
  </si>
  <si>
    <t>137172</t>
  </si>
  <si>
    <t>SM2AX-14S</t>
  </si>
  <si>
    <t>137177</t>
  </si>
  <si>
    <t>SM2AX-06S</t>
  </si>
  <si>
    <t>137181</t>
  </si>
  <si>
    <t>SM2FX-17S</t>
  </si>
  <si>
    <t>D132357</t>
  </si>
  <si>
    <t>TR120-BLK-PART1</t>
  </si>
  <si>
    <t>132550</t>
  </si>
  <si>
    <t>SM2DX-22S</t>
  </si>
  <si>
    <t>D134912</t>
  </si>
  <si>
    <t>D134913</t>
  </si>
  <si>
    <t>D135092</t>
  </si>
  <si>
    <t>135663</t>
  </si>
  <si>
    <t>SM2BX-15S</t>
  </si>
  <si>
    <t>135664</t>
  </si>
  <si>
    <t>132480</t>
  </si>
  <si>
    <t>TR120-BLK-PART2</t>
  </si>
  <si>
    <t>132481</t>
  </si>
  <si>
    <t>132547</t>
  </si>
  <si>
    <t>132591</t>
  </si>
  <si>
    <t>134911</t>
  </si>
  <si>
    <t>SM2IX-05S</t>
  </si>
  <si>
    <t>134923</t>
  </si>
  <si>
    <t>SM2AX-17S</t>
  </si>
  <si>
    <t>135006</t>
  </si>
  <si>
    <t>135009</t>
  </si>
  <si>
    <t>SM2DX-24S</t>
  </si>
  <si>
    <t>135654</t>
  </si>
  <si>
    <t>135655</t>
  </si>
  <si>
    <t>SM2HX-12S</t>
  </si>
  <si>
    <t>133368</t>
  </si>
  <si>
    <t>TR120-SMEX</t>
  </si>
  <si>
    <t>SM1BX-05S</t>
  </si>
  <si>
    <t>135740</t>
  </si>
  <si>
    <t>TR120-SMEX2</t>
  </si>
  <si>
    <t>135757</t>
  </si>
  <si>
    <t>135766</t>
  </si>
  <si>
    <t>D132551</t>
  </si>
  <si>
    <t>TR1604-BLK-PART1</t>
  </si>
  <si>
    <t>SM2HX-14S</t>
  </si>
  <si>
    <t>D133358</t>
  </si>
  <si>
    <t>D135031</t>
  </si>
  <si>
    <t>SM2AX-08S</t>
  </si>
  <si>
    <t>D135176</t>
  </si>
  <si>
    <t>SM2AX-13S</t>
  </si>
  <si>
    <t>D-10082</t>
  </si>
  <si>
    <t>SM2AX-15S</t>
  </si>
  <si>
    <t>D10099</t>
  </si>
  <si>
    <t>D10111</t>
  </si>
  <si>
    <t>D10122</t>
  </si>
  <si>
    <t>132478</t>
  </si>
  <si>
    <t>TR1604-BLK-PART2</t>
  </si>
  <si>
    <t>132529</t>
  </si>
  <si>
    <t>132530</t>
  </si>
  <si>
    <t>132531</t>
  </si>
  <si>
    <t>133334</t>
  </si>
  <si>
    <t>D133347</t>
  </si>
  <si>
    <t>D135032</t>
  </si>
  <si>
    <t>SM2WX-04S</t>
  </si>
  <si>
    <t>D135658</t>
  </si>
  <si>
    <t>D135672</t>
  </si>
  <si>
    <t>SM2IX-03S</t>
  </si>
  <si>
    <t>D135957</t>
  </si>
  <si>
    <t>132381</t>
  </si>
  <si>
    <t>TR1604-BLK-PART3</t>
  </si>
  <si>
    <t>132534</t>
  </si>
  <si>
    <t>132540</t>
  </si>
  <si>
    <t>SM2BX-24S</t>
  </si>
  <si>
    <t>133335</t>
  </si>
  <si>
    <t>SM2GX-23S</t>
  </si>
  <si>
    <t>134925</t>
  </si>
  <si>
    <t>135010</t>
  </si>
  <si>
    <t>SM2BX-20S</t>
  </si>
  <si>
    <t>135653</t>
  </si>
  <si>
    <t>135674</t>
  </si>
  <si>
    <t>135935</t>
  </si>
  <si>
    <t>135958</t>
  </si>
  <si>
    <t>136355</t>
  </si>
  <si>
    <t>TR160S-BLK-PART1</t>
  </si>
  <si>
    <t>136356</t>
  </si>
  <si>
    <t>TR160S-BLK-PART2</t>
  </si>
  <si>
    <t>136357</t>
  </si>
  <si>
    <t>136549</t>
  </si>
  <si>
    <t>SM1BX-04S</t>
  </si>
  <si>
    <t>134147</t>
  </si>
  <si>
    <t>TR160S-L-PART1</t>
  </si>
  <si>
    <t>136539</t>
  </si>
  <si>
    <t>136761</t>
  </si>
  <si>
    <t>SM1BX-09S</t>
  </si>
  <si>
    <t>134149</t>
  </si>
  <si>
    <t>TR160S-L-PART2</t>
  </si>
  <si>
    <t>SM1BX-14S</t>
  </si>
  <si>
    <t>134153</t>
  </si>
  <si>
    <t>134154</t>
  </si>
  <si>
    <t>136544</t>
  </si>
  <si>
    <t>SM1EX-01S</t>
  </si>
  <si>
    <t>136550</t>
  </si>
  <si>
    <t>136755</t>
  </si>
  <si>
    <t>133359</t>
  </si>
  <si>
    <t>TR80-4M4-BLK</t>
  </si>
  <si>
    <t>135679</t>
  </si>
  <si>
    <t>132352</t>
  </si>
  <si>
    <t>TR805-BLK-PART1</t>
  </si>
  <si>
    <t>SM2DX-20S</t>
  </si>
  <si>
    <t>132590</t>
  </si>
  <si>
    <t>135015</t>
  </si>
  <si>
    <t>135029</t>
  </si>
  <si>
    <t>135030</t>
  </si>
  <si>
    <t>SM2CX-20S</t>
  </si>
  <si>
    <t>D-10069</t>
  </si>
  <si>
    <t>132482</t>
  </si>
  <si>
    <t>TR805-BLK-PART2</t>
  </si>
  <si>
    <t>132541</t>
  </si>
  <si>
    <t>SM2CX-15S</t>
  </si>
  <si>
    <t>135019</t>
  </si>
  <si>
    <t>135020</t>
  </si>
  <si>
    <t>135027</t>
  </si>
  <si>
    <t>135184</t>
  </si>
  <si>
    <t>135786</t>
  </si>
  <si>
    <t>SM2CX-18S</t>
  </si>
  <si>
    <t>D132354</t>
  </si>
  <si>
    <t>TR805-BLK-PART3</t>
  </si>
  <si>
    <t>132489</t>
  </si>
  <si>
    <t>132600</t>
  </si>
  <si>
    <t>D134919</t>
  </si>
  <si>
    <t>D134920</t>
  </si>
  <si>
    <t>D135014</t>
  </si>
  <si>
    <t>133958</t>
  </si>
  <si>
    <t>TR8-07-B-PART1</t>
  </si>
  <si>
    <t>133961</t>
  </si>
  <si>
    <t>SM1EX-10S</t>
  </si>
  <si>
    <t>136491</t>
  </si>
  <si>
    <t>TR8-08-B-PART1</t>
  </si>
  <si>
    <t>136774</t>
  </si>
  <si>
    <t>SM2EX-20S</t>
  </si>
  <si>
    <t>136775</t>
  </si>
  <si>
    <t>136777</t>
  </si>
  <si>
    <t>136781</t>
  </si>
  <si>
    <t>136780</t>
  </si>
  <si>
    <t>TR8-08-B-PART2</t>
  </si>
  <si>
    <t>136782</t>
  </si>
  <si>
    <t>SM2EX-24S</t>
  </si>
  <si>
    <t>132150</t>
  </si>
  <si>
    <t>TR80-BSBRACK2</t>
  </si>
  <si>
    <t>132151</t>
  </si>
  <si>
    <t>132155</t>
  </si>
  <si>
    <t>132158</t>
  </si>
  <si>
    <t>132159</t>
  </si>
  <si>
    <t>132469</t>
  </si>
  <si>
    <t>SM2AX-19S</t>
  </si>
  <si>
    <t>134547</t>
  </si>
  <si>
    <t>134550</t>
  </si>
  <si>
    <t>134552</t>
  </si>
  <si>
    <t>134918</t>
  </si>
  <si>
    <t>TR80-FMMS5-BLK</t>
  </si>
  <si>
    <t>D135016</t>
  </si>
  <si>
    <t>SM2AX-03S</t>
  </si>
  <si>
    <t>135899</t>
  </si>
  <si>
    <t>135900</t>
  </si>
  <si>
    <t>D135948</t>
  </si>
  <si>
    <t>SM2AX-05S</t>
  </si>
  <si>
    <t>135950</t>
  </si>
  <si>
    <t>SM1FX-15S</t>
  </si>
  <si>
    <t>137190</t>
  </si>
  <si>
    <t>SM1FX-07S</t>
  </si>
  <si>
    <t>137300</t>
  </si>
  <si>
    <t>137301</t>
  </si>
  <si>
    <t>SM1FX-13S</t>
  </si>
  <si>
    <t>137302</t>
  </si>
  <si>
    <t>SM1EX-05S</t>
  </si>
  <si>
    <t>137303</t>
  </si>
  <si>
    <t>SM1FX-11S</t>
  </si>
  <si>
    <t>137307</t>
  </si>
  <si>
    <t>137308</t>
  </si>
  <si>
    <t>137309</t>
  </si>
  <si>
    <t>D10112</t>
  </si>
  <si>
    <t>D10113</t>
  </si>
  <si>
    <t>SM2CX-24S</t>
  </si>
  <si>
    <t>D10114</t>
  </si>
  <si>
    <t>135175</t>
  </si>
  <si>
    <t>TR80-FS05</t>
  </si>
  <si>
    <t>135901</t>
  </si>
  <si>
    <t>TR80-HB5</t>
  </si>
  <si>
    <t>SM2HX-08S</t>
  </si>
  <si>
    <t>135754</t>
  </si>
  <si>
    <t>TR80-INVPED3</t>
  </si>
  <si>
    <t>132533</t>
  </si>
  <si>
    <t>TR80-KBM3-BLK</t>
  </si>
  <si>
    <t>135657</t>
  </si>
  <si>
    <t>135670</t>
  </si>
  <si>
    <t>D132589</t>
  </si>
  <si>
    <t>TR80-LITE-PART1</t>
  </si>
  <si>
    <t>D132595</t>
  </si>
  <si>
    <t>D-10067</t>
  </si>
  <si>
    <t>D-10068</t>
  </si>
  <si>
    <t>132608</t>
  </si>
  <si>
    <t>TR80-LITE-PART2</t>
  </si>
  <si>
    <t>SM2CX-23S</t>
  </si>
  <si>
    <t>132613</t>
  </si>
  <si>
    <t>132614</t>
  </si>
  <si>
    <t>134907</t>
  </si>
  <si>
    <t>134908</t>
  </si>
  <si>
    <t>134909</t>
  </si>
  <si>
    <t>134910</t>
  </si>
  <si>
    <t>132348</t>
  </si>
  <si>
    <t>TR80-MM3-BLK</t>
  </si>
  <si>
    <t>137193</t>
  </si>
  <si>
    <t>TR80-NEWPB</t>
  </si>
  <si>
    <t>134466</t>
  </si>
  <si>
    <t>TR80-NEWPLATE2</t>
  </si>
  <si>
    <t>134467</t>
  </si>
  <si>
    <t>134468</t>
  </si>
  <si>
    <t>134469</t>
  </si>
  <si>
    <t>134471</t>
  </si>
  <si>
    <t>SM2GX-17S</t>
  </si>
  <si>
    <t>134472</t>
  </si>
  <si>
    <t>134473</t>
  </si>
  <si>
    <t>134503</t>
  </si>
  <si>
    <t>134505</t>
  </si>
  <si>
    <t>135537</t>
  </si>
  <si>
    <t>134490</t>
  </si>
  <si>
    <t>TR80-NWM5</t>
  </si>
  <si>
    <t>134998</t>
  </si>
  <si>
    <t>137194</t>
  </si>
  <si>
    <t>135547</t>
  </si>
  <si>
    <t>TR80-NWMA3</t>
  </si>
  <si>
    <t>135548</t>
  </si>
  <si>
    <t>135660</t>
  </si>
  <si>
    <t>TR80-PCS4</t>
  </si>
  <si>
    <t>135945</t>
  </si>
  <si>
    <t>135953</t>
  </si>
  <si>
    <t>135956</t>
  </si>
  <si>
    <t>137294</t>
  </si>
  <si>
    <t>SM1FX-09S</t>
  </si>
  <si>
    <t>137305</t>
  </si>
  <si>
    <t>137306</t>
  </si>
  <si>
    <t>137311</t>
  </si>
  <si>
    <t>137312</t>
  </si>
  <si>
    <t>SM2BX-22S</t>
  </si>
  <si>
    <t>135673</t>
  </si>
  <si>
    <t>TR80-SHELF4-BLK</t>
  </si>
  <si>
    <t>135942</t>
  </si>
  <si>
    <t>137289</t>
  </si>
  <si>
    <t>TR80-SMEX3-BLK</t>
  </si>
  <si>
    <t>132539</t>
  </si>
  <si>
    <t>TR80-TMARM4-BLK</t>
  </si>
  <si>
    <t>132587</t>
  </si>
  <si>
    <t>132603</t>
  </si>
  <si>
    <t>133361</t>
  </si>
  <si>
    <t>133365</t>
  </si>
  <si>
    <t>135676</t>
  </si>
  <si>
    <t>135678</t>
  </si>
  <si>
    <t>135943</t>
  </si>
  <si>
    <t>135944</t>
  </si>
  <si>
    <t>SM1FX-14S</t>
  </si>
  <si>
    <t>137292</t>
  </si>
  <si>
    <t>SM1GX-13S</t>
  </si>
  <si>
    <t>137293</t>
  </si>
  <si>
    <t>SM1EX-09S</t>
  </si>
  <si>
    <t>137298</t>
  </si>
  <si>
    <t>137304</t>
  </si>
  <si>
    <t>SM1FX-01S</t>
  </si>
  <si>
    <t>137320</t>
  </si>
  <si>
    <t>137322</t>
  </si>
  <si>
    <t>137326</t>
  </si>
  <si>
    <t>137327</t>
  </si>
  <si>
    <t>132542</t>
  </si>
  <si>
    <t>TR80-TMKIT3-BLK</t>
  </si>
  <si>
    <t>132611</t>
  </si>
  <si>
    <t>SM2HX-10S</t>
  </si>
  <si>
    <t>133340</t>
  </si>
  <si>
    <t>135648</t>
  </si>
  <si>
    <t>135669</t>
  </si>
  <si>
    <t>135680</t>
  </si>
  <si>
    <t>135937</t>
  </si>
  <si>
    <t>135941</t>
  </si>
  <si>
    <t>SM1EX-07S</t>
  </si>
  <si>
    <t>137189</t>
  </si>
  <si>
    <t>137291</t>
  </si>
  <si>
    <t>137299</t>
  </si>
  <si>
    <t>137323</t>
  </si>
  <si>
    <t>137325</t>
  </si>
  <si>
    <t>132597</t>
  </si>
  <si>
    <t>TR80-TMSIN4-BLK</t>
  </si>
  <si>
    <t>133360</t>
  </si>
  <si>
    <t>135008</t>
  </si>
  <si>
    <t>135023</t>
  </si>
  <si>
    <t>135651</t>
  </si>
  <si>
    <t>135666</t>
  </si>
  <si>
    <t>135667</t>
  </si>
  <si>
    <t>135932</t>
  </si>
  <si>
    <t>135940</t>
  </si>
  <si>
    <t>137191</t>
  </si>
  <si>
    <t>137192</t>
  </si>
  <si>
    <t>SM1GX-05S</t>
  </si>
  <si>
    <t>137290</t>
  </si>
  <si>
    <t>137295</t>
  </si>
  <si>
    <t>137296</t>
  </si>
  <si>
    <t>137297</t>
  </si>
  <si>
    <t>137317</t>
  </si>
  <si>
    <t>137319</t>
  </si>
  <si>
    <t>SM1FX-02S</t>
  </si>
  <si>
    <t>137321</t>
  </si>
  <si>
    <t>137328</t>
  </si>
  <si>
    <t/>
  </si>
  <si>
    <t>132383</t>
  </si>
  <si>
    <t>TR80-TMSML3-BLK</t>
  </si>
  <si>
    <t>132538</t>
  </si>
  <si>
    <t>133333</t>
  </si>
  <si>
    <t>137310</t>
  </si>
  <si>
    <t>137313</t>
  </si>
  <si>
    <t>137314</t>
  </si>
  <si>
    <t>137315</t>
  </si>
  <si>
    <t>137316</t>
  </si>
  <si>
    <t>135671</t>
  </si>
  <si>
    <t>TR80-TR160FEET</t>
  </si>
  <si>
    <t>137125</t>
  </si>
  <si>
    <t>TR80-WMPLATE3</t>
  </si>
  <si>
    <t>137128</t>
  </si>
  <si>
    <t>137134</t>
  </si>
  <si>
    <t>137145</t>
  </si>
  <si>
    <t>137148</t>
  </si>
  <si>
    <t>135005</t>
  </si>
  <si>
    <t>TR8-10-B-PART1</t>
  </si>
  <si>
    <t>136731</t>
  </si>
  <si>
    <t>136733</t>
  </si>
  <si>
    <t>136734</t>
  </si>
  <si>
    <t>136757</t>
  </si>
  <si>
    <t>136758</t>
  </si>
  <si>
    <t>136760</t>
  </si>
  <si>
    <t>136763</t>
  </si>
  <si>
    <t>136765</t>
  </si>
  <si>
    <t>136766</t>
  </si>
  <si>
    <t>136767</t>
  </si>
  <si>
    <t>136768</t>
  </si>
  <si>
    <t>136769</t>
  </si>
  <si>
    <t>136770</t>
  </si>
  <si>
    <t>136771</t>
  </si>
  <si>
    <t>136772</t>
  </si>
  <si>
    <t>136773</t>
  </si>
  <si>
    <t>136776</t>
  </si>
  <si>
    <t>136778</t>
  </si>
  <si>
    <t>136779</t>
  </si>
  <si>
    <t>136784</t>
  </si>
  <si>
    <t>136794</t>
  </si>
  <si>
    <t>SM2HX-04S</t>
  </si>
  <si>
    <t>136795</t>
  </si>
  <si>
    <t>136796</t>
  </si>
  <si>
    <t>136797</t>
  </si>
  <si>
    <t>136798</t>
  </si>
  <si>
    <t>136799</t>
  </si>
  <si>
    <t>136800</t>
  </si>
  <si>
    <t>136801</t>
  </si>
  <si>
    <t>136802</t>
  </si>
  <si>
    <t>136803</t>
  </si>
  <si>
    <t>136804</t>
  </si>
  <si>
    <t>136805</t>
  </si>
  <si>
    <t>136806</t>
  </si>
  <si>
    <t>136807</t>
  </si>
  <si>
    <t>136808</t>
  </si>
  <si>
    <t>136809</t>
  </si>
  <si>
    <t>136811</t>
  </si>
  <si>
    <t>136817</t>
  </si>
  <si>
    <t>136819</t>
  </si>
  <si>
    <t>136827</t>
  </si>
  <si>
    <t>137023</t>
  </si>
  <si>
    <t>137155</t>
  </si>
  <si>
    <t>137178</t>
  </si>
  <si>
    <t>136735</t>
  </si>
  <si>
    <t>TR8-10-B-PART2</t>
  </si>
  <si>
    <t>136736</t>
  </si>
  <si>
    <t>136737</t>
  </si>
  <si>
    <t>136738</t>
  </si>
  <si>
    <t>136741</t>
  </si>
  <si>
    <t>136742</t>
  </si>
  <si>
    <t>136743</t>
  </si>
  <si>
    <t>136744</t>
  </si>
  <si>
    <t>136745</t>
  </si>
  <si>
    <t>136747</t>
  </si>
  <si>
    <t>136750</t>
  </si>
  <si>
    <t>136783</t>
  </si>
  <si>
    <t>136793</t>
  </si>
  <si>
    <t>136820</t>
  </si>
  <si>
    <t>136821</t>
  </si>
  <si>
    <t>136822</t>
  </si>
  <si>
    <t>136823</t>
  </si>
  <si>
    <t>136824</t>
  </si>
  <si>
    <t>136825</t>
  </si>
  <si>
    <t>136830</t>
  </si>
  <si>
    <t>SM2HX-06S</t>
  </si>
  <si>
    <t>137153</t>
  </si>
  <si>
    <t>137182</t>
  </si>
  <si>
    <t>137173</t>
  </si>
  <si>
    <t>TR8-10-G-PART1</t>
  </si>
  <si>
    <t>SM2IB</t>
  </si>
  <si>
    <t>137169</t>
  </si>
  <si>
    <t>137174</t>
  </si>
  <si>
    <t>137175</t>
  </si>
  <si>
    <t>137176</t>
  </si>
  <si>
    <t>137179</t>
  </si>
  <si>
    <t>137168</t>
  </si>
  <si>
    <t>TR8-10-G-PART2</t>
  </si>
  <si>
    <t>137171</t>
  </si>
  <si>
    <t>137180</t>
  </si>
  <si>
    <t>135924</t>
  </si>
  <si>
    <t>TR-BSA200-KIT</t>
  </si>
  <si>
    <t>134489</t>
  </si>
  <si>
    <t>TR-DDBR2</t>
  </si>
  <si>
    <t>SM1AX-14S</t>
  </si>
  <si>
    <t>D129561</t>
  </si>
  <si>
    <t>TRK-032-TR-241939</t>
  </si>
  <si>
    <t>D10098</t>
  </si>
  <si>
    <t>132160</t>
  </si>
  <si>
    <t>TR-KBM</t>
  </si>
  <si>
    <t>D132270</t>
  </si>
  <si>
    <t>TR-M34</t>
  </si>
  <si>
    <t>132266</t>
  </si>
  <si>
    <t>TR-M49</t>
  </si>
  <si>
    <t>132269</t>
  </si>
  <si>
    <t>137160</t>
  </si>
  <si>
    <t>TR-MAT4</t>
  </si>
  <si>
    <t>137183</t>
  </si>
  <si>
    <t>137131</t>
  </si>
  <si>
    <t>TR-RSB4</t>
  </si>
  <si>
    <t>137149</t>
  </si>
  <si>
    <t>132261</t>
  </si>
  <si>
    <t>TR-SWH2</t>
  </si>
  <si>
    <t>133962</t>
  </si>
  <si>
    <t>TR-TR8-M</t>
  </si>
  <si>
    <t>SM1BX-03S</t>
  </si>
  <si>
    <t>134136</t>
  </si>
  <si>
    <t>TR-TR8-M3</t>
  </si>
  <si>
    <t>134138</t>
  </si>
  <si>
    <t>134139</t>
  </si>
  <si>
    <t>134491</t>
  </si>
  <si>
    <t>TR-WKIT-2</t>
  </si>
  <si>
    <t>134461</t>
  </si>
  <si>
    <t>TRX-ALP23-PART1</t>
  </si>
  <si>
    <t>134462</t>
  </si>
  <si>
    <t>134463</t>
  </si>
  <si>
    <t>134464</t>
  </si>
  <si>
    <t>134465</t>
  </si>
  <si>
    <t>135527</t>
  </si>
  <si>
    <t>135546</t>
  </si>
  <si>
    <t>135553</t>
  </si>
  <si>
    <t>135559</t>
  </si>
  <si>
    <t>135561</t>
  </si>
  <si>
    <t>135741</t>
  </si>
  <si>
    <t>135742</t>
  </si>
  <si>
    <t>135760</t>
  </si>
  <si>
    <t>135761</t>
  </si>
  <si>
    <t>135763</t>
  </si>
  <si>
    <t>135770</t>
  </si>
  <si>
    <t>135805</t>
  </si>
  <si>
    <t>135850</t>
  </si>
  <si>
    <t>135878</t>
  </si>
  <si>
    <t>SM1GX-15S</t>
  </si>
  <si>
    <t>136331</t>
  </si>
  <si>
    <t>136332</t>
  </si>
  <si>
    <t>136333</t>
  </si>
  <si>
    <t>136334</t>
  </si>
  <si>
    <t>136335</t>
  </si>
  <si>
    <t>SM1CX-08S</t>
  </si>
  <si>
    <t>136475</t>
  </si>
  <si>
    <t>136476</t>
  </si>
  <si>
    <t>136481</t>
  </si>
  <si>
    <t>136546</t>
  </si>
  <si>
    <t>136547</t>
  </si>
  <si>
    <t>136753</t>
  </si>
  <si>
    <t>136754</t>
  </si>
  <si>
    <t>134424</t>
  </si>
  <si>
    <t>TRX-ALP23-PART2</t>
  </si>
  <si>
    <t>134426</t>
  </si>
  <si>
    <t>134427</t>
  </si>
  <si>
    <t>134428</t>
  </si>
  <si>
    <t>134430</t>
  </si>
  <si>
    <t>134434</t>
  </si>
  <si>
    <t>134452</t>
  </si>
  <si>
    <t>135534</t>
  </si>
  <si>
    <t>SM2BX-18S</t>
  </si>
  <si>
    <t>135551</t>
  </si>
  <si>
    <t>135577</t>
  </si>
  <si>
    <t>135578</t>
  </si>
  <si>
    <t>135579</t>
  </si>
  <si>
    <t>135580</t>
  </si>
  <si>
    <t>135581</t>
  </si>
  <si>
    <t>135587</t>
  </si>
  <si>
    <t>135744</t>
  </si>
  <si>
    <t>135745</t>
  </si>
  <si>
    <t>135747</t>
  </si>
  <si>
    <t>135749</t>
  </si>
  <si>
    <t>135750</t>
  </si>
  <si>
    <t>135755</t>
  </si>
  <si>
    <t>135769</t>
  </si>
  <si>
    <t>135780</t>
  </si>
  <si>
    <t>135781</t>
  </si>
  <si>
    <t>135906</t>
  </si>
  <si>
    <t>135907</t>
  </si>
  <si>
    <t>135913</t>
  </si>
  <si>
    <t>135917</t>
  </si>
  <si>
    <t>136505</t>
  </si>
  <si>
    <t>136506</t>
  </si>
  <si>
    <t>136507</t>
  </si>
  <si>
    <t>136509</t>
  </si>
  <si>
    <t>136510</t>
  </si>
  <si>
    <t>136756</t>
  </si>
  <si>
    <t>136764</t>
  </si>
  <si>
    <t>134475</t>
  </si>
  <si>
    <t>TRX-ALP23-PART3</t>
  </si>
  <si>
    <t>134476</t>
  </si>
  <si>
    <t>134477</t>
  </si>
  <si>
    <t>134478</t>
  </si>
  <si>
    <t>134479</t>
  </si>
  <si>
    <t>134481</t>
  </si>
  <si>
    <t>134492</t>
  </si>
  <si>
    <t>134493</t>
  </si>
  <si>
    <t>134494</t>
  </si>
  <si>
    <t>134495</t>
  </si>
  <si>
    <t>134500</t>
  </si>
  <si>
    <t>SM2AX-16S</t>
  </si>
  <si>
    <t>134501</t>
  </si>
  <si>
    <t>134502</t>
  </si>
  <si>
    <t>134512</t>
  </si>
  <si>
    <t>135517</t>
  </si>
  <si>
    <t>135526</t>
  </si>
  <si>
    <t>135528</t>
  </si>
  <si>
    <t>135529</t>
  </si>
  <si>
    <t>135542</t>
  </si>
  <si>
    <t>135543</t>
  </si>
  <si>
    <t>135545</t>
  </si>
  <si>
    <t>135567</t>
  </si>
  <si>
    <t>135568</t>
  </si>
  <si>
    <t>135569</t>
  </si>
  <si>
    <t>135570</t>
  </si>
  <si>
    <t>135571</t>
  </si>
  <si>
    <t>135572</t>
  </si>
  <si>
    <t>135575</t>
  </si>
  <si>
    <t>135583</t>
  </si>
  <si>
    <t>135584</t>
  </si>
  <si>
    <t>135585</t>
  </si>
  <si>
    <t>135586</t>
  </si>
  <si>
    <t>SM2BX-16S</t>
  </si>
  <si>
    <t>135610</t>
  </si>
  <si>
    <t>135613</t>
  </si>
  <si>
    <t>135614</t>
  </si>
  <si>
    <t>135615</t>
  </si>
  <si>
    <t>135616</t>
  </si>
  <si>
    <t>135618</t>
  </si>
  <si>
    <t>135619</t>
  </si>
  <si>
    <t>135620</t>
  </si>
  <si>
    <t>135773</t>
  </si>
  <si>
    <t>135803</t>
  </si>
  <si>
    <t>135806</t>
  </si>
  <si>
    <t>SM2BX-23S</t>
  </si>
  <si>
    <t>135849</t>
  </si>
  <si>
    <t>135854</t>
  </si>
  <si>
    <t>135877</t>
  </si>
  <si>
    <t>135879</t>
  </si>
  <si>
    <t>135918</t>
  </si>
  <si>
    <t>135919</t>
  </si>
  <si>
    <t>SM1WX-14S</t>
  </si>
  <si>
    <t>136338</t>
  </si>
  <si>
    <t>136340</t>
  </si>
  <si>
    <t>136341</t>
  </si>
  <si>
    <t>136358</t>
  </si>
  <si>
    <t>136359</t>
  </si>
  <si>
    <t>136360</t>
  </si>
  <si>
    <t>136361</t>
  </si>
  <si>
    <t>136762</t>
  </si>
  <si>
    <t>132804</t>
  </si>
  <si>
    <t>TRX-BLK23-PART1</t>
  </si>
  <si>
    <t>132828</t>
  </si>
  <si>
    <t>132836</t>
  </si>
  <si>
    <t>133660</t>
  </si>
  <si>
    <t>133672</t>
  </si>
  <si>
    <t>133673</t>
  </si>
  <si>
    <t>133852</t>
  </si>
  <si>
    <t>133979</t>
  </si>
  <si>
    <t>133992</t>
  </si>
  <si>
    <t>134888</t>
  </si>
  <si>
    <t>134889</t>
  </si>
  <si>
    <t>135514</t>
  </si>
  <si>
    <t>135515</t>
  </si>
  <si>
    <t>135522</t>
  </si>
  <si>
    <t>135525</t>
  </si>
  <si>
    <t>135588</t>
  </si>
  <si>
    <t>135589</t>
  </si>
  <si>
    <t>135612</t>
  </si>
  <si>
    <t>135617</t>
  </si>
  <si>
    <t>135737</t>
  </si>
  <si>
    <t>135767</t>
  </si>
  <si>
    <t>135800</t>
  </si>
  <si>
    <t>135847</t>
  </si>
  <si>
    <t>135848</t>
  </si>
  <si>
    <t>SM1WX-11S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</si>
  <si>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</si>
  <si>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</si>
  <si>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</si>
  <si>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</si>
  <si>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</si>
  <si>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</si>
  <si>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</si>
  <si>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</si>
  <si>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</si>
  <si>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</si>
  <si>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</si>
  <si>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</si>
  <si>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132835</t>
  </si>
  <si>
    <t>TRX-BLK23-PART2</t>
  </si>
  <si>
    <t>132840</t>
  </si>
  <si>
    <t>132842</t>
  </si>
  <si>
    <t>133649</t>
  </si>
  <si>
    <t>133650</t>
  </si>
  <si>
    <t>133656</t>
  </si>
  <si>
    <t>133661</t>
  </si>
  <si>
    <t>133662</t>
  </si>
  <si>
    <t>133668</t>
  </si>
  <si>
    <t>133981</t>
  </si>
  <si>
    <t>133982</t>
  </si>
  <si>
    <t>134879</t>
  </si>
  <si>
    <t>134880</t>
  </si>
  <si>
    <t>134904</t>
  </si>
  <si>
    <t>135535</t>
  </si>
  <si>
    <t>135536</t>
  </si>
  <si>
    <t>135554</t>
  </si>
  <si>
    <t>135555</t>
  </si>
  <si>
    <t>135598</t>
  </si>
  <si>
    <t>135599</t>
  </si>
  <si>
    <t>135611</t>
  </si>
  <si>
    <t>135746</t>
  </si>
  <si>
    <t>135748</t>
  </si>
  <si>
    <t>135752</t>
  </si>
  <si>
    <t>135756</t>
  </si>
  <si>
    <t>135782</t>
  </si>
  <si>
    <t>135903</t>
  </si>
  <si>
    <t>135904</t>
  </si>
  <si>
    <t>135909</t>
  </si>
  <si>
    <t>135910</t>
  </si>
  <si>
    <t>135912</t>
  </si>
  <si>
    <t>136342</t>
  </si>
  <si>
    <t>SM1WX-10S</t>
  </si>
  <si>
    <t>136345</t>
  </si>
  <si>
    <t>136346</t>
  </si>
  <si>
    <t>136347</t>
  </si>
  <si>
    <t>136348</t>
  </si>
  <si>
    <t>136383</t>
  </si>
  <si>
    <t>136384</t>
  </si>
  <si>
    <t>136385</t>
  </si>
  <si>
    <t>132829</t>
  </si>
  <si>
    <t>TRX-BLK23-PART3</t>
  </si>
  <si>
    <t>132979</t>
  </si>
  <si>
    <t>133651</t>
  </si>
  <si>
    <t>133652</t>
  </si>
  <si>
    <t>133653</t>
  </si>
  <si>
    <t>133654</t>
  </si>
  <si>
    <t>133655</t>
  </si>
  <si>
    <t>133657</t>
  </si>
  <si>
    <t>133663</t>
  </si>
  <si>
    <t>133664</t>
  </si>
  <si>
    <t>133665</t>
  </si>
  <si>
    <t>133666</t>
  </si>
  <si>
    <t>133670</t>
  </si>
  <si>
    <t>133671</t>
  </si>
  <si>
    <t>133966</t>
  </si>
  <si>
    <t>133983</t>
  </si>
  <si>
    <t>134881</t>
  </si>
  <si>
    <t>134883</t>
  </si>
  <si>
    <t>134887</t>
  </si>
  <si>
    <t>134890</t>
  </si>
  <si>
    <t>135590</t>
  </si>
  <si>
    <t>135591</t>
  </si>
  <si>
    <t>135592</t>
  </si>
  <si>
    <t>135597</t>
  </si>
  <si>
    <t>135600</t>
  </si>
  <si>
    <t>135601</t>
  </si>
  <si>
    <t>135602</t>
  </si>
  <si>
    <t>135603</t>
  </si>
  <si>
    <t>135604</t>
  </si>
  <si>
    <t>SM2CX-16S</t>
  </si>
  <si>
    <t>135606</t>
  </si>
  <si>
    <t>135608</t>
  </si>
  <si>
    <t>135609</t>
  </si>
  <si>
    <t>135771</t>
  </si>
  <si>
    <t>135772</t>
  </si>
  <si>
    <t>135775</t>
  </si>
  <si>
    <t>135776</t>
  </si>
  <si>
    <t>135777</t>
  </si>
  <si>
    <t>135778</t>
  </si>
  <si>
    <t>135779</t>
  </si>
  <si>
    <t>135921</t>
  </si>
  <si>
    <t>136322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</si>
  <si>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</si>
  <si>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</si>
  <si>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</si>
  <si>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</si>
  <si>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</si>
  <si>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</si>
  <si>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</si>
  <si>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</si>
  <si>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</si>
  <si>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136364</t>
  </si>
  <si>
    <t>136365</t>
  </si>
  <si>
    <t>136366</t>
  </si>
  <si>
    <t>136375</t>
  </si>
  <si>
    <t>136377</t>
  </si>
  <si>
    <t>136380</t>
  </si>
  <si>
    <t>SM2AX-01S</t>
  </si>
  <si>
    <t>135174</t>
  </si>
  <si>
    <t>TRX-BLK-PART1</t>
  </si>
  <si>
    <t>134152</t>
  </si>
  <si>
    <t>TRX-BLK-PART3</t>
  </si>
  <si>
    <t>134137</t>
  </si>
  <si>
    <t>TRX-NWM6</t>
  </si>
  <si>
    <t>134156</t>
  </si>
  <si>
    <t>136316</t>
  </si>
  <si>
    <t>TRX-S0123</t>
  </si>
  <si>
    <t>136319</t>
  </si>
  <si>
    <t>136320</t>
  </si>
  <si>
    <t>136751</t>
  </si>
  <si>
    <t>136752</t>
  </si>
  <si>
    <t>137135</t>
  </si>
  <si>
    <t>137141</t>
  </si>
  <si>
    <t>137161</t>
  </si>
  <si>
    <t>137162</t>
  </si>
  <si>
    <t>134886</t>
  </si>
  <si>
    <t>TRX-S02</t>
  </si>
  <si>
    <t>134977</t>
  </si>
  <si>
    <t>134978</t>
  </si>
  <si>
    <t>134979</t>
  </si>
  <si>
    <t>134981</t>
  </si>
  <si>
    <t>134983</t>
  </si>
  <si>
    <t>134985</t>
  </si>
  <si>
    <t>134986</t>
  </si>
  <si>
    <t>134987</t>
  </si>
  <si>
    <t>134988</t>
  </si>
  <si>
    <t>134989</t>
  </si>
  <si>
    <t>134990</t>
  </si>
  <si>
    <t>134991</t>
  </si>
  <si>
    <t>134992</t>
  </si>
  <si>
    <t>134993</t>
  </si>
  <si>
    <t>134994</t>
  </si>
  <si>
    <t>134995</t>
  </si>
  <si>
    <t>135787</t>
  </si>
  <si>
    <t>135834</t>
  </si>
  <si>
    <t>135836</t>
  </si>
  <si>
    <t>135838</t>
  </si>
  <si>
    <t>135840</t>
  </si>
  <si>
    <t>135841</t>
  </si>
  <si>
    <t>135842</t>
  </si>
  <si>
    <t>135844</t>
  </si>
  <si>
    <t>135845</t>
  </si>
  <si>
    <t>135846</t>
  </si>
  <si>
    <t>135851</t>
  </si>
  <si>
    <t>135853</t>
  </si>
  <si>
    <t>135880</t>
  </si>
  <si>
    <t>135882</t>
  </si>
  <si>
    <t>135883</t>
  </si>
  <si>
    <t>135884</t>
  </si>
  <si>
    <t>135885</t>
  </si>
  <si>
    <t>135886</t>
  </si>
  <si>
    <t>135887</t>
  </si>
  <si>
    <t>135889</t>
  </si>
  <si>
    <t>135890</t>
  </si>
  <si>
    <t>135891</t>
  </si>
  <si>
    <t>135892</t>
  </si>
  <si>
    <t>135990</t>
  </si>
  <si>
    <t>137130</t>
  </si>
  <si>
    <t>137136</t>
  </si>
  <si>
    <t>137137</t>
  </si>
  <si>
    <t>137140</t>
  </si>
  <si>
    <t>137142</t>
  </si>
  <si>
    <t>137143</t>
  </si>
  <si>
    <t>137144</t>
  </si>
  <si>
    <t>137163</t>
  </si>
  <si>
    <t>137164</t>
  </si>
  <si>
    <t>137165</t>
  </si>
  <si>
    <t>137166</t>
  </si>
  <si>
    <t>137167</t>
  </si>
  <si>
    <t>135784</t>
  </si>
  <si>
    <t>TRX-SHIFTER-ALP23</t>
  </si>
  <si>
    <t>134091</t>
  </si>
  <si>
    <t>TRX-SHIFTER-BLK23</t>
  </si>
  <si>
    <t>FP10</t>
  </si>
  <si>
    <t>CSX3BLU4</t>
  </si>
  <si>
    <t>TR80-NWMA2</t>
  </si>
  <si>
    <t>FP12</t>
  </si>
  <si>
    <t>FCORENO4</t>
  </si>
  <si>
    <t>FSW-3-EGH-PC</t>
  </si>
  <si>
    <t>HE-SPU3SCB</t>
  </si>
  <si>
    <t>TR80-SHIFTER6</t>
  </si>
  <si>
    <t>TR-TR8-SING</t>
  </si>
  <si>
    <t>FP16</t>
  </si>
  <si>
    <t>GTTSPOUSBBLK</t>
  </si>
  <si>
    <t>HE-SPS1CB</t>
  </si>
  <si>
    <t>TR80-SHORTSHIF-L</t>
  </si>
  <si>
    <t>TR-SHAPLATE3</t>
  </si>
  <si>
    <t>VNM-PE01DK</t>
  </si>
  <si>
    <t>FP21</t>
  </si>
  <si>
    <t>HE-SPS2</t>
  </si>
  <si>
    <t>SQ2581774</t>
  </si>
  <si>
    <t>TR-REX-GT</t>
  </si>
  <si>
    <t>FP22</t>
  </si>
  <si>
    <t>TR-GLOVE-011L</t>
  </si>
  <si>
    <t>TR-GLOVE-09M</t>
  </si>
  <si>
    <t>TR-GLOVE-L</t>
  </si>
  <si>
    <t>TR-GLOVE-XL</t>
  </si>
  <si>
    <t>FP7</t>
  </si>
  <si>
    <t>RS6-DZWYCB</t>
  </si>
  <si>
    <t>RS6-TBTJ</t>
  </si>
  <si>
    <t>TR80-FOOTREST2</t>
  </si>
  <si>
    <t>TR80-FS04</t>
  </si>
  <si>
    <t>TR80-PCS2</t>
  </si>
  <si>
    <t>TR80-SMEX-BLK</t>
  </si>
  <si>
    <t>TR80-VESA3</t>
  </si>
  <si>
    <t>TR-GLOVE-M</t>
  </si>
  <si>
    <t>TRMOVE-BRACKET2</t>
  </si>
  <si>
    <t>TR-SPMT-FS3-1</t>
  </si>
  <si>
    <t>FP9</t>
  </si>
  <si>
    <t>HE-HBv2</t>
  </si>
  <si>
    <t>TR80-40B-BLK</t>
  </si>
  <si>
    <t>TR80-HB4</t>
  </si>
  <si>
    <t>TR-REX-M2</t>
  </si>
  <si>
    <t>TR-SPMT-TR8-3</t>
  </si>
  <si>
    <t>TR-TR8BLM3</t>
  </si>
  <si>
    <t>FP99</t>
  </si>
  <si>
    <t>HE-MAGSHIFT</t>
  </si>
  <si>
    <t>HE-SPS2B</t>
  </si>
  <si>
    <t>HE-SS</t>
  </si>
  <si>
    <t>SP-TR8W</t>
  </si>
  <si>
    <t>SM2E1-17P</t>
  </si>
  <si>
    <t>JP03</t>
  </si>
  <si>
    <t>QRXFSETBLKCLA</t>
  </si>
  <si>
    <t>QRXFSETBLUCLA</t>
  </si>
  <si>
    <t>TR80-SCREWNUT2</t>
  </si>
  <si>
    <t>SM2ED-17-A01</t>
  </si>
  <si>
    <t>HI-015B</t>
  </si>
  <si>
    <t>HXS-517</t>
  </si>
  <si>
    <t>HXS-589</t>
  </si>
  <si>
    <t>SM2ED-17-A02</t>
  </si>
  <si>
    <t>SP-TR80-21</t>
  </si>
  <si>
    <t>TP01</t>
  </si>
  <si>
    <t>SM2ED-17-A03</t>
  </si>
  <si>
    <t>JP01</t>
  </si>
  <si>
    <t>JP05</t>
  </si>
  <si>
    <t>SP-TR80-10</t>
  </si>
  <si>
    <t>TR80-HANDLE</t>
  </si>
  <si>
    <t>SM2ED-17-A04</t>
  </si>
  <si>
    <t>TP03</t>
  </si>
  <si>
    <t>SM2ED-17-B01</t>
  </si>
  <si>
    <t>SP-TR80-17</t>
  </si>
  <si>
    <t>SP-TR80-20</t>
  </si>
  <si>
    <t>TR80-NWMSM</t>
  </si>
  <si>
    <t>SM2ED-17-B02</t>
  </si>
  <si>
    <t>SP-TR80-22</t>
  </si>
  <si>
    <t>SP-TR80-23</t>
  </si>
  <si>
    <t>TR-80B</t>
  </si>
  <si>
    <t>SM2ED-17-B03</t>
  </si>
  <si>
    <t>HXS-038</t>
  </si>
  <si>
    <t>SP-49-SC</t>
  </si>
  <si>
    <t>SM2ED-17-B04</t>
  </si>
  <si>
    <t>TR8WSLIDER</t>
  </si>
  <si>
    <t>SM2ED-17-C01</t>
  </si>
  <si>
    <t>HI-589B</t>
  </si>
  <si>
    <t>SM2ED-17-C03</t>
  </si>
  <si>
    <t>RS6-TB</t>
  </si>
  <si>
    <t>SM2ED-17-D01</t>
  </si>
  <si>
    <t>TR-SPMT-TR8-1</t>
  </si>
  <si>
    <t>SM2ED-17-D02</t>
  </si>
  <si>
    <t>SM2ED-17-D03</t>
  </si>
  <si>
    <t>HI-102</t>
  </si>
  <si>
    <t>HI-108</t>
  </si>
  <si>
    <t>HI-217</t>
  </si>
  <si>
    <t>SM2ED-17-D04</t>
  </si>
  <si>
    <t>SP-TR120SMSC</t>
  </si>
  <si>
    <t>SM2ED-17-E01</t>
  </si>
  <si>
    <t>HI-1108B</t>
  </si>
  <si>
    <t>HI-226</t>
  </si>
  <si>
    <t>TR-TR8BLM2</t>
  </si>
  <si>
    <t>VNM-SEQS02</t>
  </si>
  <si>
    <t>SM2ED-17-E02</t>
  </si>
  <si>
    <t>CSX3EP</t>
  </si>
  <si>
    <t>FCORECLUTCHES</t>
  </si>
  <si>
    <t>HI-015</t>
  </si>
  <si>
    <t>HI-038</t>
  </si>
  <si>
    <t>HI-138</t>
  </si>
  <si>
    <t>HI-517B</t>
  </si>
  <si>
    <t>HI-889</t>
  </si>
  <si>
    <t>UNIMAINHUBRED</t>
  </si>
  <si>
    <t>SM2ED-17-E03</t>
  </si>
  <si>
    <t>QRXSIMCUBEADA</t>
  </si>
  <si>
    <t>UNIMAINHUBBLK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</si>
  <si>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</si>
  <si>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</si>
  <si>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</si>
  <si>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</si>
  <si>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</si>
  <si>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</si>
  <si>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</si>
  <si>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</si>
  <si>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</si>
  <si>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</si>
  <si>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</si>
  <si>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</si>
  <si>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</si>
  <si>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</si>
  <si>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</si>
  <si>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</si>
  <si>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</si>
  <si>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</si>
  <si>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</si>
  <si>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</si>
  <si>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SM2GB-17-A20</t>
  </si>
  <si>
    <t>TR80-160B-RED</t>
  </si>
  <si>
    <t>SM2GB-17-B02</t>
  </si>
  <si>
    <t>TR-TVSSET</t>
  </si>
  <si>
    <t>SM2GB-17-B05</t>
  </si>
  <si>
    <t>SM2GB-17-B08</t>
  </si>
  <si>
    <t>TR80-120B-BLK</t>
  </si>
  <si>
    <t>SM2GB-17-B10</t>
  </si>
  <si>
    <t>TR80-160B-BLK</t>
  </si>
  <si>
    <t>SM2GB-17-B11</t>
  </si>
  <si>
    <t>TR80-JOINT</t>
  </si>
  <si>
    <t>SM2GB-17-B12</t>
  </si>
  <si>
    <t>VNM-S01CLA</t>
  </si>
  <si>
    <t>SM2GB-17-B13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</si>
  <si>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</si>
  <si>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</si>
  <si>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</si>
  <si>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</si>
  <si>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</si>
  <si>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</si>
  <si>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</si>
  <si>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</si>
  <si>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</si>
  <si>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</si>
  <si>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</si>
  <si>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</si>
  <si>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</si>
  <si>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</si>
  <si>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</si>
  <si>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</si>
  <si>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</si>
  <si>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</si>
  <si>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</si>
  <si>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</si>
  <si>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</si>
  <si>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</si>
  <si>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</si>
  <si>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</si>
  <si>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</si>
  <si>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</si>
  <si>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</si>
  <si>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</si>
  <si>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</si>
  <si>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</si>
  <si>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</si>
  <si>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</si>
  <si>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</si>
  <si>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</si>
  <si>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</si>
  <si>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</si>
  <si>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</si>
  <si>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TR80-SCREWNUT</t>
  </si>
  <si>
    <t>SM2GB-17-D02</t>
  </si>
  <si>
    <t>SM2GB-17-D03</t>
  </si>
  <si>
    <t>SM2GB-17-D04</t>
  </si>
  <si>
    <t>VNM-HBSPLA</t>
  </si>
  <si>
    <t>SM2GB-17-D05</t>
  </si>
  <si>
    <t>VNM-PE01DB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</si>
  <si>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</si>
  <si>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</si>
  <si>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</si>
  <si>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</si>
  <si>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</si>
  <si>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</si>
  <si>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</si>
  <si>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</si>
  <si>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</si>
  <si>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SM2GB-17-D20</t>
  </si>
  <si>
    <t>HI-DISPLAY</t>
  </si>
  <si>
    <t>SM2GB-17-D21</t>
  </si>
  <si>
    <t>HI-DISPLAY2</t>
  </si>
  <si>
    <t>SM2GB-17-D22</t>
  </si>
  <si>
    <t>HI-815B</t>
  </si>
  <si>
    <t>SM2GB-17-E03</t>
  </si>
  <si>
    <t>HI-807B</t>
  </si>
  <si>
    <t>SM2GB-17-E06</t>
  </si>
  <si>
    <t>SM2GB-17-E07</t>
  </si>
  <si>
    <t>HI-025B</t>
  </si>
  <si>
    <t>SM2GB-17-E08</t>
  </si>
  <si>
    <t>HI-853B</t>
  </si>
  <si>
    <t>SM2GB-17-E09</t>
  </si>
  <si>
    <t>HI-DBX9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</si>
  <si>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</si>
  <si>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</si>
  <si>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</si>
  <si>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</si>
  <si>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</si>
  <si>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</si>
  <si>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</si>
  <si>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SM2GB-17-E13</t>
  </si>
  <si>
    <t>HI-979B</t>
  </si>
  <si>
    <t>SM2GB-17-E14</t>
  </si>
  <si>
    <t>HI-917B</t>
  </si>
  <si>
    <t>SM2GB-17-E15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</si>
  <si>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</si>
  <si>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</si>
  <si>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</si>
  <si>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</si>
  <si>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</si>
  <si>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</si>
  <si>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</si>
  <si>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</si>
  <si>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</si>
  <si>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</si>
  <si>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TR80-CABMAN2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</si>
  <si>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</si>
  <si>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</si>
  <si>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</si>
  <si>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</si>
  <si>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</si>
  <si>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</si>
  <si>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</si>
  <si>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</si>
  <si>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</si>
  <si>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</si>
  <si>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</si>
  <si>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SM2GB-19-A18</t>
  </si>
  <si>
    <t>SP-TR80-12</t>
  </si>
  <si>
    <t>SM2GB-19-A19</t>
  </si>
  <si>
    <t>SM2GB-19-A20</t>
  </si>
  <si>
    <t>SM2GB-19-A21</t>
  </si>
  <si>
    <t>SM2GB-19-A22</t>
  </si>
  <si>
    <t>SM2GB-19-B01</t>
  </si>
  <si>
    <t>SP-TR80-8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</si>
  <si>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</si>
  <si>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</si>
  <si>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</si>
  <si>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</si>
  <si>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</si>
  <si>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</si>
  <si>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</si>
  <si>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</si>
  <si>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SM2GB-19-B06</t>
  </si>
  <si>
    <t>SM2GB-19-B07</t>
  </si>
  <si>
    <t>SM2GB-19-B08</t>
  </si>
  <si>
    <t>SM2GB-19-B09</t>
  </si>
  <si>
    <t>SM2GB-19-B10</t>
  </si>
  <si>
    <t>SM2GB-19-B11</t>
  </si>
  <si>
    <t>SM2GB-19-B12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</si>
  <si>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</si>
  <si>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</si>
  <si>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</si>
  <si>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</si>
  <si>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</si>
  <si>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</si>
  <si>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</si>
  <si>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</si>
  <si>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</si>
  <si>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</si>
  <si>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</si>
  <si>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</si>
  <si>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</si>
  <si>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</si>
  <si>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</si>
  <si>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</si>
  <si>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</si>
  <si>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</si>
  <si>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</si>
  <si>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</si>
  <si>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</si>
  <si>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</si>
  <si>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</si>
  <si>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</si>
  <si>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</si>
  <si>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</si>
  <si>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</si>
  <si>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JP02</t>
  </si>
  <si>
    <t>SM2GB-19-C07</t>
  </si>
  <si>
    <t>HD01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</si>
  <si>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</si>
  <si>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</si>
  <si>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</si>
  <si>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</si>
  <si>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</si>
  <si>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</si>
  <si>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</si>
  <si>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</si>
  <si>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</si>
  <si>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</si>
  <si>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</si>
  <si>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</si>
  <si>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</si>
  <si>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</si>
  <si>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</si>
  <si>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</si>
  <si>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</si>
  <si>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</si>
  <si>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</si>
  <si>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</si>
  <si>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</si>
  <si>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</si>
  <si>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</si>
  <si>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SM2GB-19-D05</t>
  </si>
  <si>
    <t>SP-TR80-37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</si>
  <si>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</si>
  <si>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</si>
  <si>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</si>
  <si>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</si>
  <si>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</si>
  <si>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</si>
  <si>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</si>
  <si>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</si>
  <si>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</si>
  <si>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</si>
  <si>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SM2GB-19-D12</t>
  </si>
  <si>
    <t>HI-102B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</si>
  <si>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</si>
  <si>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</si>
  <si>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</si>
  <si>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</si>
  <si>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</si>
  <si>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</si>
  <si>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</si>
  <si>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</si>
  <si>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</si>
  <si>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</si>
  <si>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</si>
  <si>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</si>
  <si>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</si>
  <si>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</si>
  <si>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</si>
  <si>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SM2GB-19-E03</t>
  </si>
  <si>
    <t>TR-GLOVE-011M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</si>
  <si>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</si>
  <si>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</si>
  <si>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</si>
  <si>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</si>
  <si>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</si>
  <si>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</si>
  <si>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</si>
  <si>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</si>
  <si>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TR-GLOVE-011XL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</si>
  <si>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</si>
  <si>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</si>
  <si>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</si>
  <si>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</si>
  <si>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</si>
  <si>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</si>
  <si>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</si>
  <si>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</si>
  <si>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SM2GB-19-E16</t>
  </si>
  <si>
    <t>VNM-PE01SPS</t>
  </si>
  <si>
    <t>SM2GB-19-E17</t>
  </si>
  <si>
    <t>HI-1196B</t>
  </si>
  <si>
    <t>HI-196B</t>
  </si>
  <si>
    <t>SM2GB-19-E18</t>
  </si>
  <si>
    <t>SP-TR80-9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</si>
  <si>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</si>
  <si>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</si>
  <si>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</si>
  <si>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</si>
  <si>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</si>
  <si>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</si>
  <si>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</si>
  <si>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</si>
  <si>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</si>
  <si>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</si>
  <si>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</si>
  <si>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</si>
  <si>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</si>
  <si>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</si>
  <si>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</si>
  <si>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</si>
  <si>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</si>
  <si>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</si>
  <si>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</si>
  <si>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</si>
  <si>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</si>
  <si>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</si>
  <si>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</si>
  <si>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</si>
  <si>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SM2GB-21-A15</t>
  </si>
  <si>
    <t>SP-TR80-16</t>
  </si>
  <si>
    <t>SM2GB-21-A16</t>
  </si>
  <si>
    <t>SP-TR80-19</t>
  </si>
  <si>
    <t>SM2GB-21-A18</t>
  </si>
  <si>
    <t>HI-038B</t>
  </si>
  <si>
    <t>SM2GB-21-A19</t>
  </si>
  <si>
    <t>SP-TR80-18</t>
  </si>
  <si>
    <t>SM2GB-21-A20</t>
  </si>
  <si>
    <t>SP-TR80-50</t>
  </si>
  <si>
    <t>SM2GB-21-A21</t>
  </si>
  <si>
    <t>SP-TR80-49</t>
  </si>
  <si>
    <t>SM2GB-21-A22</t>
  </si>
  <si>
    <t>SP-TR80-38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</si>
  <si>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</si>
  <si>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</si>
  <si>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</si>
  <si>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</si>
  <si>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</si>
  <si>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</si>
  <si>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</si>
  <si>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</si>
  <si>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</si>
  <si>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</si>
  <si>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</si>
  <si>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SM2GB-21-B10</t>
  </si>
  <si>
    <t>TR-GLOVE-09XL</t>
  </si>
  <si>
    <t>SM2GD-23-A01</t>
  </si>
  <si>
    <t>TR80-CUPHOLD</t>
  </si>
  <si>
    <t>SM2GD-23-A02</t>
  </si>
  <si>
    <t>SM2GD-23-B01</t>
  </si>
  <si>
    <t>SQR-WKIT-R2</t>
  </si>
  <si>
    <t>SM2GD-23-B02</t>
  </si>
  <si>
    <t>CSX3BLK6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</si>
  <si>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</si>
  <si>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</si>
  <si>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</si>
  <si>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</si>
  <si>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</si>
  <si>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</si>
  <si>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</si>
  <si>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TR-APDD</t>
  </si>
  <si>
    <t>SM2GD-23-C02</t>
  </si>
  <si>
    <t>TR-REX-F1</t>
  </si>
  <si>
    <t>SM2GD-23-C03</t>
  </si>
  <si>
    <t>HE-ELAST</t>
  </si>
  <si>
    <t>TR160-BRAND2</t>
  </si>
  <si>
    <t>SM2GD-23-C04</t>
  </si>
  <si>
    <t>CSX3BLU6</t>
  </si>
  <si>
    <t>HE-SPSBP</t>
  </si>
  <si>
    <t>TR-NWM2</t>
  </si>
  <si>
    <t>SM2GD-23-D01</t>
  </si>
  <si>
    <t>HE-SPU-SCU</t>
  </si>
  <si>
    <t>SM2GD-23-D02</t>
  </si>
  <si>
    <t>TR-HBMN2-L</t>
  </si>
  <si>
    <t>SM2GD-23-D03</t>
  </si>
  <si>
    <t>SM2GD-23-D04</t>
  </si>
  <si>
    <t>FPROBLU</t>
  </si>
  <si>
    <t>HE-SPU2SC</t>
  </si>
  <si>
    <t>SM2GD-23-E01</t>
  </si>
  <si>
    <t>TR80-RUBS-BLUE</t>
  </si>
  <si>
    <t>SM2GD-23-E02</t>
  </si>
  <si>
    <t>SM2GD-23-E04</t>
  </si>
  <si>
    <t>TR80-RUBS-BLACK</t>
  </si>
  <si>
    <t>HAPTIC ACTUATOR G5</t>
  </si>
  <si>
    <t>SP-TR80-14</t>
  </si>
  <si>
    <t>SP-TR80-7</t>
  </si>
  <si>
    <t>PICKINGZONE</t>
  </si>
  <si>
    <t>TR80-HPH2</t>
  </si>
  <si>
    <t>SM2A1-06P</t>
  </si>
  <si>
    <t>SM2A1-10P</t>
  </si>
  <si>
    <t>SM2A1-17P</t>
  </si>
  <si>
    <t>TR80-BABS</t>
  </si>
  <si>
    <t>TR80-PBAL2</t>
  </si>
  <si>
    <t>SM2A1-18P</t>
  </si>
  <si>
    <t>SM2A1-19P</t>
  </si>
  <si>
    <t>TR1602-OL-BLK-PART3</t>
  </si>
  <si>
    <t>SM2A1-20P</t>
  </si>
  <si>
    <t>SM2A1-21P</t>
  </si>
  <si>
    <t>TM-B4-27</t>
  </si>
  <si>
    <t>TR80-SHORTSHIF-BLK</t>
  </si>
  <si>
    <t>TR-WWM2-BLK</t>
  </si>
  <si>
    <t>SM2A1-22P</t>
  </si>
  <si>
    <t>TR160-PSLIDER2</t>
  </si>
  <si>
    <t>TR-FS02</t>
  </si>
  <si>
    <t>SM2A1-23P</t>
  </si>
  <si>
    <t>SM2A1-24P</t>
  </si>
  <si>
    <t>SM2B1-17P</t>
  </si>
  <si>
    <t>822-0031</t>
  </si>
  <si>
    <t>822-0035</t>
  </si>
  <si>
    <t>822-N001</t>
  </si>
  <si>
    <t>RS6-04-B-PART2</t>
  </si>
  <si>
    <t>SM2B1-18P</t>
  </si>
  <si>
    <t>SC2SPORT</t>
  </si>
  <si>
    <t>TR80-80WM-BLK</t>
  </si>
  <si>
    <t>TR-HBMN2-R</t>
  </si>
  <si>
    <t>SM2B1-19P</t>
  </si>
  <si>
    <t>TR-PCSHELF</t>
  </si>
  <si>
    <t>TR-PCSHELF2</t>
  </si>
  <si>
    <t>SM2B1-20P</t>
  </si>
  <si>
    <t>TR80-NWMABL</t>
  </si>
  <si>
    <t>SM2B1-21P</t>
  </si>
  <si>
    <t>TR-TR8BLM4</t>
  </si>
  <si>
    <t>SM2B1-22P</t>
  </si>
  <si>
    <t>TM-B5-27-3</t>
  </si>
  <si>
    <t>TR-FS3-FS</t>
  </si>
  <si>
    <t>SM2B1-23P</t>
  </si>
  <si>
    <t>SM2B1-24P</t>
  </si>
  <si>
    <t>TM-B7-37-3</t>
  </si>
  <si>
    <t>SM2C1-17P</t>
  </si>
  <si>
    <t>TR160-FRONTEND</t>
  </si>
  <si>
    <t>SM2C1-18P</t>
  </si>
  <si>
    <t>TR120-SMEX-BL</t>
  </si>
  <si>
    <t>SM2C1-19P</t>
  </si>
  <si>
    <t>SM2C1-20P</t>
  </si>
  <si>
    <t>TR-BLM</t>
  </si>
  <si>
    <t>TR-SPMT-TRX-1</t>
  </si>
  <si>
    <t>VNM-PE01HR</t>
  </si>
  <si>
    <t>VNM-PE01ST3</t>
  </si>
  <si>
    <t>SM2C1-21P</t>
  </si>
  <si>
    <t>MS-CM-SML2</t>
  </si>
  <si>
    <t>TR160-F1PEDALUP</t>
  </si>
  <si>
    <t>SM2C1-22P</t>
  </si>
  <si>
    <t>FPROBLK</t>
  </si>
  <si>
    <t>SP-TR80-27</t>
  </si>
  <si>
    <t>SM2C1-23P</t>
  </si>
  <si>
    <t>TR80-F1PEDALUP</t>
  </si>
  <si>
    <t>TR80-USM2-BLK</t>
  </si>
  <si>
    <t>SM2C1-24P</t>
  </si>
  <si>
    <t>SP-TR-TR8PRO-M</t>
  </si>
  <si>
    <t>SM2D1-17P</t>
  </si>
  <si>
    <t>TR1603-BLK-PART3</t>
  </si>
  <si>
    <t>TR80-FSUPPORT</t>
  </si>
  <si>
    <t>TR-PSLIDER2</t>
  </si>
  <si>
    <t>SM2D1-18P</t>
  </si>
  <si>
    <t>SM2D1-19P</t>
  </si>
  <si>
    <t>SP-TR80-56</t>
  </si>
  <si>
    <t>TR120-FRONTEND</t>
  </si>
  <si>
    <t>TRX-FS01</t>
  </si>
  <si>
    <t>SM2D1-20P</t>
  </si>
  <si>
    <t>TR-BIGBRACKET</t>
  </si>
  <si>
    <t>SM2D1-21P</t>
  </si>
  <si>
    <t>SM2D1-22P</t>
  </si>
  <si>
    <t>HE-SPU3SC</t>
  </si>
  <si>
    <t>SP-TR80-26</t>
  </si>
  <si>
    <t>TR80-OFCPLATE</t>
  </si>
  <si>
    <t>SM2D1-23P</t>
  </si>
  <si>
    <t>HE-SPSBP20</t>
  </si>
  <si>
    <t>SWTGT21-AAAA</t>
  </si>
  <si>
    <t>TR80-BIGSHIF</t>
  </si>
  <si>
    <t>SM2D1-24P</t>
  </si>
  <si>
    <t>822-N002</t>
  </si>
  <si>
    <t>SP-TR80-25</t>
  </si>
  <si>
    <t>SM2E1-18P</t>
  </si>
  <si>
    <t>HI-589</t>
  </si>
  <si>
    <t>TR120-SFTSUP</t>
  </si>
  <si>
    <t>TR80-NWM4</t>
  </si>
  <si>
    <t>SM2E1-19P</t>
  </si>
  <si>
    <t>TR-HBMN-L</t>
  </si>
  <si>
    <t>TR-SBELT-B</t>
  </si>
  <si>
    <t>VNM-HBRK15</t>
  </si>
  <si>
    <t>SM2E1-20P</t>
  </si>
  <si>
    <t>TR80-BUTBOX</t>
  </si>
  <si>
    <t>TRMOVE-PIVOT</t>
  </si>
  <si>
    <t>SM2E1-21P</t>
  </si>
  <si>
    <t>HE-SPU2SCB</t>
  </si>
  <si>
    <t>VNM-HBRK01</t>
  </si>
  <si>
    <t>SM2E1-22P</t>
  </si>
  <si>
    <t>TR80-HYPL2</t>
  </si>
  <si>
    <t>TR80-SLIDER2</t>
  </si>
  <si>
    <t>SM2E1-23P</t>
  </si>
  <si>
    <t>HE-SPS3B</t>
  </si>
  <si>
    <t>SWTGT21-AAAB</t>
  </si>
  <si>
    <t>SM2E1-24P</t>
  </si>
  <si>
    <t>VNM-S01BUN</t>
  </si>
  <si>
    <t>SM2F1-17P</t>
  </si>
  <si>
    <t>ERPF</t>
  </si>
  <si>
    <t>FCORENO2</t>
  </si>
  <si>
    <t>TM-B3-27-3</t>
  </si>
  <si>
    <t>TR-HPW-PRO</t>
  </si>
  <si>
    <t>SM2F1-18P</t>
  </si>
  <si>
    <t>TR80-WHEELSET3</t>
  </si>
  <si>
    <t>TR-FPWM2</t>
  </si>
  <si>
    <t>TRMOVE-3</t>
  </si>
  <si>
    <t>TRMOVE-BRACKET</t>
  </si>
  <si>
    <t>SM2F1-19P</t>
  </si>
  <si>
    <t>TR80-NWMDD</t>
  </si>
  <si>
    <t>TR-BSA100</t>
  </si>
  <si>
    <t>TR-MAT5</t>
  </si>
  <si>
    <t>SM2F1-20P</t>
  </si>
  <si>
    <t>HE-SPUBP20</t>
  </si>
  <si>
    <t>SCACPE-SET-US</t>
  </si>
  <si>
    <t>TR80-SHIFTER7</t>
  </si>
  <si>
    <t>SM2F1-21P</t>
  </si>
  <si>
    <t>TR-SBELT-R</t>
  </si>
  <si>
    <t>SM2F1-22P</t>
  </si>
  <si>
    <t>SP-TR80-30</t>
  </si>
  <si>
    <t>TR80-TSH3-BLK</t>
  </si>
  <si>
    <t>TR-TSH4</t>
  </si>
  <si>
    <t>SM2F1-23P</t>
  </si>
  <si>
    <t>HE-HBV2B</t>
  </si>
  <si>
    <t>HI-1589B</t>
  </si>
  <si>
    <t>HXS-015</t>
  </si>
  <si>
    <t>TR80-SFTSUP</t>
  </si>
  <si>
    <t>SM2F1-24P</t>
  </si>
  <si>
    <t>HE-SPU1SCB</t>
  </si>
  <si>
    <t>TR-VARIABLEM</t>
  </si>
  <si>
    <t>SM2H1-01P</t>
  </si>
  <si>
    <t>SM2H1-02P</t>
  </si>
  <si>
    <t>SM2H1-03P</t>
  </si>
  <si>
    <t>TR8-07-B-PART2</t>
  </si>
  <si>
    <t>SM2H1-04P</t>
  </si>
  <si>
    <t>SM2H1-05P</t>
  </si>
  <si>
    <t>SM2H1-06P</t>
  </si>
  <si>
    <t>TR-BLM2</t>
  </si>
  <si>
    <t>TR-HBMN2-RL</t>
  </si>
  <si>
    <t>SM2H1-07P</t>
  </si>
  <si>
    <t>TR-VESA4</t>
  </si>
  <si>
    <t>SM2H1-08P</t>
  </si>
  <si>
    <t>SM2H1-09P</t>
  </si>
  <si>
    <t>SM2H1-10P</t>
  </si>
  <si>
    <t>SM2H1-11P</t>
  </si>
  <si>
    <t>SM2H1-12P</t>
  </si>
  <si>
    <t>TR-3VARIABLE</t>
  </si>
  <si>
    <t>SM2H1-13P</t>
  </si>
  <si>
    <t>SM2H1-14P</t>
  </si>
  <si>
    <t>SM2I1-01P</t>
  </si>
  <si>
    <t>SM2I1-03P</t>
  </si>
  <si>
    <t>SM2I1-05P</t>
  </si>
  <si>
    <t>SM2I1-07P</t>
  </si>
  <si>
    <t>SM2I1-09P</t>
  </si>
  <si>
    <t>TR-MAT</t>
  </si>
  <si>
    <t>SM2I1-11P</t>
  </si>
  <si>
    <t>TR80-NEWAL</t>
  </si>
  <si>
    <t>TR80-PBPL2</t>
  </si>
  <si>
    <t>SM2I1-13P</t>
  </si>
  <si>
    <t>SM2W1-04P</t>
  </si>
  <si>
    <t>TR-SWH1</t>
  </si>
  <si>
    <t>Total Pallets WK Ending 08/02</t>
  </si>
  <si>
    <t>TRK Pallets Consumed on IB</t>
  </si>
  <si>
    <t>TRK Pallets Consumed on OB</t>
  </si>
  <si>
    <t>TRK Pallets Disposed</t>
  </si>
  <si>
    <t>TRK Owned Pallets Vacated</t>
  </si>
  <si>
    <t>Pallet Position Equivelant (7:1) for Storage</t>
  </si>
  <si>
    <t>Total Pallets WK Ending 08/09</t>
  </si>
  <si>
    <t>Blind Receipt to be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</si>
</sst>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39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24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64" fontId="20" fillId="0" borderId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9" fontId="20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5" fillId="0" borderId="0"/>
    <xf numFmtId="0" fontId="3" fillId="0" borderId="0"/>
    <xf numFmtId="44" fontId="3" fillId="0" borderId="0" applyFont="0" applyFill="0" applyBorder="0" applyAlignment="0" applyProtection="0"/>
    <xf numFmtId="0" fontId="2" fillId="0" borderId="0"/>
    <xf numFmtId="0" fontId="37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2" xfId="0" applyFont="1" applyBorder="1"/>
    <xf numFmtId="164" fontId="18" fillId="0" borderId="3" xfId="61" applyFont="1" applyBorder="1"/>
    <xf numFmtId="164" fontId="20" fillId="0" borderId="0" xfId="61"/>
    <xf numFmtId="165" fontId="18" fillId="0" borderId="0" xfId="161" applyNumberFormat="1" applyFont="1"/>
    <xf numFmtId="164" fontId="18" fillId="0" borderId="4" xfId="61" applyFont="1" applyBorder="1"/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18" fillId="0" borderId="6" xfId="61" applyFont="1" applyBorder="1"/>
    <xf numFmtId="0" fontId="19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/>
    <xf numFmtId="0" fontId="23" fillId="0" borderId="0" xfId="0" applyFont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1" fontId="21" fillId="0" borderId="0" xfId="0" applyNumberFormat="1" applyFont="1" applyAlignment="1" applyProtection="1">
      <alignment horizontal="center"/>
      <protection locked="0"/>
    </xf>
    <xf numFmtId="167" fontId="21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4" fillId="0" borderId="0" xfId="0" applyNumberFormat="1" applyFont="1"/>
    <xf numFmtId="0" fontId="19" fillId="0" borderId="7" xfId="0" applyFont="1" applyBorder="1" applyAlignment="1">
      <alignment horizontal="center" wrapText="1"/>
    </xf>
    <xf numFmtId="0" fontId="23" fillId="0" borderId="7" xfId="0" applyFont="1" applyBorder="1" applyAlignment="1">
      <alignment horizontal="center" wrapText="1"/>
    </xf>
    <xf numFmtId="0" fontId="23" fillId="9" borderId="7" xfId="0" applyFont="1" applyFill="1" applyBorder="1" applyAlignment="1">
      <alignment horizontal="center" wrapText="1"/>
    </xf>
    <xf numFmtId="0" fontId="23" fillId="0" borderId="7" xfId="0" applyFont="1" applyBorder="1" applyAlignment="1">
      <alignment horizontal="center"/>
    </xf>
    <xf numFmtId="164" fontId="14" fillId="9" borderId="7" xfId="61" applyFont="1" applyFill="1" applyBorder="1" applyProtection="1">
      <protection locked="0"/>
    </xf>
    <xf numFmtId="0" fontId="14" fillId="0" borderId="7" xfId="0" applyFont="1" applyBorder="1"/>
    <xf numFmtId="0" fontId="0" fillId="0" borderId="7" xfId="0" applyBorder="1" applyAlignment="1">
      <alignment horizontal="center"/>
    </xf>
    <xf numFmtId="1" fontId="19" fillId="0" borderId="7" xfId="0" applyNumberFormat="1" applyFont="1" applyBorder="1" applyAlignment="1">
      <alignment horizontal="center" wrapText="1"/>
    </xf>
    <xf numFmtId="167" fontId="19" fillId="9" borderId="7" xfId="0" applyNumberFormat="1" applyFont="1" applyFill="1" applyBorder="1" applyAlignment="1">
      <alignment horizontal="center" wrapText="1"/>
    </xf>
    <xf numFmtId="167" fontId="21" fillId="9" borderId="7" xfId="0" applyNumberFormat="1" applyFont="1" applyFill="1" applyBorder="1" applyAlignment="1">
      <alignment horizontal="center"/>
    </xf>
    <xf numFmtId="166" fontId="21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1" fillId="10" borderId="0" xfId="0" applyFont="1" applyFill="1"/>
    <xf numFmtId="16" fontId="21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6" fillId="0" borderId="0" xfId="0" applyFont="1"/>
    <xf numFmtId="168" fontId="14" fillId="0" borderId="0" xfId="0" applyNumberFormat="1" applyFont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16" fontId="14" fillId="0" borderId="0" xfId="0" applyNumberFormat="1" applyFont="1" applyAlignment="1" applyProtection="1">
      <alignment horizontal="center"/>
      <protection locked="0"/>
    </xf>
    <xf numFmtId="164" fontId="18" fillId="0" borderId="9" xfId="61" applyFont="1" applyBorder="1"/>
    <xf numFmtId="4" fontId="18" fillId="0" borderId="2" xfId="0" applyNumberFormat="1" applyFont="1" applyBorder="1" applyAlignment="1">
      <alignment horizontal="center"/>
    </xf>
    <xf numFmtId="2" fontId="18" fillId="0" borderId="0" xfId="0" applyNumberFormat="1" applyFont="1"/>
    <xf numFmtId="170" fontId="18" fillId="0" borderId="0" xfId="198" applyNumberFormat="1" applyFont="1"/>
    <xf numFmtId="0" fontId="24" fillId="0" borderId="0" xfId="0" applyFont="1" applyAlignment="1">
      <alignment horizontal="center" wrapText="1"/>
    </xf>
    <xf numFmtId="0" fontId="27" fillId="0" borderId="0" xfId="0" applyFont="1"/>
    <xf numFmtId="0" fontId="27" fillId="0" borderId="2" xfId="0" applyFont="1" applyBorder="1"/>
    <xf numFmtId="0" fontId="27" fillId="0" borderId="2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/>
    <xf numFmtId="43" fontId="19" fillId="9" borderId="7" xfId="198" applyFont="1" applyFill="1" applyBorder="1" applyAlignment="1">
      <alignment horizontal="center" wrapText="1"/>
    </xf>
    <xf numFmtId="43" fontId="21" fillId="9" borderId="7" xfId="198" applyFont="1" applyFill="1" applyBorder="1" applyAlignment="1">
      <alignment horizontal="center"/>
    </xf>
    <xf numFmtId="43" fontId="21" fillId="0" borderId="0" xfId="198" applyFont="1" applyAlignment="1">
      <alignment horizontal="center"/>
    </xf>
    <xf numFmtId="164" fontId="19" fillId="0" borderId="5" xfId="61" applyFont="1" applyBorder="1"/>
    <xf numFmtId="164" fontId="19" fillId="0" borderId="8" xfId="61" applyFont="1" applyBorder="1"/>
    <xf numFmtId="164" fontId="19" fillId="0" borderId="11" xfId="61" applyFont="1" applyBorder="1"/>
    <xf numFmtId="37" fontId="24" fillId="9" borderId="7" xfId="198" applyNumberFormat="1" applyFont="1" applyFill="1" applyBorder="1" applyAlignment="1">
      <alignment horizontal="center"/>
    </xf>
    <xf numFmtId="0" fontId="29" fillId="0" borderId="0" xfId="199" applyFont="1"/>
    <xf numFmtId="0" fontId="30" fillId="11" borderId="7" xfId="199" applyFont="1" applyFill="1" applyBorder="1" applyAlignment="1">
      <alignment horizontal="center"/>
    </xf>
    <xf numFmtId="2" fontId="30" fillId="11" borderId="7" xfId="200" applyNumberFormat="1" applyFont="1" applyFill="1" applyBorder="1" applyAlignment="1">
      <alignment horizontal="center"/>
    </xf>
    <xf numFmtId="2" fontId="30" fillId="11" borderId="7" xfId="200" applyNumberFormat="1" applyFont="1" applyFill="1" applyBorder="1" applyAlignment="1">
      <alignment horizontal="right"/>
    </xf>
    <xf numFmtId="44" fontId="31" fillId="11" borderId="7" xfId="200" applyFont="1" applyFill="1" applyBorder="1" applyAlignment="1">
      <alignment horizontal="center"/>
    </xf>
    <xf numFmtId="0" fontId="30" fillId="0" borderId="7" xfId="199" applyFont="1" applyBorder="1" applyAlignment="1">
      <alignment horizontal="center"/>
    </xf>
    <xf numFmtId="2" fontId="32" fillId="0" borderId="0" xfId="200" applyNumberFormat="1" applyFont="1" applyAlignment="1">
      <alignment horizontal="right"/>
    </xf>
    <xf numFmtId="44" fontId="33" fillId="0" borderId="0" xfId="200" applyFont="1" applyAlignment="1">
      <alignment horizontal="center"/>
    </xf>
    <xf numFmtId="0" fontId="32" fillId="0" borderId="7" xfId="199" applyFont="1" applyBorder="1" applyAlignment="1">
      <alignment horizontal="center"/>
    </xf>
    <xf numFmtId="2" fontId="32" fillId="0" borderId="7" xfId="200" applyNumberFormat="1" applyFont="1" applyBorder="1" applyAlignment="1">
      <alignment horizontal="right"/>
    </xf>
    <xf numFmtId="0" fontId="32" fillId="0" borderId="0" xfId="199" applyFont="1" applyAlignment="1">
      <alignment horizontal="center"/>
    </xf>
    <xf numFmtId="44" fontId="33" fillId="0" borderId="7" xfId="200" applyFont="1" applyBorder="1" applyAlignment="1">
      <alignment horizontal="center"/>
    </xf>
    <xf numFmtId="2" fontId="32" fillId="0" borderId="0" xfId="200" applyNumberFormat="1" applyFont="1" applyBorder="1" applyAlignment="1">
      <alignment horizontal="right"/>
    </xf>
    <xf numFmtId="44" fontId="33" fillId="0" borderId="0" xfId="200" applyFont="1" applyBorder="1" applyAlignment="1">
      <alignment horizontal="center"/>
    </xf>
    <xf numFmtId="0" fontId="32" fillId="0" borderId="0" xfId="199" applyFont="1"/>
    <xf numFmtId="2" fontId="29" fillId="0" borderId="0" xfId="200" applyNumberFormat="1" applyFont="1" applyAlignment="1">
      <alignment horizontal="right"/>
    </xf>
    <xf numFmtId="169" fontId="34" fillId="0" borderId="0" xfId="200" applyNumberFormat="1" applyFont="1" applyAlignment="1">
      <alignment horizontal="center"/>
    </xf>
    <xf numFmtId="166" fontId="29" fillId="0" borderId="0" xfId="199" applyNumberFormat="1" applyFont="1"/>
    <xf numFmtId="44" fontId="34" fillId="0" borderId="0" xfId="200" applyFont="1" applyAlignment="1">
      <alignment horizontal="center"/>
    </xf>
    <xf numFmtId="0" fontId="30" fillId="0" borderId="7" xfId="0" applyFont="1" applyBorder="1" applyAlignment="1">
      <alignment horizontal="center"/>
    </xf>
    <xf numFmtId="2" fontId="32" fillId="0" borderId="0" xfId="61" applyNumberFormat="1" applyFont="1" applyAlignment="1">
      <alignment horizontal="right"/>
    </xf>
    <xf numFmtId="2" fontId="32" fillId="0" borderId="0" xfId="61" applyNumberFormat="1" applyFont="1" applyAlignment="1">
      <alignment horizontal="center"/>
    </xf>
    <xf numFmtId="164" fontId="33" fillId="0" borderId="0" xfId="61" applyFont="1" applyAlignment="1">
      <alignment horizontal="center"/>
    </xf>
    <xf numFmtId="0" fontId="32" fillId="0" borderId="7" xfId="0" applyFont="1" applyBorder="1" applyAlignment="1">
      <alignment horizontal="center"/>
    </xf>
    <xf numFmtId="2" fontId="32" fillId="0" borderId="7" xfId="61" applyNumberFormat="1" applyFont="1" applyBorder="1" applyAlignment="1">
      <alignment horizontal="right"/>
    </xf>
    <xf numFmtId="2" fontId="32" fillId="0" borderId="7" xfId="61" applyNumberFormat="1" applyFont="1" applyBorder="1" applyAlignment="1">
      <alignment horizontal="center"/>
    </xf>
    <xf numFmtId="164" fontId="33" fillId="0" borderId="7" xfId="61" applyFont="1" applyBorder="1" applyAlignment="1">
      <alignment horizontal="center" wrapText="1"/>
    </xf>
    <xf numFmtId="164" fontId="33" fillId="0" borderId="7" xfId="61" applyFont="1" applyBorder="1" applyAlignment="1">
      <alignment horizontal="center"/>
    </xf>
    <xf numFmtId="2" fontId="30" fillId="0" borderId="7" xfId="61" applyNumberFormat="1" applyFont="1" applyBorder="1" applyAlignment="1">
      <alignment horizontal="right"/>
    </xf>
    <xf numFmtId="2" fontId="30" fillId="0" borderId="7" xfId="61" applyNumberFormat="1" applyFont="1" applyBorder="1" applyAlignment="1">
      <alignment horizontal="center"/>
    </xf>
    <xf numFmtId="49" fontId="33" fillId="0" borderId="7" xfId="61" applyNumberFormat="1" applyFont="1" applyBorder="1" applyAlignment="1">
      <alignment horizontal="center" wrapText="1"/>
    </xf>
    <xf numFmtId="2" fontId="32" fillId="0" borderId="7" xfId="61" applyNumberFormat="1" applyFont="1" applyBorder="1" applyAlignment="1">
      <alignment horizontal="center" wrapText="1"/>
    </xf>
    <xf numFmtId="0" fontId="32" fillId="0" borderId="7" xfId="0" applyFont="1" applyBorder="1" applyAlignment="1">
      <alignment horizontal="center" wrapText="1"/>
    </xf>
    <xf numFmtId="0" fontId="30" fillId="0" borderId="0" xfId="199" applyFont="1" applyAlignment="1">
      <alignment horizontal="center" vertical="center"/>
    </xf>
    <xf numFmtId="164" fontId="18" fillId="0" borderId="0" xfId="61" applyFont="1"/>
    <xf numFmtId="0" fontId="27" fillId="0" borderId="13" xfId="0" applyFont="1" applyBorder="1" applyAlignment="1">
      <alignment horizontal="left"/>
    </xf>
    <xf numFmtId="0" fontId="18" fillId="0" borderId="13" xfId="0" applyFont="1" applyBorder="1"/>
    <xf numFmtId="171" fontId="20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0" fillId="12" borderId="7" xfId="61" applyNumberFormat="1" applyFill="1" applyBorder="1"/>
    <xf numFmtId="14" fontId="36" fillId="0" borderId="0" xfId="0" applyNumberFormat="1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center"/>
    </xf>
    <xf numFmtId="171" fontId="36" fillId="0" borderId="0" xfId="61" applyNumberFormat="1" applyFont="1"/>
    <xf numFmtId="164" fontId="19" fillId="0" borderId="14" xfId="61" applyFont="1" applyBorder="1"/>
    <xf numFmtId="0" fontId="33" fillId="0" borderId="7" xfId="61" applyNumberFormat="1" applyFont="1" applyBorder="1" applyAlignment="1">
      <alignment horizontal="center" wrapText="1"/>
    </xf>
    <xf numFmtId="0" fontId="32" fillId="0" borderId="0" xfId="204" applyFont="1" applyAlignment="1">
      <alignment horizontal="left"/>
    </xf>
    <xf numFmtId="0" fontId="3" fillId="0" borderId="0" xfId="204"/>
    <xf numFmtId="0" fontId="32" fillId="0" borderId="0" xfId="204" applyFont="1" applyAlignment="1">
      <alignment horizontal="center"/>
    </xf>
    <xf numFmtId="0" fontId="30" fillId="0" borderId="0" xfId="204" applyFont="1"/>
    <xf numFmtId="2" fontId="32" fillId="0" borderId="0" xfId="205" applyNumberFormat="1" applyFont="1" applyAlignment="1">
      <alignment horizontal="right"/>
    </xf>
    <xf numFmtId="44" fontId="33" fillId="0" borderId="0" xfId="205" applyFont="1" applyAlignment="1">
      <alignment horizontal="center"/>
    </xf>
    <xf numFmtId="2" fontId="32" fillId="0" borderId="0" xfId="205" applyNumberFormat="1" applyFont="1" applyAlignment="1">
      <alignment horizontal="center"/>
    </xf>
    <xf numFmtId="1" fontId="19" fillId="0" borderId="0" xfId="0" applyNumberFormat="1" applyFont="1" applyAlignment="1" applyProtection="1">
      <alignment horizontal="center" wrapText="1"/>
      <protection locked="0"/>
    </xf>
    <xf numFmtId="0" fontId="38" fillId="0" borderId="15" xfId="207" applyFont="1" applyBorder="1" applyAlignment="1">
      <alignment horizontal="left"/>
    </xf>
    <xf numFmtId="0" fontId="37" fillId="0" borderId="0" xfId="207" applyAlignment="1">
      <alignment horizontal="left" indent="2"/>
    </xf>
    <xf numFmtId="0" fontId="38" fillId="0" borderId="0" xfId="207" applyFont="1" applyAlignment="1">
      <alignment horizontal="left" indent="1"/>
    </xf>
    <xf numFmtId="0" fontId="37" fillId="0" borderId="0" xfId="207" applyAlignment="1">
      <alignment horizontal="center" vertical="center"/>
    </xf>
    <xf numFmtId="0" fontId="1" fillId="0" borderId="0" xfId="219"/>
    <xf numFmtId="0" fontId="37" fillId="0" borderId="0" xfId="207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216"/>
    <xf numFmtId="0" fontId="1" fillId="0" borderId="0" xfId="223"/>
    <xf numFmtId="0" fontId="32" fillId="0" borderId="0" xfId="204" applyFont="1" applyAlignment="1">
      <alignment horizontal="left" wrapText="1"/>
    </xf>
    <xf numFmtId="0" fontId="30" fillId="0" borderId="12" xfId="199" applyFont="1" applyBorder="1" applyAlignment="1">
      <alignment horizontal="center" vertical="center"/>
    </xf>
    <xf numFmtId="0" fontId="32" fillId="0" borderId="0" xfId="204" applyFont="1" applyAlignment="1">
      <alignment horizontal="left"/>
    </xf>
    <xf numFmtId="166" fontId="21" fillId="0" borderId="0" xfId="0" applyNumberFormat="1" applyFont="1" applyFill="1" applyAlignment="1" applyProtection="1">
      <alignment horizontal="center"/>
      <protection locked="0"/>
    </xf>
    <xf numFmtId="1" fontId="21" fillId="0" borderId="0" xfId="0" applyNumberFormat="1" applyFont="1" applyFill="1" applyAlignment="1" applyProtection="1">
      <alignment horizontal="center"/>
      <protection locked="0"/>
    </xf>
  </cellXfs>
  <cellStyles count="224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2 2" xfId="218" xr:uid="{ECD1864A-1001-433A-B4AD-04981CA199D4}"/>
    <cellStyle name="Currency 2 3" xfId="210" xr:uid="{9C650934-203A-4507-BEC7-F2D92FB74571}"/>
    <cellStyle name="Currency 3" xfId="202" xr:uid="{5B79AA71-32EF-4199-A4F7-73D2C7C5E97A}"/>
    <cellStyle name="Currency 3 2" xfId="220" xr:uid="{DC8869D3-F72C-41F8-A85B-543C1BB9FA0F}"/>
    <cellStyle name="Currency 3 3" xfId="212" xr:uid="{DA6CA84C-D7FA-4FFD-965E-91826B33C583}"/>
    <cellStyle name="Currency 4" xfId="205" xr:uid="{25A626AD-6B00-4D06-A3EE-CB25D98FEC47}"/>
    <cellStyle name="Currency 4 2" xfId="222" xr:uid="{05245FF6-7FAC-4A93-8AE7-2259CAB94895}"/>
    <cellStyle name="Currency 4 3" xfId="214" xr:uid="{0C033A9A-ECEA-42F6-BFD8-D09A8D833900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17" xr:uid="{C814064B-B43E-4F67-93CB-53862172A8B3}"/>
    <cellStyle name="Normal 2 4" xfId="209" xr:uid="{86006AB6-8843-4E89-BC49-20E63A5ABC81}"/>
    <cellStyle name="Normal 3" xfId="201" xr:uid="{A3B1D7D9-DFF0-40FC-B8D6-EFBE01D0C66A}"/>
    <cellStyle name="Normal 3 2" xfId="219" xr:uid="{A9D2E313-B73D-477F-B05F-DD6BBF44EBFF}"/>
    <cellStyle name="Normal 3 3" xfId="211" xr:uid="{F41DEC01-47C5-497D-9971-B0FADBE92788}"/>
    <cellStyle name="Normal 4" xfId="204" xr:uid="{17A16B19-AA4F-4D10-9A4E-2CADAB208CDC}"/>
    <cellStyle name="Normal 4 2" xfId="221" xr:uid="{0D9D40D4-2B52-46DD-B3B6-A7BC059A9E55}"/>
    <cellStyle name="Normal 4 3" xfId="213" xr:uid="{B9B71E17-662E-43A6-871F-80952D52B619}"/>
    <cellStyle name="Normal 5" xfId="206" xr:uid="{C7CA19C7-7C70-4B98-8267-86E9C633A1B4}"/>
    <cellStyle name="Normal 5 2" xfId="223" xr:uid="{B12C02DE-960B-4426-A39F-8561721D6411}"/>
    <cellStyle name="Normal 5 3" xfId="215" xr:uid="{A5486180-C765-4293-813B-BB9A8E5495EE}"/>
    <cellStyle name="Normal 6" xfId="216" xr:uid="{5370E0B7-2C76-4FF3-B361-2715620F13D3}"/>
    <cellStyle name="Normal 7" xfId="208" xr:uid="{C3FB130C-6C91-49E0-80BC-6291954C9C53}"/>
    <cellStyle name="Normal 8" xfId="207" xr:uid="{CEAD3BF2-D5AF-4179-8083-FE9D78B547E8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workbookViewId="0">
      <selection activeCell="B10" sqref="B10"/>
    </sheetView>
  </sheetViews>
  <sheetFormatPr defaultColWidth="11" defaultRowHeight="15" customHeight="1"/>
  <cols>
    <col min="1" max="1" width="68.875" style="1" bestFit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101</v>
      </c>
    </row>
    <row r="2" spans="1:13" ht="15" customHeight="1">
      <c r="A2" s="2"/>
    </row>
    <row r="3" spans="1:13" ht="15" customHeight="1">
      <c r="A3" s="52" t="s">
        <v>14</v>
      </c>
      <c r="B3" s="3"/>
      <c r="C3" s="60">
        <f>IF(SUM(Inbound!K:K)&gt;0,SUM(Inbound!K:K),"")</f>
        <v>5197.9500000000007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18</v>
      </c>
      <c r="C5" s="61">
        <f>IF(SUM(Outbound!J:J)&gt;0,SUM(Outbound!J:J),"")</f>
        <v>2050.4999999999873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12</v>
      </c>
      <c r="C7" s="7"/>
      <c r="H7" s="5"/>
      <c r="L7" s="6"/>
    </row>
    <row r="8" spans="1:13" ht="15.75">
      <c r="A8" s="51" t="s">
        <v>34</v>
      </c>
      <c r="B8" s="62">
        <f>Storage!D1757</f>
        <v>1194</v>
      </c>
      <c r="C8" s="7">
        <f>B8*Rates!B25</f>
        <v>7164</v>
      </c>
      <c r="H8" s="5"/>
      <c r="L8" s="6"/>
    </row>
    <row r="9" spans="1:13" ht="15.75">
      <c r="A9" s="51" t="s">
        <v>50</v>
      </c>
      <c r="B9" s="62">
        <f>Storage!E1744</f>
        <v>298</v>
      </c>
      <c r="C9" s="7">
        <f>B9*Rates!B26</f>
        <v>253.29999999999998</v>
      </c>
      <c r="H9" s="5"/>
      <c r="L9" s="6"/>
    </row>
    <row r="10" spans="1:13" ht="17.100000000000001" customHeight="1">
      <c r="A10" s="52" t="s">
        <v>16</v>
      </c>
      <c r="B10" s="8"/>
      <c r="C10" s="59">
        <f>IF(SUM(C8:C9)&gt;Rates!$B$32,SUM(C8:C9),Rates!$B$32)</f>
        <v>7417.3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13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79</v>
      </c>
      <c r="B16" s="99"/>
      <c r="C16" s="108">
        <f>SUM(Supplies!D2:D496)</f>
        <v>78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106</v>
      </c>
      <c r="B18" s="47"/>
      <c r="C18" s="59">
        <f>SUM('Value Added Services'!H:H)</f>
        <v>0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17</v>
      </c>
      <c r="C20" s="4">
        <f>SUM(C3,C5,C10,C13,C16,C18)</f>
        <v>14862.749999999989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2" activePane="bottomLeft" state="frozen"/>
      <selection pane="bottomLeft" activeCell="F283" sqref="F283"/>
    </sheetView>
  </sheetViews>
  <sheetFormatPr defaultColWidth="11" defaultRowHeight="15" customHeight="1"/>
  <cols>
    <col min="1" max="1" width="13.25" style="12" customWidth="1"/>
    <col min="2" max="2" width="19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77</v>
      </c>
      <c r="D1" s="25" t="s">
        <v>56</v>
      </c>
      <c r="E1" s="25" t="s">
        <v>57</v>
      </c>
      <c r="F1" s="25" t="s">
        <v>58</v>
      </c>
      <c r="G1" s="25" t="s">
        <v>31</v>
      </c>
      <c r="H1" s="25" t="s">
        <v>32</v>
      </c>
      <c r="I1" s="25" t="s">
        <v>33</v>
      </c>
      <c r="J1" s="56" t="s">
        <v>49</v>
      </c>
      <c r="K1" s="26" t="s">
        <v>56</v>
      </c>
      <c r="L1" s="26" t="s">
        <v>57</v>
      </c>
      <c r="M1" s="26" t="s">
        <v>30</v>
      </c>
      <c r="N1" s="26" t="s">
        <v>31</v>
      </c>
      <c r="O1" s="26" t="s">
        <v>32</v>
      </c>
      <c r="P1" s="26" t="s">
        <v>33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25">
        <v>45509</v>
      </c>
      <c r="B2" s="124">
        <v>161463</v>
      </c>
      <c r="C2" t="s">
        <v>110</v>
      </c>
      <c r="D2">
        <v>1</v>
      </c>
      <c r="E2"/>
      <c r="F2"/>
      <c r="G2">
        <v>1</v>
      </c>
      <c r="H2"/>
      <c r="I2"/>
      <c r="J2" s="28">
        <f t="shared" ref="J2:J65" si="0">IF(ISBLANK($B2),"",SUM(K2:Q2))</f>
        <v>2.5499999999999998</v>
      </c>
      <c r="K2" s="28">
        <f>IF(ISBLANK($B2),"",D2*Rates!$B$15)</f>
        <v>0.65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0.65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25">
        <v>45509</v>
      </c>
      <c r="B3" s="124">
        <v>161554</v>
      </c>
      <c r="C3" t="s">
        <v>110</v>
      </c>
      <c r="D3">
        <v>9</v>
      </c>
      <c r="E3"/>
      <c r="F3"/>
      <c r="G3">
        <v>9</v>
      </c>
      <c r="H3"/>
      <c r="I3"/>
      <c r="J3" s="28">
        <f t="shared" si="0"/>
        <v>12.950000000000001</v>
      </c>
      <c r="K3" s="28">
        <f>IF(ISBLANK($B3),"",D3*Rates!$B$15)</f>
        <v>5.8500000000000005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5.8500000000000005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25">
        <v>45509</v>
      </c>
      <c r="B4" s="124">
        <v>161855</v>
      </c>
      <c r="C4" t="s">
        <v>110</v>
      </c>
      <c r="D4">
        <v>1</v>
      </c>
      <c r="E4"/>
      <c r="F4"/>
      <c r="G4">
        <v>1</v>
      </c>
      <c r="H4"/>
      <c r="I4"/>
      <c r="J4" s="28">
        <f t="shared" si="0"/>
        <v>2.5499999999999998</v>
      </c>
      <c r="K4" s="28">
        <f>IF(ISBLANK($B4),"",D4*Rates!$B$15)</f>
        <v>0.65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0.65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25">
        <v>45509</v>
      </c>
      <c r="B5" s="124">
        <v>161990</v>
      </c>
      <c r="C5" t="s">
        <v>110</v>
      </c>
      <c r="D5">
        <v>1</v>
      </c>
      <c r="E5"/>
      <c r="F5"/>
      <c r="G5">
        <v>1</v>
      </c>
      <c r="H5"/>
      <c r="I5"/>
      <c r="J5" s="28">
        <f t="shared" si="0"/>
        <v>2.5499999999999998</v>
      </c>
      <c r="K5" s="28">
        <f>IF(ISBLANK($B5),"",D5*Rates!$B$15)</f>
        <v>0.65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0.65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25">
        <v>45509</v>
      </c>
      <c r="B6" s="124">
        <v>162051</v>
      </c>
      <c r="C6" t="s">
        <v>110</v>
      </c>
      <c r="D6">
        <v>1</v>
      </c>
      <c r="E6"/>
      <c r="F6"/>
      <c r="G6">
        <v>1</v>
      </c>
      <c r="H6"/>
      <c r="I6"/>
      <c r="J6" s="28">
        <f t="shared" si="0"/>
        <v>2.5499999999999998</v>
      </c>
      <c r="K6" s="28">
        <f>IF(ISBLANK($B6),"",D6*Rates!$B$15)</f>
        <v>0.65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0.65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25">
        <v>45509</v>
      </c>
      <c r="B7" s="124">
        <v>162181</v>
      </c>
      <c r="C7" t="s">
        <v>110</v>
      </c>
      <c r="D7">
        <v>1</v>
      </c>
      <c r="E7"/>
      <c r="F7"/>
      <c r="G7">
        <v>1</v>
      </c>
      <c r="H7"/>
      <c r="I7"/>
      <c r="J7" s="28">
        <f t="shared" si="0"/>
        <v>2.5499999999999998</v>
      </c>
      <c r="K7" s="28">
        <f>IF(ISBLANK($B7),"",D7*Rates!$B$15)</f>
        <v>0.65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0.65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25">
        <v>45509</v>
      </c>
      <c r="B8" s="124">
        <v>162713</v>
      </c>
      <c r="C8" t="s">
        <v>110</v>
      </c>
      <c r="D8">
        <v>7</v>
      </c>
      <c r="E8"/>
      <c r="F8"/>
      <c r="G8">
        <v>7</v>
      </c>
      <c r="H8"/>
      <c r="I8"/>
      <c r="J8" s="28">
        <f t="shared" si="0"/>
        <v>10.35</v>
      </c>
      <c r="K8" s="28">
        <f>IF(ISBLANK($B8),"",D8*Rates!$B$15)</f>
        <v>4.55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4.55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25">
        <v>45509</v>
      </c>
      <c r="B9" s="124">
        <v>163253</v>
      </c>
      <c r="C9" t="s">
        <v>110</v>
      </c>
      <c r="D9">
        <v>7</v>
      </c>
      <c r="E9"/>
      <c r="F9"/>
      <c r="G9">
        <v>6</v>
      </c>
      <c r="H9">
        <v>1</v>
      </c>
      <c r="I9"/>
      <c r="J9" s="28">
        <f t="shared" si="0"/>
        <v>12.2</v>
      </c>
      <c r="K9" s="28">
        <f>IF(ISBLANK($B9),"",D9*Rates!$B$15)</f>
        <v>4.55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3.9000000000000004</v>
      </c>
      <c r="O9" s="28">
        <f>IF(ISBLANK($B9),"",$H9*Rates!$B$19)</f>
        <v>2.5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25">
        <v>45509</v>
      </c>
      <c r="B10" s="124">
        <v>163502</v>
      </c>
      <c r="C10" t="s">
        <v>110</v>
      </c>
      <c r="D10">
        <v>8</v>
      </c>
      <c r="E10"/>
      <c r="F10"/>
      <c r="G10">
        <v>8</v>
      </c>
      <c r="H10"/>
      <c r="I10"/>
      <c r="J10" s="28">
        <f t="shared" si="0"/>
        <v>11.65</v>
      </c>
      <c r="K10" s="28">
        <f>IF(ISBLANK($B10),"",D10*Rates!$B$15)</f>
        <v>5.2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5.2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25">
        <v>45509</v>
      </c>
      <c r="B11" s="124">
        <v>163766</v>
      </c>
      <c r="C11" t="s">
        <v>110</v>
      </c>
      <c r="D11">
        <v>4</v>
      </c>
      <c r="E11"/>
      <c r="F11"/>
      <c r="G11">
        <v>4</v>
      </c>
      <c r="H11"/>
      <c r="I11"/>
      <c r="J11" s="28">
        <f t="shared" si="0"/>
        <v>6.45</v>
      </c>
      <c r="K11" s="28">
        <f>IF(ISBLANK($B11),"",D11*Rates!$B$15)</f>
        <v>2.6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2.6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25">
        <v>45509</v>
      </c>
      <c r="B12" s="124">
        <v>163832</v>
      </c>
      <c r="C12" t="s">
        <v>110</v>
      </c>
      <c r="D12">
        <v>2</v>
      </c>
      <c r="E12"/>
      <c r="F12"/>
      <c r="G12">
        <v>2</v>
      </c>
      <c r="H12"/>
      <c r="I12"/>
      <c r="J12" s="28">
        <f t="shared" si="0"/>
        <v>3.85</v>
      </c>
      <c r="K12" s="28">
        <f>IF(ISBLANK($B12),"",D12*Rates!$B$15)</f>
        <v>1.3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1.3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25">
        <v>45509</v>
      </c>
      <c r="B13" s="124">
        <v>164130</v>
      </c>
      <c r="C13" t="s">
        <v>110</v>
      </c>
      <c r="D13">
        <v>3</v>
      </c>
      <c r="E13"/>
      <c r="F13"/>
      <c r="G13">
        <v>3</v>
      </c>
      <c r="H13"/>
      <c r="I13"/>
      <c r="J13" s="28">
        <f t="shared" si="0"/>
        <v>5.15</v>
      </c>
      <c r="K13" s="28">
        <f>IF(ISBLANK($B13),"",D13*Rates!$B$15)</f>
        <v>1.9500000000000002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1.9500000000000002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25">
        <v>45509</v>
      </c>
      <c r="B14" s="124">
        <v>164206</v>
      </c>
      <c r="C14" t="s">
        <v>110</v>
      </c>
      <c r="D14">
        <v>13</v>
      </c>
      <c r="E14"/>
      <c r="F14"/>
      <c r="G14">
        <v>11</v>
      </c>
      <c r="H14">
        <v>1</v>
      </c>
      <c r="I14"/>
      <c r="J14" s="28">
        <f t="shared" si="0"/>
        <v>19.350000000000001</v>
      </c>
      <c r="K14" s="28">
        <f>IF(ISBLANK($B14),"",D14*Rates!$B$15)</f>
        <v>8.4500000000000011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7.15</v>
      </c>
      <c r="O14" s="28">
        <f>IF(ISBLANK($B14),"",$H14*Rates!$B$19)</f>
        <v>2.5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25">
        <v>45509</v>
      </c>
      <c r="B15" s="124">
        <v>164216</v>
      </c>
      <c r="C15" t="s">
        <v>110</v>
      </c>
      <c r="D15">
        <v>2</v>
      </c>
      <c r="E15"/>
      <c r="F15"/>
      <c r="G15">
        <v>2</v>
      </c>
      <c r="H15"/>
      <c r="I15"/>
      <c r="J15" s="28">
        <f t="shared" si="0"/>
        <v>3.85</v>
      </c>
      <c r="K15" s="28">
        <f>IF(ISBLANK($B15),"",D15*Rates!$B$15)</f>
        <v>1.3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1.3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25">
        <v>45509</v>
      </c>
      <c r="B16" s="124">
        <v>164354</v>
      </c>
      <c r="C16" t="s">
        <v>110</v>
      </c>
      <c r="D16">
        <v>3</v>
      </c>
      <c r="E16"/>
      <c r="F16"/>
      <c r="G16">
        <v>3</v>
      </c>
      <c r="H16"/>
      <c r="I16"/>
      <c r="J16" s="28">
        <f t="shared" si="0"/>
        <v>5.15</v>
      </c>
      <c r="K16" s="28">
        <f>IF(ISBLANK($B16),"",D16*Rates!$B$15)</f>
        <v>1.9500000000000002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1.9500000000000002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25">
        <v>45509</v>
      </c>
      <c r="B17" s="124">
        <v>164355</v>
      </c>
      <c r="C17" t="s">
        <v>110</v>
      </c>
      <c r="D17">
        <v>1</v>
      </c>
      <c r="E17"/>
      <c r="F17"/>
      <c r="G17">
        <v>1</v>
      </c>
      <c r="H17"/>
      <c r="I17"/>
      <c r="J17" s="28">
        <f t="shared" si="0"/>
        <v>2.5499999999999998</v>
      </c>
      <c r="K17" s="28">
        <f>IF(ISBLANK($B17),"",D17*Rates!$B$15)</f>
        <v>0.65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0.65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25">
        <v>45509</v>
      </c>
      <c r="B18" s="124">
        <v>164370</v>
      </c>
      <c r="C18" t="s">
        <v>110</v>
      </c>
      <c r="D18">
        <v>17</v>
      </c>
      <c r="E18"/>
      <c r="F18"/>
      <c r="G18">
        <v>16</v>
      </c>
      <c r="H18">
        <v>1</v>
      </c>
      <c r="I18"/>
      <c r="J18" s="28">
        <f t="shared" si="0"/>
        <v>25.200000000000003</v>
      </c>
      <c r="K18" s="28">
        <f>IF(ISBLANK($B18),"",D18*Rates!$B$15)</f>
        <v>11.05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10.4</v>
      </c>
      <c r="O18" s="28">
        <f>IF(ISBLANK($B18),"",$H18*Rates!$B$19)</f>
        <v>2.5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25">
        <v>45509</v>
      </c>
      <c r="B19" s="124">
        <v>164858</v>
      </c>
      <c r="C19" t="s">
        <v>110</v>
      </c>
      <c r="D19">
        <v>1</v>
      </c>
      <c r="E19"/>
      <c r="F19"/>
      <c r="G19">
        <v>1</v>
      </c>
      <c r="H19">
        <v>1</v>
      </c>
      <c r="I19"/>
      <c r="J19" s="28">
        <f t="shared" si="0"/>
        <v>5.05</v>
      </c>
      <c r="K19" s="28">
        <f>IF(ISBLANK($B19),"",D19*Rates!$B$15)</f>
        <v>0.65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0.65</v>
      </c>
      <c r="O19" s="28">
        <f>IF(ISBLANK($B19),"",$H19*Rates!$B$19)</f>
        <v>2.5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25">
        <v>45509</v>
      </c>
      <c r="B20" s="124">
        <v>164923</v>
      </c>
      <c r="C20" t="s">
        <v>110</v>
      </c>
      <c r="D20">
        <v>1</v>
      </c>
      <c r="E20"/>
      <c r="F20"/>
      <c r="G20">
        <v>1</v>
      </c>
      <c r="H20"/>
      <c r="I20"/>
      <c r="J20" s="28">
        <f t="shared" si="0"/>
        <v>2.5499999999999998</v>
      </c>
      <c r="K20" s="28">
        <f>IF(ISBLANK($B20),"",D20*Rates!$B$15)</f>
        <v>0.65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0.65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25">
        <v>45509</v>
      </c>
      <c r="B21" s="124">
        <v>164929</v>
      </c>
      <c r="C21" t="s">
        <v>110</v>
      </c>
      <c r="D21">
        <v>1</v>
      </c>
      <c r="E21"/>
      <c r="F21"/>
      <c r="G21">
        <v>1</v>
      </c>
      <c r="H21"/>
      <c r="I21"/>
      <c r="J21" s="28">
        <f t="shared" si="0"/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25">
        <v>45509</v>
      </c>
      <c r="B22" s="124">
        <v>164932</v>
      </c>
      <c r="C22" t="s">
        <v>110</v>
      </c>
      <c r="D22">
        <v>1</v>
      </c>
      <c r="E22"/>
      <c r="F22"/>
      <c r="G22">
        <v>1</v>
      </c>
      <c r="H22"/>
      <c r="I22"/>
      <c r="J22" s="28">
        <f t="shared" si="0"/>
        <v>2.5499999999999998</v>
      </c>
      <c r="K22" s="28">
        <f>IF(ISBLANK($B22),"",D22*Rates!$B$15)</f>
        <v>0.65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0.65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25">
        <v>45509</v>
      </c>
      <c r="B23" s="124">
        <v>164934</v>
      </c>
      <c r="C23" t="s">
        <v>110</v>
      </c>
      <c r="D23">
        <v>3</v>
      </c>
      <c r="E23"/>
      <c r="F23"/>
      <c r="G23">
        <v>3</v>
      </c>
      <c r="H23"/>
      <c r="I23"/>
      <c r="J23" s="28">
        <f t="shared" si="0"/>
        <v>5.15</v>
      </c>
      <c r="K23" s="28">
        <f>IF(ISBLANK($B23),"",D23*Rates!$B$15)</f>
        <v>1.9500000000000002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1.9500000000000002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25">
        <v>45509</v>
      </c>
      <c r="B24" s="124">
        <v>164935</v>
      </c>
      <c r="C24" t="s">
        <v>110</v>
      </c>
      <c r="D24">
        <v>1</v>
      </c>
      <c r="E24"/>
      <c r="F24"/>
      <c r="G24">
        <v>1</v>
      </c>
      <c r="H24"/>
      <c r="I24"/>
      <c r="J24" s="28">
        <f t="shared" si="0"/>
        <v>2.5499999999999998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25">
        <v>45509</v>
      </c>
      <c r="B25" s="124">
        <v>164944</v>
      </c>
      <c r="C25" t="s">
        <v>110</v>
      </c>
      <c r="D25">
        <v>7</v>
      </c>
      <c r="E25"/>
      <c r="F25"/>
      <c r="G25">
        <v>7</v>
      </c>
      <c r="H25"/>
      <c r="I25"/>
      <c r="J25" s="28">
        <f t="shared" si="0"/>
        <v>10.35</v>
      </c>
      <c r="K25" s="28">
        <f>IF(ISBLANK($B25),"",D25*Rates!$B$15)</f>
        <v>4.55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4.55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25">
        <v>45509</v>
      </c>
      <c r="B26" s="124">
        <v>164945</v>
      </c>
      <c r="C26" t="s">
        <v>110</v>
      </c>
      <c r="D26">
        <v>1</v>
      </c>
      <c r="E26"/>
      <c r="F26"/>
      <c r="G26">
        <v>1</v>
      </c>
      <c r="H26">
        <v>1</v>
      </c>
      <c r="I26"/>
      <c r="J26" s="28">
        <f t="shared" si="0"/>
        <v>5.05</v>
      </c>
      <c r="K26" s="28">
        <f>IF(ISBLANK($B26),"",D26*Rates!$B$15)</f>
        <v>0.65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0.65</v>
      </c>
      <c r="O26" s="28">
        <f>IF(ISBLANK($B26),"",$H26*Rates!$B$19)</f>
        <v>2.5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25">
        <v>45509</v>
      </c>
      <c r="B27" s="124">
        <v>164950</v>
      </c>
      <c r="C27" t="s">
        <v>110</v>
      </c>
      <c r="D27">
        <v>1</v>
      </c>
      <c r="E27"/>
      <c r="F27"/>
      <c r="G27">
        <v>1</v>
      </c>
      <c r="H27">
        <v>1</v>
      </c>
      <c r="I27"/>
      <c r="J27" s="28">
        <f t="shared" si="0"/>
        <v>5.05</v>
      </c>
      <c r="K27" s="28">
        <f>IF(ISBLANK($B27),"",D27*Rates!$B$15)</f>
        <v>0.65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0.65</v>
      </c>
      <c r="O27" s="28">
        <f>IF(ISBLANK($B27),"",$H27*Rates!$B$19)</f>
        <v>2.5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25">
        <v>45509</v>
      </c>
      <c r="B28" s="124">
        <v>164953</v>
      </c>
      <c r="C28" t="s">
        <v>110</v>
      </c>
      <c r="D28">
        <v>1</v>
      </c>
      <c r="E28"/>
      <c r="F28"/>
      <c r="G28">
        <v>1</v>
      </c>
      <c r="H28">
        <v>1</v>
      </c>
      <c r="I28"/>
      <c r="J28" s="28">
        <f t="shared" si="0"/>
        <v>5.05</v>
      </c>
      <c r="K28" s="28">
        <f>IF(ISBLANK($B28),"",D28*Rates!$B$15)</f>
        <v>0.65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2.5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25">
        <v>45509</v>
      </c>
      <c r="B29" s="124">
        <v>164955</v>
      </c>
      <c r="C29" t="s">
        <v>110</v>
      </c>
      <c r="D29">
        <v>3</v>
      </c>
      <c r="E29"/>
      <c r="F29"/>
      <c r="G29">
        <v>2</v>
      </c>
      <c r="H29">
        <v>1</v>
      </c>
      <c r="I29"/>
      <c r="J29" s="28">
        <f t="shared" si="0"/>
        <v>7</v>
      </c>
      <c r="K29" s="28">
        <f>IF(ISBLANK($B29),"",D29*Rates!$B$15)</f>
        <v>1.9500000000000002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1.3</v>
      </c>
      <c r="O29" s="28">
        <f>IF(ISBLANK($B29),"",$H29*Rates!$B$19)</f>
        <v>2.5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25">
        <v>45509</v>
      </c>
      <c r="B30" s="124">
        <v>164956</v>
      </c>
      <c r="C30" t="s">
        <v>110</v>
      </c>
      <c r="D30">
        <v>1</v>
      </c>
      <c r="E30"/>
      <c r="F30"/>
      <c r="G30">
        <v>1</v>
      </c>
      <c r="H30"/>
      <c r="I30"/>
      <c r="J30" s="28">
        <f t="shared" si="0"/>
        <v>2.5499999999999998</v>
      </c>
      <c r="K30" s="28">
        <f>IF(ISBLANK($B30),"",D30*Rates!$B$15)</f>
        <v>0.65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25">
        <v>45509</v>
      </c>
      <c r="B31" s="124">
        <v>164958</v>
      </c>
      <c r="C31" t="s">
        <v>110</v>
      </c>
      <c r="D31">
        <v>1</v>
      </c>
      <c r="E31"/>
      <c r="F31"/>
      <c r="G31">
        <v>1</v>
      </c>
      <c r="H31">
        <v>1</v>
      </c>
      <c r="I31"/>
      <c r="J31" s="28">
        <f t="shared" si="0"/>
        <v>5.05</v>
      </c>
      <c r="K31" s="28">
        <f>IF(ISBLANK($B31),"",D31*Rates!$B$15)</f>
        <v>0.65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0.65</v>
      </c>
      <c r="O31" s="28">
        <f>IF(ISBLANK($B31),"",$H31*Rates!$B$19)</f>
        <v>2.5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25">
        <v>45509</v>
      </c>
      <c r="B32" s="124">
        <v>164963</v>
      </c>
      <c r="C32" t="s">
        <v>110</v>
      </c>
      <c r="D32">
        <v>1</v>
      </c>
      <c r="E32"/>
      <c r="F32"/>
      <c r="G32">
        <v>1</v>
      </c>
      <c r="H32"/>
      <c r="I32"/>
      <c r="J32" s="28">
        <f t="shared" si="0"/>
        <v>2.5499999999999998</v>
      </c>
      <c r="K32" s="28">
        <f>IF(ISBLANK($B32),"",D32*Rates!$B$15)</f>
        <v>0.65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0.65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25">
        <v>45509</v>
      </c>
      <c r="B33" s="124">
        <v>164965</v>
      </c>
      <c r="C33" t="s">
        <v>110</v>
      </c>
      <c r="D33">
        <v>1</v>
      </c>
      <c r="E33"/>
      <c r="F33"/>
      <c r="G33">
        <v>1</v>
      </c>
      <c r="H33"/>
      <c r="I33"/>
      <c r="J33" s="28">
        <f t="shared" si="0"/>
        <v>2.5499999999999998</v>
      </c>
      <c r="K33" s="28">
        <f>IF(ISBLANK($B33),"",D33*Rates!$B$15)</f>
        <v>0.65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0.65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25">
        <v>45509</v>
      </c>
      <c r="B34" s="124">
        <v>164969</v>
      </c>
      <c r="C34" t="s">
        <v>110</v>
      </c>
      <c r="D34">
        <v>1</v>
      </c>
      <c r="E34"/>
      <c r="F34"/>
      <c r="G34">
        <v>1</v>
      </c>
      <c r="H34"/>
      <c r="I34"/>
      <c r="J34" s="28">
        <f t="shared" si="0"/>
        <v>2.5499999999999998</v>
      </c>
      <c r="K34" s="28">
        <f>IF(ISBLANK($B34),"",D34*Rates!$B$15)</f>
        <v>0.65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0.65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25">
        <v>45509</v>
      </c>
      <c r="B35" s="124">
        <v>164983</v>
      </c>
      <c r="C35" t="s">
        <v>110</v>
      </c>
      <c r="D35">
        <v>14</v>
      </c>
      <c r="E35"/>
      <c r="F35"/>
      <c r="G35">
        <v>14</v>
      </c>
      <c r="H35"/>
      <c r="I35"/>
      <c r="J35" s="28">
        <f t="shared" si="0"/>
        <v>19.45</v>
      </c>
      <c r="K35" s="28">
        <f>IF(ISBLANK($B35),"",D35*Rates!$B$15)</f>
        <v>9.1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9.1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25">
        <v>45509</v>
      </c>
      <c r="B36" s="124">
        <v>164984</v>
      </c>
      <c r="C36" t="s">
        <v>110</v>
      </c>
      <c r="D36">
        <v>6</v>
      </c>
      <c r="E36"/>
      <c r="F36"/>
      <c r="G36">
        <v>6</v>
      </c>
      <c r="H36"/>
      <c r="I36"/>
      <c r="J36" s="28">
        <f t="shared" si="0"/>
        <v>9.0500000000000007</v>
      </c>
      <c r="K36" s="28">
        <f>IF(ISBLANK($B36),"",D36*Rates!$B$15)</f>
        <v>3.9000000000000004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3.9000000000000004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25">
        <v>45509</v>
      </c>
      <c r="B37" s="124">
        <v>164988</v>
      </c>
      <c r="C37" t="s">
        <v>110</v>
      </c>
      <c r="D37">
        <v>1</v>
      </c>
      <c r="E37"/>
      <c r="F37"/>
      <c r="G37">
        <v>1</v>
      </c>
      <c r="H37">
        <v>1</v>
      </c>
      <c r="I37"/>
      <c r="J37" s="28">
        <f t="shared" si="0"/>
        <v>5.05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2.5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25">
        <v>45509</v>
      </c>
      <c r="B38" s="124">
        <v>164992</v>
      </c>
      <c r="C38" t="s">
        <v>110</v>
      </c>
      <c r="D38">
        <v>1</v>
      </c>
      <c r="E38"/>
      <c r="F38"/>
      <c r="G38">
        <v>1</v>
      </c>
      <c r="H38"/>
      <c r="I38"/>
      <c r="J38" s="28">
        <f t="shared" si="0"/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25">
        <v>45509</v>
      </c>
      <c r="B39" s="124">
        <v>164999</v>
      </c>
      <c r="C39" t="s">
        <v>110</v>
      </c>
      <c r="D39">
        <v>6</v>
      </c>
      <c r="E39"/>
      <c r="F39"/>
      <c r="G39">
        <v>6</v>
      </c>
      <c r="H39"/>
      <c r="I39"/>
      <c r="J39" s="28">
        <f t="shared" si="0"/>
        <v>9.0500000000000007</v>
      </c>
      <c r="K39" s="28">
        <f>IF(ISBLANK($B39),"",D39*Rates!$B$15)</f>
        <v>3.9000000000000004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3.9000000000000004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25">
        <v>45509</v>
      </c>
      <c r="B40" s="124">
        <v>165001</v>
      </c>
      <c r="C40" t="s">
        <v>110</v>
      </c>
      <c r="D40">
        <v>3</v>
      </c>
      <c r="E40"/>
      <c r="F40"/>
      <c r="G40">
        <v>3</v>
      </c>
      <c r="H40"/>
      <c r="I40"/>
      <c r="J40" s="28">
        <f t="shared" si="0"/>
        <v>5.15</v>
      </c>
      <c r="K40" s="28">
        <f>IF(ISBLANK($B40),"",D40*Rates!$B$15)</f>
        <v>1.9500000000000002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1.9500000000000002</v>
      </c>
      <c r="O40" s="28">
        <f>IF(ISBLANK($B40),"",$H40*Rates!$B$19)</f>
        <v>0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25">
        <v>45509</v>
      </c>
      <c r="B41" s="124">
        <v>165002</v>
      </c>
      <c r="C41" t="s">
        <v>110</v>
      </c>
      <c r="D41">
        <v>1</v>
      </c>
      <c r="E41"/>
      <c r="F41"/>
      <c r="G41">
        <v>1</v>
      </c>
      <c r="H41"/>
      <c r="I41"/>
      <c r="J41" s="28">
        <f t="shared" si="0"/>
        <v>2.5499999999999998</v>
      </c>
      <c r="K41" s="28">
        <f>IF(ISBLANK($B41),"",D41*Rates!$B$15)</f>
        <v>0.65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0.65</v>
      </c>
      <c r="O41" s="28">
        <f>IF(ISBLANK($B41),"",$H41*Rates!$B$19)</f>
        <v>0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25">
        <v>45509</v>
      </c>
      <c r="B42" s="124">
        <v>165003</v>
      </c>
      <c r="C42" t="s">
        <v>110</v>
      </c>
      <c r="D42">
        <v>2</v>
      </c>
      <c r="E42"/>
      <c r="F42"/>
      <c r="G42">
        <v>2</v>
      </c>
      <c r="H42"/>
      <c r="I42"/>
      <c r="J42" s="28">
        <f t="shared" si="0"/>
        <v>3.85</v>
      </c>
      <c r="K42" s="28">
        <f>IF(ISBLANK($B42),"",D42*Rates!$B$15)</f>
        <v>1.3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1.3</v>
      </c>
      <c r="O42" s="28">
        <f>IF(ISBLANK($B42),"",$H42*Rates!$B$19)</f>
        <v>0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25">
        <v>45509</v>
      </c>
      <c r="B43" s="124">
        <v>165004</v>
      </c>
      <c r="C43" t="s">
        <v>110</v>
      </c>
      <c r="D43">
        <v>1</v>
      </c>
      <c r="E43"/>
      <c r="F43"/>
      <c r="G43">
        <v>1</v>
      </c>
      <c r="H43"/>
      <c r="I43"/>
      <c r="J43" s="28">
        <f t="shared" si="0"/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25">
        <v>45509</v>
      </c>
      <c r="B44" s="124">
        <v>165011</v>
      </c>
      <c r="C44" t="s">
        <v>110</v>
      </c>
      <c r="D44">
        <v>1</v>
      </c>
      <c r="E44"/>
      <c r="F44"/>
      <c r="G44">
        <v>1</v>
      </c>
      <c r="H44"/>
      <c r="I44"/>
      <c r="J44" s="28">
        <f t="shared" si="0"/>
        <v>2.5499999999999998</v>
      </c>
      <c r="K44" s="28">
        <f>IF(ISBLANK($B44),"",D44*Rates!$B$15)</f>
        <v>0.65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0.65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25">
        <v>45509</v>
      </c>
      <c r="B45" s="124">
        <v>165012</v>
      </c>
      <c r="C45" t="s">
        <v>110</v>
      </c>
      <c r="D45">
        <v>3</v>
      </c>
      <c r="E45"/>
      <c r="F45"/>
      <c r="G45">
        <v>3</v>
      </c>
      <c r="H45"/>
      <c r="I45"/>
      <c r="J45" s="28">
        <f t="shared" si="0"/>
        <v>5.15</v>
      </c>
      <c r="K45" s="28">
        <f>IF(ISBLANK($B45),"",D45*Rates!$B$15)</f>
        <v>1.9500000000000002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1.9500000000000002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25">
        <v>45509</v>
      </c>
      <c r="B46" s="124">
        <v>165013</v>
      </c>
      <c r="C46" t="s">
        <v>110</v>
      </c>
      <c r="D46">
        <v>1</v>
      </c>
      <c r="E46"/>
      <c r="F46"/>
      <c r="G46">
        <v>1</v>
      </c>
      <c r="H46"/>
      <c r="I46"/>
      <c r="J46" s="28">
        <f t="shared" si="0"/>
        <v>2.5499999999999998</v>
      </c>
      <c r="K46" s="28">
        <f>IF(ISBLANK($B46),"",D46*Rates!$B$15)</f>
        <v>0.65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0.65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25">
        <v>45509</v>
      </c>
      <c r="B47" s="124">
        <v>165021</v>
      </c>
      <c r="C47" t="s">
        <v>110</v>
      </c>
      <c r="D47">
        <v>1</v>
      </c>
      <c r="E47"/>
      <c r="F47"/>
      <c r="G47">
        <v>1</v>
      </c>
      <c r="H47"/>
      <c r="I47"/>
      <c r="J47" s="28">
        <f t="shared" si="0"/>
        <v>2.5499999999999998</v>
      </c>
      <c r="K47" s="28">
        <f>IF(ISBLANK($B47),"",D47*Rates!$B$15)</f>
        <v>0.65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0.65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25">
        <v>45509</v>
      </c>
      <c r="B48" s="124">
        <v>165024</v>
      </c>
      <c r="C48" t="s">
        <v>110</v>
      </c>
      <c r="D48">
        <v>8</v>
      </c>
      <c r="E48"/>
      <c r="F48"/>
      <c r="G48">
        <v>7</v>
      </c>
      <c r="H48"/>
      <c r="I48"/>
      <c r="J48" s="28">
        <f t="shared" si="0"/>
        <v>11</v>
      </c>
      <c r="K48" s="28">
        <f>IF(ISBLANK($B48),"",D48*Rates!$B$15)</f>
        <v>5.2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4.55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25">
        <v>45509</v>
      </c>
      <c r="B49" s="124">
        <v>165025</v>
      </c>
      <c r="C49" t="s">
        <v>110</v>
      </c>
      <c r="D49">
        <v>2</v>
      </c>
      <c r="E49"/>
      <c r="F49"/>
      <c r="G49">
        <v>1</v>
      </c>
      <c r="H49"/>
      <c r="I49"/>
      <c r="J49" s="28">
        <f t="shared" si="0"/>
        <v>3.2</v>
      </c>
      <c r="K49" s="28">
        <f>IF(ISBLANK($B49),"",D49*Rates!$B$15)</f>
        <v>1.3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0.65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25">
        <v>45509</v>
      </c>
      <c r="B50" s="124">
        <v>165028</v>
      </c>
      <c r="C50" t="s">
        <v>110</v>
      </c>
      <c r="D50">
        <v>1</v>
      </c>
      <c r="E50"/>
      <c r="F50"/>
      <c r="G50">
        <v>1</v>
      </c>
      <c r="H50">
        <v>1</v>
      </c>
      <c r="I50"/>
      <c r="J50" s="28">
        <f t="shared" si="0"/>
        <v>5.05</v>
      </c>
      <c r="K50" s="28">
        <f>IF(ISBLANK($B50),"",D50*Rates!$B$15)</f>
        <v>0.65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0.65</v>
      </c>
      <c r="O50" s="28">
        <f>IF(ISBLANK($B50),"",$H50*Rates!$B$19)</f>
        <v>2.5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25">
        <v>45509</v>
      </c>
      <c r="B51" s="124">
        <v>165029</v>
      </c>
      <c r="C51" t="s">
        <v>110</v>
      </c>
      <c r="D51">
        <v>2</v>
      </c>
      <c r="E51"/>
      <c r="F51"/>
      <c r="G51">
        <v>2</v>
      </c>
      <c r="H51"/>
      <c r="I51"/>
      <c r="J51" s="28">
        <f t="shared" si="0"/>
        <v>3.85</v>
      </c>
      <c r="K51" s="28">
        <f>IF(ISBLANK($B51),"",D51*Rates!$B$15)</f>
        <v>1.3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1.3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25">
        <v>45509</v>
      </c>
      <c r="B52" s="124">
        <v>165032</v>
      </c>
      <c r="C52" t="s">
        <v>110</v>
      </c>
      <c r="D52">
        <v>2</v>
      </c>
      <c r="E52"/>
      <c r="F52"/>
      <c r="G52">
        <v>2</v>
      </c>
      <c r="H52"/>
      <c r="I52"/>
      <c r="J52" s="28">
        <f t="shared" si="0"/>
        <v>3.85</v>
      </c>
      <c r="K52" s="28">
        <f>IF(ISBLANK($B52),"",D52*Rates!$B$15)</f>
        <v>1.3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1.3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25">
        <v>45509</v>
      </c>
      <c r="B53" s="124">
        <v>165033</v>
      </c>
      <c r="C53" t="s">
        <v>110</v>
      </c>
      <c r="D53">
        <v>1</v>
      </c>
      <c r="E53"/>
      <c r="F53"/>
      <c r="G53">
        <v>1</v>
      </c>
      <c r="H53"/>
      <c r="I53"/>
      <c r="J53" s="28">
        <f t="shared" si="0"/>
        <v>2.5499999999999998</v>
      </c>
      <c r="K53" s="28">
        <f>IF(ISBLANK($B53),"",D53*Rates!$B$15)</f>
        <v>0.65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0.65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25">
        <v>45509</v>
      </c>
      <c r="B54" s="124">
        <v>165036</v>
      </c>
      <c r="C54" t="s">
        <v>110</v>
      </c>
      <c r="D54">
        <v>2</v>
      </c>
      <c r="E54"/>
      <c r="F54"/>
      <c r="G54">
        <v>2</v>
      </c>
      <c r="H54"/>
      <c r="I54"/>
      <c r="J54" s="28">
        <f t="shared" si="0"/>
        <v>3.85</v>
      </c>
      <c r="K54" s="28">
        <f>IF(ISBLANK($B54),"",D54*Rates!$B$15)</f>
        <v>1.3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1.3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25">
        <v>45509</v>
      </c>
      <c r="B55" s="124">
        <v>165037</v>
      </c>
      <c r="C55" t="s">
        <v>110</v>
      </c>
      <c r="D55">
        <v>4</v>
      </c>
      <c r="E55"/>
      <c r="F55"/>
      <c r="G55">
        <v>2</v>
      </c>
      <c r="H55">
        <v>1</v>
      </c>
      <c r="I55"/>
      <c r="J55" s="28">
        <f t="shared" si="0"/>
        <v>7.65</v>
      </c>
      <c r="K55" s="28">
        <f>IF(ISBLANK($B55),"",D55*Rates!$B$15)</f>
        <v>2.6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1.3</v>
      </c>
      <c r="O55" s="28">
        <f>IF(ISBLANK($B55),"",$H55*Rates!$B$19)</f>
        <v>2.5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25">
        <v>45509</v>
      </c>
      <c r="B56" s="124">
        <v>165049</v>
      </c>
      <c r="C56" t="s">
        <v>110</v>
      </c>
      <c r="D56">
        <v>5</v>
      </c>
      <c r="E56"/>
      <c r="F56"/>
      <c r="G56">
        <v>5</v>
      </c>
      <c r="H56"/>
      <c r="I56"/>
      <c r="J56" s="28">
        <f t="shared" si="0"/>
        <v>7.75</v>
      </c>
      <c r="K56" s="28">
        <f>IF(ISBLANK($B56),"",D56*Rates!$B$15)</f>
        <v>3.25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3.25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25">
        <v>45509</v>
      </c>
      <c r="B57" s="124">
        <v>165050</v>
      </c>
      <c r="C57" t="s">
        <v>110</v>
      </c>
      <c r="D57">
        <v>2</v>
      </c>
      <c r="E57"/>
      <c r="F57"/>
      <c r="G57">
        <v>2</v>
      </c>
      <c r="H57"/>
      <c r="I57"/>
      <c r="J57" s="28">
        <f t="shared" si="0"/>
        <v>3.85</v>
      </c>
      <c r="K57" s="28">
        <f>IF(ISBLANK($B57),"",D57*Rates!$B$15)</f>
        <v>1.3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1.3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25">
        <v>45509</v>
      </c>
      <c r="B58" s="124">
        <v>165057</v>
      </c>
      <c r="C58" t="s">
        <v>110</v>
      </c>
      <c r="D58">
        <v>3</v>
      </c>
      <c r="E58"/>
      <c r="F58"/>
      <c r="G58">
        <v>3</v>
      </c>
      <c r="H58"/>
      <c r="I58"/>
      <c r="J58" s="28">
        <f t="shared" si="0"/>
        <v>5.15</v>
      </c>
      <c r="K58" s="28">
        <f>IF(ISBLANK($B58),"",D58*Rates!$B$15)</f>
        <v>1.9500000000000002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1.9500000000000002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25">
        <v>45509</v>
      </c>
      <c r="B59" s="124">
        <v>165069</v>
      </c>
      <c r="C59" t="s">
        <v>110</v>
      </c>
      <c r="D59">
        <v>1</v>
      </c>
      <c r="E59"/>
      <c r="F59"/>
      <c r="G59">
        <v>1</v>
      </c>
      <c r="H59"/>
      <c r="I59"/>
      <c r="J59" s="28">
        <f t="shared" si="0"/>
        <v>2.5499999999999998</v>
      </c>
      <c r="K59" s="28">
        <f>IF(ISBLANK($B59),"",D59*Rates!$B$15)</f>
        <v>0.65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0.65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25">
        <v>45509</v>
      </c>
      <c r="B60" s="124">
        <v>165070</v>
      </c>
      <c r="C60" t="s">
        <v>110</v>
      </c>
      <c r="D60">
        <v>4</v>
      </c>
      <c r="E60"/>
      <c r="F60"/>
      <c r="G60">
        <v>3</v>
      </c>
      <c r="H60">
        <v>1</v>
      </c>
      <c r="I60"/>
      <c r="J60" s="28">
        <f t="shared" si="0"/>
        <v>8.3000000000000007</v>
      </c>
      <c r="K60" s="28">
        <f>IF(ISBLANK($B60),"",D60*Rates!$B$15)</f>
        <v>2.6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1.9500000000000002</v>
      </c>
      <c r="O60" s="28">
        <f>IF(ISBLANK($B60),"",$H60*Rates!$B$19)</f>
        <v>2.5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25">
        <v>45509</v>
      </c>
      <c r="B61" s="124">
        <v>165071</v>
      </c>
      <c r="C61" t="s">
        <v>110</v>
      </c>
      <c r="D61">
        <v>6</v>
      </c>
      <c r="E61"/>
      <c r="F61"/>
      <c r="G61">
        <v>6</v>
      </c>
      <c r="H61"/>
      <c r="I61"/>
      <c r="J61" s="28">
        <f t="shared" si="0"/>
        <v>9.0500000000000007</v>
      </c>
      <c r="K61" s="28">
        <f>IF(ISBLANK($B61),"",D61*Rates!$B$15)</f>
        <v>3.9000000000000004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3.9000000000000004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25">
        <v>45509</v>
      </c>
      <c r="B62" s="124">
        <v>165078</v>
      </c>
      <c r="C62" t="s">
        <v>110</v>
      </c>
      <c r="D62">
        <v>1</v>
      </c>
      <c r="E62"/>
      <c r="F62"/>
      <c r="G62">
        <v>1</v>
      </c>
      <c r="H62"/>
      <c r="I62"/>
      <c r="J62" s="28">
        <f t="shared" si="0"/>
        <v>2.5499999999999998</v>
      </c>
      <c r="K62" s="28">
        <f>IF(ISBLANK($B62),"",D62*Rates!$B$15)</f>
        <v>0.65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0.65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25">
        <v>45509</v>
      </c>
      <c r="B63" s="124">
        <v>165085</v>
      </c>
      <c r="C63" t="s">
        <v>110</v>
      </c>
      <c r="D63">
        <v>1</v>
      </c>
      <c r="E63"/>
      <c r="F63"/>
      <c r="G63">
        <v>1</v>
      </c>
      <c r="H63"/>
      <c r="I63"/>
      <c r="J63" s="28">
        <f t="shared" si="0"/>
        <v>2.5499999999999998</v>
      </c>
      <c r="K63" s="28">
        <f>IF(ISBLANK($B63),"",D63*Rates!$B$15)</f>
        <v>0.65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0.65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25">
        <v>45509</v>
      </c>
      <c r="B64" s="124">
        <v>165086</v>
      </c>
      <c r="C64" t="s">
        <v>110</v>
      </c>
      <c r="D64">
        <v>2</v>
      </c>
      <c r="E64"/>
      <c r="F64"/>
      <c r="G64">
        <v>2</v>
      </c>
      <c r="H64"/>
      <c r="I64"/>
      <c r="J64" s="28">
        <f t="shared" si="0"/>
        <v>3.85</v>
      </c>
      <c r="K64" s="28">
        <f>IF(ISBLANK($B64),"",D64*Rates!$B$15)</f>
        <v>1.3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1.3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25">
        <v>45509</v>
      </c>
      <c r="B65" s="124">
        <v>165097</v>
      </c>
      <c r="C65" t="s">
        <v>110</v>
      </c>
      <c r="D65">
        <v>1</v>
      </c>
      <c r="E65"/>
      <c r="F65"/>
      <c r="G65">
        <v>1</v>
      </c>
      <c r="H65"/>
      <c r="I65"/>
      <c r="J65" s="28">
        <f t="shared" si="0"/>
        <v>2.5499999999999998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25">
        <v>45509</v>
      </c>
      <c r="B66" s="124">
        <v>165099</v>
      </c>
      <c r="C66" t="s">
        <v>110</v>
      </c>
      <c r="D66">
        <v>1</v>
      </c>
      <c r="E66"/>
      <c r="F66"/>
      <c r="G66">
        <v>1</v>
      </c>
      <c r="H66"/>
      <c r="I66"/>
      <c r="J66" s="28">
        <f t="shared" ref="J66:J129" si="1">IF(ISBLANK($B66),"",SUM(K66:Q66))</f>
        <v>2.5499999999999998</v>
      </c>
      <c r="K66" s="28">
        <f>IF(ISBLANK($B66),"",D66*Rates!$B$15)</f>
        <v>0.65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0.65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25">
        <v>45509</v>
      </c>
      <c r="B67" s="124">
        <v>165111</v>
      </c>
      <c r="C67" t="s">
        <v>110</v>
      </c>
      <c r="D67">
        <v>4</v>
      </c>
      <c r="E67"/>
      <c r="F67"/>
      <c r="G67">
        <v>3</v>
      </c>
      <c r="H67">
        <v>1</v>
      </c>
      <c r="I67"/>
      <c r="J67" s="28">
        <f t="shared" si="1"/>
        <v>8.3000000000000007</v>
      </c>
      <c r="K67" s="28">
        <f>IF(ISBLANK($B67),"",D67*Rates!$B$15)</f>
        <v>2.6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1.9500000000000002</v>
      </c>
      <c r="O67" s="28">
        <f>IF(ISBLANK($B67),"",$H67*Rates!$B$19)</f>
        <v>2.5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25">
        <v>45509</v>
      </c>
      <c r="B68" s="124">
        <v>165113</v>
      </c>
      <c r="C68" t="s">
        <v>110</v>
      </c>
      <c r="D68">
        <v>4</v>
      </c>
      <c r="E68"/>
      <c r="F68"/>
      <c r="G68">
        <v>2</v>
      </c>
      <c r="H68"/>
      <c r="I68"/>
      <c r="J68" s="28">
        <f t="shared" si="1"/>
        <v>5.15</v>
      </c>
      <c r="K68" s="28">
        <f>IF(ISBLANK($B68),"",D68*Rates!$B$15)</f>
        <v>2.6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1.3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25">
        <v>45509</v>
      </c>
      <c r="B69" s="124">
        <v>165114</v>
      </c>
      <c r="C69" t="s">
        <v>110</v>
      </c>
      <c r="D69">
        <v>1</v>
      </c>
      <c r="E69"/>
      <c r="F69"/>
      <c r="G69">
        <v>1</v>
      </c>
      <c r="H69"/>
      <c r="I69"/>
      <c r="J69" s="28">
        <f t="shared" si="1"/>
        <v>2.5499999999999998</v>
      </c>
      <c r="K69" s="28">
        <f>IF(ISBLANK($B69),"",D69*Rates!$B$15)</f>
        <v>0.65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0.65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25">
        <v>45509</v>
      </c>
      <c r="B70" s="124">
        <v>165116</v>
      </c>
      <c r="C70" t="s">
        <v>110</v>
      </c>
      <c r="D70">
        <v>2</v>
      </c>
      <c r="E70"/>
      <c r="F70"/>
      <c r="G70">
        <v>2</v>
      </c>
      <c r="H70"/>
      <c r="I70"/>
      <c r="J70" s="28">
        <f t="shared" si="1"/>
        <v>3.85</v>
      </c>
      <c r="K70" s="28">
        <f>IF(ISBLANK($B70),"",D70*Rates!$B$15)</f>
        <v>1.3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1.3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25">
        <v>45509</v>
      </c>
      <c r="B71" s="124">
        <v>165120</v>
      </c>
      <c r="C71" t="s">
        <v>110</v>
      </c>
      <c r="D71">
        <v>1</v>
      </c>
      <c r="E71"/>
      <c r="F71"/>
      <c r="G71">
        <v>1</v>
      </c>
      <c r="H71"/>
      <c r="I71"/>
      <c r="J71" s="28">
        <f t="shared" si="1"/>
        <v>2.5499999999999998</v>
      </c>
      <c r="K71" s="28">
        <f>IF(ISBLANK($B71),"",D71*Rates!$B$15)</f>
        <v>0.65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0.65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25">
        <v>45509</v>
      </c>
      <c r="B72" s="124">
        <v>165128</v>
      </c>
      <c r="C72" t="s">
        <v>110</v>
      </c>
      <c r="D72">
        <v>3</v>
      </c>
      <c r="E72"/>
      <c r="F72"/>
      <c r="G72">
        <v>3</v>
      </c>
      <c r="H72"/>
      <c r="I72"/>
      <c r="J72" s="28">
        <f t="shared" si="1"/>
        <v>5.15</v>
      </c>
      <c r="K72" s="28">
        <f>IF(ISBLANK($B72),"",D72*Rates!$B$15)</f>
        <v>1.9500000000000002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1.9500000000000002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25">
        <v>45509</v>
      </c>
      <c r="B73" s="124">
        <v>165129</v>
      </c>
      <c r="C73" t="s">
        <v>110</v>
      </c>
      <c r="D73">
        <v>7</v>
      </c>
      <c r="E73"/>
      <c r="F73"/>
      <c r="G73">
        <v>2</v>
      </c>
      <c r="H73">
        <v>1</v>
      </c>
      <c r="I73"/>
      <c r="J73" s="28">
        <f t="shared" si="1"/>
        <v>9.6</v>
      </c>
      <c r="K73" s="28">
        <f>IF(ISBLANK($B73),"",D73*Rates!$B$15)</f>
        <v>4.55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1.3</v>
      </c>
      <c r="O73" s="28">
        <f>IF(ISBLANK($B73),"",$H73*Rates!$B$19)</f>
        <v>2.5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25">
        <v>45509</v>
      </c>
      <c r="B74" s="124">
        <v>165130</v>
      </c>
      <c r="C74" t="s">
        <v>110</v>
      </c>
      <c r="D74">
        <v>1</v>
      </c>
      <c r="E74"/>
      <c r="F74"/>
      <c r="G74">
        <v>1</v>
      </c>
      <c r="H74"/>
      <c r="I74"/>
      <c r="J74" s="28">
        <f t="shared" si="1"/>
        <v>2.5499999999999998</v>
      </c>
      <c r="K74" s="28">
        <f>IF(ISBLANK($B74),"",D74*Rates!$B$15)</f>
        <v>0.65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0.65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25">
        <v>45509</v>
      </c>
      <c r="B75" s="124">
        <v>165133</v>
      </c>
      <c r="C75" t="s">
        <v>110</v>
      </c>
      <c r="D75">
        <v>1</v>
      </c>
      <c r="E75"/>
      <c r="F75"/>
      <c r="G75">
        <v>1</v>
      </c>
      <c r="H75"/>
      <c r="I75"/>
      <c r="J75" s="28">
        <f t="shared" si="1"/>
        <v>2.5499999999999998</v>
      </c>
      <c r="K75" s="28">
        <f>IF(ISBLANK($B75),"",D75*Rates!$B$15)</f>
        <v>0.65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0.65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25">
        <v>45509</v>
      </c>
      <c r="B76" s="124">
        <v>165134</v>
      </c>
      <c r="C76" t="s">
        <v>110</v>
      </c>
      <c r="D76">
        <v>5</v>
      </c>
      <c r="E76"/>
      <c r="F76"/>
      <c r="G76">
        <v>5</v>
      </c>
      <c r="H76"/>
      <c r="I76"/>
      <c r="J76" s="28">
        <f t="shared" si="1"/>
        <v>7.75</v>
      </c>
      <c r="K76" s="28">
        <f>IF(ISBLANK($B76),"",D76*Rates!$B$15)</f>
        <v>3.25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3.25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25">
        <v>45509</v>
      </c>
      <c r="B77" s="124">
        <v>165166</v>
      </c>
      <c r="C77" t="s">
        <v>110</v>
      </c>
      <c r="D77">
        <v>5</v>
      </c>
      <c r="E77"/>
      <c r="F77"/>
      <c r="G77">
        <v>2</v>
      </c>
      <c r="H77">
        <v>1</v>
      </c>
      <c r="I77"/>
      <c r="J77" s="28">
        <f t="shared" si="1"/>
        <v>8.3000000000000007</v>
      </c>
      <c r="K77" s="28">
        <f>IF(ISBLANK($B77),"",D77*Rates!$B$15)</f>
        <v>3.25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1.3</v>
      </c>
      <c r="O77" s="28">
        <f>IF(ISBLANK($B77),"",$H77*Rates!$B$19)</f>
        <v>2.5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25">
        <v>45509</v>
      </c>
      <c r="B78" s="124">
        <v>165168</v>
      </c>
      <c r="C78" t="s">
        <v>110</v>
      </c>
      <c r="D78">
        <v>1</v>
      </c>
      <c r="E78"/>
      <c r="F78"/>
      <c r="G78">
        <v>1</v>
      </c>
      <c r="H78"/>
      <c r="I78"/>
      <c r="J78" s="28">
        <f t="shared" si="1"/>
        <v>2.5499999999999998</v>
      </c>
      <c r="K78" s="28">
        <f>IF(ISBLANK($B78),"",D78*Rates!$B$15)</f>
        <v>0.65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0.65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25">
        <v>45509</v>
      </c>
      <c r="B79" s="124">
        <v>165176</v>
      </c>
      <c r="C79" t="s">
        <v>110</v>
      </c>
      <c r="D79">
        <v>1</v>
      </c>
      <c r="E79"/>
      <c r="F79"/>
      <c r="G79">
        <v>1</v>
      </c>
      <c r="H79">
        <v>1</v>
      </c>
      <c r="I79"/>
      <c r="J79" s="28">
        <f t="shared" si="1"/>
        <v>5.05</v>
      </c>
      <c r="K79" s="28">
        <f>IF(ISBLANK($B79),"",D79*Rates!$B$15)</f>
        <v>0.65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0.65</v>
      </c>
      <c r="O79" s="28">
        <f>IF(ISBLANK($B79),"",$H79*Rates!$B$19)</f>
        <v>2.5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25">
        <v>45509</v>
      </c>
      <c r="B80" s="124">
        <v>165186</v>
      </c>
      <c r="C80" t="s">
        <v>110</v>
      </c>
      <c r="D80">
        <v>1</v>
      </c>
      <c r="E80"/>
      <c r="F80"/>
      <c r="G80">
        <v>1</v>
      </c>
      <c r="H80"/>
      <c r="I80"/>
      <c r="J80" s="28">
        <f t="shared" si="1"/>
        <v>2.5499999999999998</v>
      </c>
      <c r="K80" s="28">
        <f>IF(ISBLANK($B80),"",D80*Rates!$B$15)</f>
        <v>0.65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0.65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25">
        <v>45509</v>
      </c>
      <c r="B81" s="124">
        <v>165193</v>
      </c>
      <c r="C81" t="s">
        <v>110</v>
      </c>
      <c r="D81">
        <v>1</v>
      </c>
      <c r="E81"/>
      <c r="F81"/>
      <c r="G81">
        <v>1</v>
      </c>
      <c r="H81"/>
      <c r="I81"/>
      <c r="J81" s="28">
        <f t="shared" si="1"/>
        <v>2.5499999999999998</v>
      </c>
      <c r="K81" s="28">
        <f>IF(ISBLANK($B81),"",D81*Rates!$B$15)</f>
        <v>0.65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0.65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25">
        <v>45509</v>
      </c>
      <c r="B82" s="124">
        <v>165195</v>
      </c>
      <c r="C82" t="s">
        <v>110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25">
        <v>45509</v>
      </c>
      <c r="B83" s="124">
        <v>165196</v>
      </c>
      <c r="C83" t="s">
        <v>110</v>
      </c>
      <c r="D83">
        <v>2</v>
      </c>
      <c r="E83"/>
      <c r="F83"/>
      <c r="G83">
        <v>2</v>
      </c>
      <c r="H83"/>
      <c r="I83"/>
      <c r="J83" s="28">
        <f t="shared" si="1"/>
        <v>3.85</v>
      </c>
      <c r="K83" s="28">
        <f>IF(ISBLANK($B83),"",D83*Rates!$B$15)</f>
        <v>1.3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1.3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25">
        <v>45509</v>
      </c>
      <c r="B84" s="124">
        <v>165201</v>
      </c>
      <c r="C84" t="s">
        <v>110</v>
      </c>
      <c r="D84">
        <v>1</v>
      </c>
      <c r="E84"/>
      <c r="F84"/>
      <c r="G84">
        <v>1</v>
      </c>
      <c r="H84"/>
      <c r="I84"/>
      <c r="J84" s="28">
        <f t="shared" si="1"/>
        <v>2.5499999999999998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25">
        <v>45509</v>
      </c>
      <c r="B85" s="124">
        <v>165218</v>
      </c>
      <c r="C85" t="s">
        <v>110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25">
        <v>45510</v>
      </c>
      <c r="B86" s="124">
        <v>162561</v>
      </c>
      <c r="C86" t="s">
        <v>110</v>
      </c>
      <c r="D86">
        <v>6</v>
      </c>
      <c r="E86"/>
      <c r="F86"/>
      <c r="G86">
        <v>6</v>
      </c>
      <c r="H86">
        <v>1</v>
      </c>
      <c r="I86"/>
      <c r="J86" s="28">
        <f t="shared" si="1"/>
        <v>11.55</v>
      </c>
      <c r="K86" s="28">
        <f>IF(ISBLANK($B86),"",D86*Rates!$B$15)</f>
        <v>3.9000000000000004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3.9000000000000004</v>
      </c>
      <c r="O86" s="28">
        <f>IF(ISBLANK($B86),"",$H86*Rates!$B$19)</f>
        <v>2.5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25">
        <v>45510</v>
      </c>
      <c r="B87" s="124">
        <v>163209</v>
      </c>
      <c r="C87" t="s">
        <v>110</v>
      </c>
      <c r="D87">
        <v>6</v>
      </c>
      <c r="E87"/>
      <c r="F87"/>
      <c r="G87">
        <v>6</v>
      </c>
      <c r="H87"/>
      <c r="I87"/>
      <c r="J87" s="28">
        <f t="shared" si="1"/>
        <v>9.0500000000000007</v>
      </c>
      <c r="K87" s="28">
        <f>IF(ISBLANK($B87),"",D87*Rates!$B$15)</f>
        <v>3.9000000000000004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3.9000000000000004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25">
        <v>45510</v>
      </c>
      <c r="B88" s="124">
        <v>163397</v>
      </c>
      <c r="C88" t="s">
        <v>110</v>
      </c>
      <c r="D88">
        <v>1</v>
      </c>
      <c r="E88"/>
      <c r="F88"/>
      <c r="G88">
        <v>1</v>
      </c>
      <c r="H88"/>
      <c r="I88"/>
      <c r="J88" s="28">
        <f t="shared" si="1"/>
        <v>2.5499999999999998</v>
      </c>
      <c r="K88" s="28">
        <f>IF(ISBLANK($B88),"",D88*Rates!$B$15)</f>
        <v>0.65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0.65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25">
        <v>45510</v>
      </c>
      <c r="B89" s="124">
        <v>163400</v>
      </c>
      <c r="C89" t="s">
        <v>110</v>
      </c>
      <c r="D89">
        <v>1</v>
      </c>
      <c r="E89"/>
      <c r="F89"/>
      <c r="G89">
        <v>1</v>
      </c>
      <c r="H89"/>
      <c r="I89"/>
      <c r="J89" s="28">
        <f t="shared" si="1"/>
        <v>2.5499999999999998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25">
        <v>45510</v>
      </c>
      <c r="B90" s="124">
        <v>163496</v>
      </c>
      <c r="C90" t="s">
        <v>110</v>
      </c>
      <c r="D90">
        <v>3</v>
      </c>
      <c r="E90"/>
      <c r="F90"/>
      <c r="G90">
        <v>3</v>
      </c>
      <c r="H90"/>
      <c r="I90"/>
      <c r="J90" s="28">
        <f t="shared" si="1"/>
        <v>5.15</v>
      </c>
      <c r="K90" s="28">
        <f>IF(ISBLANK($B90),"",D90*Rates!$B$15)</f>
        <v>1.9500000000000002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1.9500000000000002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25">
        <v>45510</v>
      </c>
      <c r="B91" s="124">
        <v>163722</v>
      </c>
      <c r="C91" t="s">
        <v>110</v>
      </c>
      <c r="D91">
        <v>5</v>
      </c>
      <c r="E91"/>
      <c r="F91"/>
      <c r="G91">
        <v>5</v>
      </c>
      <c r="H91"/>
      <c r="I91"/>
      <c r="J91" s="28">
        <f t="shared" si="1"/>
        <v>7.75</v>
      </c>
      <c r="K91" s="28">
        <f>IF(ISBLANK($B91),"",D91*Rates!$B$15)</f>
        <v>3.25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3.25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25">
        <v>45510</v>
      </c>
      <c r="B92" s="124">
        <v>163866</v>
      </c>
      <c r="C92" t="s">
        <v>110</v>
      </c>
      <c r="D92">
        <v>1</v>
      </c>
      <c r="E92"/>
      <c r="F92"/>
      <c r="G92">
        <v>1</v>
      </c>
      <c r="H92"/>
      <c r="I92"/>
      <c r="J92" s="28">
        <f t="shared" si="1"/>
        <v>2.5499999999999998</v>
      </c>
      <c r="K92" s="28">
        <f>IF(ISBLANK($B92),"",D92*Rates!$B$15)</f>
        <v>0.65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25">
        <v>45510</v>
      </c>
      <c r="B93" s="124">
        <v>163868</v>
      </c>
      <c r="C93" t="s">
        <v>110</v>
      </c>
      <c r="D93">
        <v>12</v>
      </c>
      <c r="E93"/>
      <c r="F93"/>
      <c r="G93">
        <v>11</v>
      </c>
      <c r="H93">
        <v>1</v>
      </c>
      <c r="I93"/>
      <c r="J93" s="28">
        <f t="shared" si="1"/>
        <v>18.700000000000003</v>
      </c>
      <c r="K93" s="28">
        <f>IF(ISBLANK($B93),"",D93*Rates!$B$15)</f>
        <v>7.8000000000000007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7.15</v>
      </c>
      <c r="O93" s="28">
        <f>IF(ISBLANK($B93),"",$H93*Rates!$B$19)</f>
        <v>2.5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25">
        <v>45510</v>
      </c>
      <c r="B94" s="124">
        <v>163870</v>
      </c>
      <c r="C94" t="s">
        <v>110</v>
      </c>
      <c r="D94">
        <v>6</v>
      </c>
      <c r="E94"/>
      <c r="F94"/>
      <c r="G94">
        <v>5</v>
      </c>
      <c r="H94">
        <v>1</v>
      </c>
      <c r="I94"/>
      <c r="J94" s="28">
        <f t="shared" si="1"/>
        <v>10.9</v>
      </c>
      <c r="K94" s="28">
        <f>IF(ISBLANK($B94),"",D94*Rates!$B$15)</f>
        <v>3.9000000000000004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3.25</v>
      </c>
      <c r="O94" s="28">
        <f>IF(ISBLANK($B94),"",$H94*Rates!$B$19)</f>
        <v>2.5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25">
        <v>45510</v>
      </c>
      <c r="B95" s="124">
        <v>163907</v>
      </c>
      <c r="C95" t="s">
        <v>110</v>
      </c>
      <c r="D95">
        <v>5</v>
      </c>
      <c r="E95"/>
      <c r="F95"/>
      <c r="G95">
        <v>5</v>
      </c>
      <c r="H95"/>
      <c r="I95"/>
      <c r="J95" s="28">
        <f t="shared" si="1"/>
        <v>7.75</v>
      </c>
      <c r="K95" s="28">
        <f>IF(ISBLANK($B95),"",D95*Rates!$B$15)</f>
        <v>3.25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3.25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25">
        <v>45510</v>
      </c>
      <c r="B96" s="124">
        <v>163989</v>
      </c>
      <c r="C96" t="s">
        <v>110</v>
      </c>
      <c r="D96">
        <v>6</v>
      </c>
      <c r="E96"/>
      <c r="F96"/>
      <c r="G96">
        <v>5</v>
      </c>
      <c r="H96"/>
      <c r="I96"/>
      <c r="J96" s="28">
        <f t="shared" si="1"/>
        <v>8.4</v>
      </c>
      <c r="K96" s="28">
        <f>IF(ISBLANK($B96),"",D96*Rates!$B$15)</f>
        <v>3.9000000000000004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3.25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25">
        <v>45510</v>
      </c>
      <c r="B97" s="124">
        <v>164075</v>
      </c>
      <c r="C97" t="s">
        <v>110</v>
      </c>
      <c r="D97">
        <v>3</v>
      </c>
      <c r="E97"/>
      <c r="F97"/>
      <c r="G97">
        <v>3</v>
      </c>
      <c r="H97"/>
      <c r="I97"/>
      <c r="J97" s="28">
        <f t="shared" si="1"/>
        <v>5.15</v>
      </c>
      <c r="K97" s="28">
        <f>IF(ISBLANK($B97),"",D97*Rates!$B$15)</f>
        <v>1.9500000000000002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1.9500000000000002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25">
        <v>45510</v>
      </c>
      <c r="B98" s="124">
        <v>164362</v>
      </c>
      <c r="C98" t="s">
        <v>110</v>
      </c>
      <c r="D98">
        <v>5</v>
      </c>
      <c r="E98"/>
      <c r="F98"/>
      <c r="G98">
        <v>5</v>
      </c>
      <c r="H98"/>
      <c r="I98"/>
      <c r="J98" s="28">
        <f t="shared" si="1"/>
        <v>7.75</v>
      </c>
      <c r="K98" s="28">
        <f>IF(ISBLANK($B98),"",D98*Rates!$B$15)</f>
        <v>3.25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3.25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25">
        <v>45510</v>
      </c>
      <c r="B99" s="124">
        <v>164635</v>
      </c>
      <c r="C99" t="s">
        <v>110</v>
      </c>
      <c r="D99">
        <v>2</v>
      </c>
      <c r="E99"/>
      <c r="F99"/>
      <c r="G99">
        <v>2</v>
      </c>
      <c r="H99"/>
      <c r="I99"/>
      <c r="J99" s="28">
        <f t="shared" si="1"/>
        <v>3.85</v>
      </c>
      <c r="K99" s="28">
        <f>IF(ISBLANK($B99),"",D99*Rates!$B$15)</f>
        <v>1.3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1.3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25">
        <v>45510</v>
      </c>
      <c r="B100" s="124">
        <v>164779</v>
      </c>
      <c r="C100" t="s">
        <v>110</v>
      </c>
      <c r="D100">
        <v>20</v>
      </c>
      <c r="E100"/>
      <c r="F100"/>
      <c r="G100">
        <v>6</v>
      </c>
      <c r="H100"/>
      <c r="I100"/>
      <c r="J100" s="28">
        <f t="shared" si="1"/>
        <v>18.149999999999999</v>
      </c>
      <c r="K100" s="28">
        <f>IF(ISBLANK($B100),"",D100*Rates!$B$15)</f>
        <v>13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3.9000000000000004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25">
        <v>45510</v>
      </c>
      <c r="B101" s="124">
        <v>165079</v>
      </c>
      <c r="C101" t="s">
        <v>110</v>
      </c>
      <c r="D101">
        <v>8</v>
      </c>
      <c r="E101"/>
      <c r="F101"/>
      <c r="G101">
        <v>8</v>
      </c>
      <c r="H101"/>
      <c r="I101"/>
      <c r="J101" s="28">
        <f t="shared" si="1"/>
        <v>11.65</v>
      </c>
      <c r="K101" s="28">
        <f>IF(ISBLANK($B101),"",D101*Rates!$B$15)</f>
        <v>5.2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5.2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25">
        <v>45510</v>
      </c>
      <c r="B102" s="124">
        <v>165232</v>
      </c>
      <c r="C102" t="s">
        <v>110</v>
      </c>
      <c r="D102">
        <v>1</v>
      </c>
      <c r="E102"/>
      <c r="F102"/>
      <c r="G102">
        <v>1</v>
      </c>
      <c r="H102"/>
      <c r="I102"/>
      <c r="J102" s="28">
        <f t="shared" si="1"/>
        <v>2.5499999999999998</v>
      </c>
      <c r="K102" s="28">
        <f>IF(ISBLANK($B102),"",D102*Rates!$B$15)</f>
        <v>0.65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0.65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25">
        <v>45510</v>
      </c>
      <c r="B103" s="124">
        <v>165234</v>
      </c>
      <c r="C103" t="s">
        <v>110</v>
      </c>
      <c r="D103">
        <v>2</v>
      </c>
      <c r="E103"/>
      <c r="F103"/>
      <c r="G103">
        <v>1</v>
      </c>
      <c r="H103">
        <v>1</v>
      </c>
      <c r="I103"/>
      <c r="J103" s="28">
        <f t="shared" si="1"/>
        <v>5.7</v>
      </c>
      <c r="K103" s="28">
        <f>IF(ISBLANK($B103),"",D103*Rates!$B$15)</f>
        <v>1.3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2.5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25">
        <v>45510</v>
      </c>
      <c r="B104" s="124">
        <v>165242</v>
      </c>
      <c r="C104" t="s">
        <v>110</v>
      </c>
      <c r="D104">
        <v>1</v>
      </c>
      <c r="E104"/>
      <c r="F104"/>
      <c r="G104">
        <v>1</v>
      </c>
      <c r="H104"/>
      <c r="I104"/>
      <c r="J104" s="28">
        <f t="shared" si="1"/>
        <v>2.5499999999999998</v>
      </c>
      <c r="K104" s="28">
        <f>IF(ISBLANK($B104),"",D104*Rates!$B$15)</f>
        <v>0.65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0.65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25">
        <v>45510</v>
      </c>
      <c r="B105" s="124">
        <v>165243</v>
      </c>
      <c r="C105" t="s">
        <v>110</v>
      </c>
      <c r="D105">
        <v>2</v>
      </c>
      <c r="E105"/>
      <c r="F105"/>
      <c r="G105">
        <v>2</v>
      </c>
      <c r="H105"/>
      <c r="I105"/>
      <c r="J105" s="28">
        <f t="shared" si="1"/>
        <v>3.85</v>
      </c>
      <c r="K105" s="28">
        <f>IF(ISBLANK($B105),"",D105*Rates!$B$15)</f>
        <v>1.3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1.3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25">
        <v>45510</v>
      </c>
      <c r="B106" s="124">
        <v>165245</v>
      </c>
      <c r="C106" t="s">
        <v>110</v>
      </c>
      <c r="D106">
        <v>2</v>
      </c>
      <c r="E106"/>
      <c r="F106"/>
      <c r="G106">
        <v>2</v>
      </c>
      <c r="H106"/>
      <c r="I106"/>
      <c r="J106" s="28">
        <f t="shared" si="1"/>
        <v>3.85</v>
      </c>
      <c r="K106" s="28">
        <f>IF(ISBLANK($B106),"",D106*Rates!$B$15)</f>
        <v>1.3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1.3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25">
        <v>45510</v>
      </c>
      <c r="B107" s="124">
        <v>165251</v>
      </c>
      <c r="C107" t="s">
        <v>110</v>
      </c>
      <c r="D107">
        <v>1</v>
      </c>
      <c r="E107"/>
      <c r="F107"/>
      <c r="G107">
        <v>1</v>
      </c>
      <c r="H107"/>
      <c r="I107"/>
      <c r="J107" s="28">
        <f t="shared" si="1"/>
        <v>2.5499999999999998</v>
      </c>
      <c r="K107" s="28">
        <f>IF(ISBLANK($B107),"",D107*Rates!$B$15)</f>
        <v>0.65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0.65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25">
        <v>45510</v>
      </c>
      <c r="B108" s="124">
        <v>165261</v>
      </c>
      <c r="C108" t="s">
        <v>110</v>
      </c>
      <c r="D108">
        <v>2</v>
      </c>
      <c r="E108"/>
      <c r="F108"/>
      <c r="G108">
        <v>2</v>
      </c>
      <c r="H108"/>
      <c r="I108"/>
      <c r="J108" s="28">
        <f t="shared" si="1"/>
        <v>3.85</v>
      </c>
      <c r="K108" s="28">
        <f>IF(ISBLANK($B108),"",D108*Rates!$B$15)</f>
        <v>1.3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1.3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25">
        <v>45510</v>
      </c>
      <c r="B109" s="124">
        <v>165263</v>
      </c>
      <c r="C109" t="s">
        <v>110</v>
      </c>
      <c r="D109">
        <v>9</v>
      </c>
      <c r="E109"/>
      <c r="F109"/>
      <c r="G109">
        <v>9</v>
      </c>
      <c r="H109"/>
      <c r="I109"/>
      <c r="J109" s="28">
        <f t="shared" si="1"/>
        <v>12.950000000000001</v>
      </c>
      <c r="K109" s="28">
        <f>IF(ISBLANK($B109),"",D109*Rates!$B$15)</f>
        <v>5.8500000000000005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5.8500000000000005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25">
        <v>45510</v>
      </c>
      <c r="B110" s="124">
        <v>165267</v>
      </c>
      <c r="C110" t="s">
        <v>110</v>
      </c>
      <c r="D110">
        <v>3</v>
      </c>
      <c r="E110"/>
      <c r="F110"/>
      <c r="G110">
        <v>1</v>
      </c>
      <c r="H110">
        <v>1</v>
      </c>
      <c r="I110"/>
      <c r="J110" s="28">
        <f t="shared" si="1"/>
        <v>6.35</v>
      </c>
      <c r="K110" s="28">
        <f>IF(ISBLANK($B110),"",D110*Rates!$B$15)</f>
        <v>1.9500000000000002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2.5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25">
        <v>45510</v>
      </c>
      <c r="B111" s="124">
        <v>165269</v>
      </c>
      <c r="C111" t="s">
        <v>110</v>
      </c>
      <c r="D111">
        <v>2</v>
      </c>
      <c r="E111"/>
      <c r="F111"/>
      <c r="G111">
        <v>2</v>
      </c>
      <c r="H111">
        <v>1</v>
      </c>
      <c r="I111"/>
      <c r="J111" s="28">
        <f t="shared" si="1"/>
        <v>6.35</v>
      </c>
      <c r="K111" s="28">
        <f>IF(ISBLANK($B111),"",D111*Rates!$B$15)</f>
        <v>1.3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1.3</v>
      </c>
      <c r="O111" s="28">
        <f>IF(ISBLANK($B111),"",$H111*Rates!$B$19)</f>
        <v>2.5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25">
        <v>45510</v>
      </c>
      <c r="B112" s="124">
        <v>165270</v>
      </c>
      <c r="C112" t="s">
        <v>110</v>
      </c>
      <c r="D112">
        <v>3</v>
      </c>
      <c r="E112"/>
      <c r="F112"/>
      <c r="G112">
        <v>3</v>
      </c>
      <c r="H112"/>
      <c r="I112"/>
      <c r="J112" s="28">
        <f t="shared" si="1"/>
        <v>5.15</v>
      </c>
      <c r="K112" s="28">
        <f>IF(ISBLANK($B112),"",D112*Rates!$B$15)</f>
        <v>1.9500000000000002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1.9500000000000002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25">
        <v>45510</v>
      </c>
      <c r="B113" s="124">
        <v>165295</v>
      </c>
      <c r="C113" t="s">
        <v>110</v>
      </c>
      <c r="D113">
        <v>1</v>
      </c>
      <c r="E113"/>
      <c r="F113"/>
      <c r="G113">
        <v>1</v>
      </c>
      <c r="H113"/>
      <c r="I113"/>
      <c r="J113" s="28">
        <f t="shared" si="1"/>
        <v>2.5499999999999998</v>
      </c>
      <c r="K113" s="28">
        <f>IF(ISBLANK($B113),"",D113*Rates!$B$15)</f>
        <v>0.65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0.65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25">
        <v>45510</v>
      </c>
      <c r="B114" s="124">
        <v>165299</v>
      </c>
      <c r="C114" t="s">
        <v>110</v>
      </c>
      <c r="D114">
        <v>1</v>
      </c>
      <c r="E114"/>
      <c r="F114"/>
      <c r="G114">
        <v>1</v>
      </c>
      <c r="H114"/>
      <c r="I114"/>
      <c r="J114" s="28">
        <f t="shared" si="1"/>
        <v>2.5499999999999998</v>
      </c>
      <c r="K114" s="28">
        <f>IF(ISBLANK($B114),"",D114*Rates!$B$15)</f>
        <v>0.65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0.65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25">
        <v>45510</v>
      </c>
      <c r="B115" s="124">
        <v>165317</v>
      </c>
      <c r="C115" t="s">
        <v>110</v>
      </c>
      <c r="D115">
        <v>1</v>
      </c>
      <c r="E115"/>
      <c r="F115"/>
      <c r="G115">
        <v>1</v>
      </c>
      <c r="H115"/>
      <c r="I115"/>
      <c r="J115" s="28">
        <f t="shared" si="1"/>
        <v>2.5499999999999998</v>
      </c>
      <c r="K115" s="28">
        <f>IF(ISBLANK($B115),"",D115*Rates!$B$15)</f>
        <v>0.65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0.65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25">
        <v>45510</v>
      </c>
      <c r="B116" s="124">
        <v>165326</v>
      </c>
      <c r="C116" t="s">
        <v>110</v>
      </c>
      <c r="D116">
        <v>1</v>
      </c>
      <c r="E116"/>
      <c r="F116"/>
      <c r="G116">
        <v>1</v>
      </c>
      <c r="H116"/>
      <c r="I116"/>
      <c r="J116" s="28">
        <f t="shared" si="1"/>
        <v>2.5499999999999998</v>
      </c>
      <c r="K116" s="28">
        <f>IF(ISBLANK($B116),"",D116*Rates!$B$15)</f>
        <v>0.65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0.65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25">
        <v>45510</v>
      </c>
      <c r="B117" s="124">
        <v>165338</v>
      </c>
      <c r="C117" t="s">
        <v>110</v>
      </c>
      <c r="D117">
        <v>4</v>
      </c>
      <c r="E117"/>
      <c r="F117"/>
      <c r="G117">
        <v>3</v>
      </c>
      <c r="H117">
        <v>1</v>
      </c>
      <c r="I117"/>
      <c r="J117" s="28">
        <f t="shared" si="1"/>
        <v>8.3000000000000007</v>
      </c>
      <c r="K117" s="28">
        <f>IF(ISBLANK($B117),"",D117*Rates!$B$15)</f>
        <v>2.6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1.9500000000000002</v>
      </c>
      <c r="O117" s="28">
        <f>IF(ISBLANK($B117),"",$H117*Rates!$B$19)</f>
        <v>2.5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25">
        <v>45510</v>
      </c>
      <c r="B118" s="124">
        <v>165341</v>
      </c>
      <c r="C118" t="s">
        <v>110</v>
      </c>
      <c r="D118">
        <v>1</v>
      </c>
      <c r="E118"/>
      <c r="F118"/>
      <c r="G118">
        <v>1</v>
      </c>
      <c r="H118"/>
      <c r="I118"/>
      <c r="J118" s="28">
        <f t="shared" si="1"/>
        <v>2.5499999999999998</v>
      </c>
      <c r="K118" s="28">
        <f>IF(ISBLANK($B118),"",D118*Rates!$B$15)</f>
        <v>0.65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0.65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25">
        <v>45510</v>
      </c>
      <c r="B119" s="124">
        <v>165343</v>
      </c>
      <c r="C119" t="s">
        <v>110</v>
      </c>
      <c r="D119">
        <v>1</v>
      </c>
      <c r="E119"/>
      <c r="F119"/>
      <c r="G119">
        <v>1</v>
      </c>
      <c r="H119"/>
      <c r="I119"/>
      <c r="J119" s="28">
        <f t="shared" si="1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25">
        <v>45510</v>
      </c>
      <c r="B120" s="124">
        <v>165351</v>
      </c>
      <c r="C120" t="s">
        <v>110</v>
      </c>
      <c r="D120">
        <v>1</v>
      </c>
      <c r="E120"/>
      <c r="F120"/>
      <c r="G120">
        <v>1</v>
      </c>
      <c r="H120"/>
      <c r="I120"/>
      <c r="J120" s="28">
        <f t="shared" si="1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25">
        <v>45512</v>
      </c>
      <c r="B121" s="124">
        <v>117888</v>
      </c>
      <c r="C121" t="s">
        <v>110</v>
      </c>
      <c r="D121">
        <v>1</v>
      </c>
      <c r="E121"/>
      <c r="F121"/>
      <c r="G121">
        <v>1</v>
      </c>
      <c r="H121"/>
      <c r="I121"/>
      <c r="J121" s="28">
        <f t="shared" si="1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25">
        <v>45512</v>
      </c>
      <c r="B122" s="124">
        <v>127981</v>
      </c>
      <c r="C122" t="s">
        <v>110</v>
      </c>
      <c r="D122">
        <v>1</v>
      </c>
      <c r="E122"/>
      <c r="F122"/>
      <c r="G122">
        <v>1</v>
      </c>
      <c r="H122"/>
      <c r="I122"/>
      <c r="J122" s="28">
        <f t="shared" si="1"/>
        <v>2.5499999999999998</v>
      </c>
      <c r="K122" s="28">
        <f>IF(ISBLANK($B122),"",D122*Rates!$B$15)</f>
        <v>0.65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0.65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25">
        <v>45512</v>
      </c>
      <c r="B123" s="124">
        <v>135975</v>
      </c>
      <c r="C123" t="s">
        <v>110</v>
      </c>
      <c r="D123">
        <v>1</v>
      </c>
      <c r="E123"/>
      <c r="F123"/>
      <c r="G123">
        <v>1</v>
      </c>
      <c r="H123"/>
      <c r="I123"/>
      <c r="J123" s="28">
        <f t="shared" si="1"/>
        <v>2.5499999999999998</v>
      </c>
      <c r="K123" s="28">
        <f>IF(ISBLANK($B123),"",D123*Rates!$B$15)</f>
        <v>0.65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25">
        <v>45512</v>
      </c>
      <c r="B124" s="124">
        <v>136568</v>
      </c>
      <c r="C124" t="s">
        <v>110</v>
      </c>
      <c r="D124">
        <v>1</v>
      </c>
      <c r="E124"/>
      <c r="F124"/>
      <c r="G124">
        <v>1</v>
      </c>
      <c r="H124"/>
      <c r="I124"/>
      <c r="J124" s="28">
        <f t="shared" si="1"/>
        <v>2.5499999999999998</v>
      </c>
      <c r="K124" s="28">
        <f>IF(ISBLANK($B124),"",D124*Rates!$B$15)</f>
        <v>0.65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0.65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25">
        <v>45512</v>
      </c>
      <c r="B125" s="124">
        <v>136588</v>
      </c>
      <c r="C125" t="s">
        <v>110</v>
      </c>
      <c r="D125">
        <v>1</v>
      </c>
      <c r="E125"/>
      <c r="F125"/>
      <c r="G125">
        <v>1</v>
      </c>
      <c r="H125"/>
      <c r="I125"/>
      <c r="J125" s="28">
        <f t="shared" si="1"/>
        <v>2.5499999999999998</v>
      </c>
      <c r="K125" s="28">
        <f>IF(ISBLANK($B125),"",D125*Rates!$B$15)</f>
        <v>0.65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0.65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25">
        <v>45512</v>
      </c>
      <c r="B126" s="124">
        <v>136794</v>
      </c>
      <c r="C126" t="s">
        <v>110</v>
      </c>
      <c r="D126">
        <v>1</v>
      </c>
      <c r="E126"/>
      <c r="F126"/>
      <c r="G126">
        <v>1</v>
      </c>
      <c r="H126"/>
      <c r="I126"/>
      <c r="J126" s="28">
        <f t="shared" si="1"/>
        <v>2.5499999999999998</v>
      </c>
      <c r="K126" s="28">
        <f>IF(ISBLANK($B126),"",D126*Rates!$B$15)</f>
        <v>0.65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0.65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25">
        <v>45512</v>
      </c>
      <c r="B127" s="124">
        <v>137291</v>
      </c>
      <c r="C127" t="s">
        <v>110</v>
      </c>
      <c r="D127">
        <v>1</v>
      </c>
      <c r="E127"/>
      <c r="F127"/>
      <c r="G127">
        <v>1</v>
      </c>
      <c r="H127"/>
      <c r="I127"/>
      <c r="J127" s="28">
        <f t="shared" si="1"/>
        <v>2.5499999999999998</v>
      </c>
      <c r="K127" s="28">
        <f>IF(ISBLANK($B127),"",D127*Rates!$B$15)</f>
        <v>0.65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0.65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25">
        <v>45512</v>
      </c>
      <c r="B128" s="124">
        <v>137391</v>
      </c>
      <c r="C128" t="s">
        <v>110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25">
        <v>45512</v>
      </c>
      <c r="B129" s="124">
        <v>137486</v>
      </c>
      <c r="C129" t="s">
        <v>110</v>
      </c>
      <c r="D129">
        <v>1</v>
      </c>
      <c r="E129"/>
      <c r="F129"/>
      <c r="G129">
        <v>1</v>
      </c>
      <c r="H129"/>
      <c r="I129"/>
      <c r="J129" s="28">
        <f t="shared" si="1"/>
        <v>2.5499999999999998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25">
        <v>45512</v>
      </c>
      <c r="B130" s="124">
        <v>137519</v>
      </c>
      <c r="C130" t="s">
        <v>110</v>
      </c>
      <c r="D130">
        <v>1</v>
      </c>
      <c r="E130"/>
      <c r="F130"/>
      <c r="G130">
        <v>1</v>
      </c>
      <c r="H130"/>
      <c r="I130"/>
      <c r="J130" s="28">
        <f t="shared" ref="J130:J193" si="2">IF(ISBLANK($B130),"",SUM(K130:Q130))</f>
        <v>2.5499999999999998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25">
        <v>45512</v>
      </c>
      <c r="B131" s="124">
        <v>137566</v>
      </c>
      <c r="C131" t="s">
        <v>110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25">
        <v>45512</v>
      </c>
      <c r="B132" s="124">
        <v>137831</v>
      </c>
      <c r="C132" t="s">
        <v>110</v>
      </c>
      <c r="D132">
        <v>1</v>
      </c>
      <c r="E132"/>
      <c r="F132"/>
      <c r="G132">
        <v>1</v>
      </c>
      <c r="H132"/>
      <c r="I132"/>
      <c r="J132" s="28">
        <f t="shared" si="2"/>
        <v>2.5499999999999998</v>
      </c>
      <c r="K132" s="28">
        <f>IF(ISBLANK($B132),"",D132*Rates!$B$15)</f>
        <v>0.65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0.65</v>
      </c>
      <c r="O132" s="28">
        <f>IF(ISBLANK($B132),"",$H132*Rates!$B$19)</f>
        <v>0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25">
        <v>45512</v>
      </c>
      <c r="B133" s="124">
        <v>138148</v>
      </c>
      <c r="C133" t="s">
        <v>110</v>
      </c>
      <c r="D133">
        <v>1</v>
      </c>
      <c r="E133"/>
      <c r="F133"/>
      <c r="G133">
        <v>1</v>
      </c>
      <c r="H133"/>
      <c r="I133"/>
      <c r="J133" s="28">
        <f t="shared" si="2"/>
        <v>2.5499999999999998</v>
      </c>
      <c r="K133" s="28">
        <f>IF(ISBLANK($B133),"",D133*Rates!$B$15)</f>
        <v>0.65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0.65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25">
        <v>45512</v>
      </c>
      <c r="B134" s="124">
        <v>138277</v>
      </c>
      <c r="C134" t="s">
        <v>110</v>
      </c>
      <c r="D134">
        <v>1</v>
      </c>
      <c r="E134"/>
      <c r="F134"/>
      <c r="G134">
        <v>1</v>
      </c>
      <c r="H134"/>
      <c r="I134"/>
      <c r="J134" s="28">
        <f t="shared" si="2"/>
        <v>2.5499999999999998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25">
        <v>45512</v>
      </c>
      <c r="B135" s="124">
        <v>139639</v>
      </c>
      <c r="C135" t="s">
        <v>110</v>
      </c>
      <c r="D135">
        <v>1</v>
      </c>
      <c r="E135"/>
      <c r="F135"/>
      <c r="G135">
        <v>1</v>
      </c>
      <c r="H135"/>
      <c r="I135"/>
      <c r="J135" s="28">
        <f t="shared" si="2"/>
        <v>2.5499999999999998</v>
      </c>
      <c r="K135" s="28">
        <f>IF(ISBLANK($B135),"",D135*Rates!$B$15)</f>
        <v>0.65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0.65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25">
        <v>45512</v>
      </c>
      <c r="B136" s="124">
        <v>139642</v>
      </c>
      <c r="C136" t="s">
        <v>110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25">
        <v>45512</v>
      </c>
      <c r="B137" s="124">
        <v>140824</v>
      </c>
      <c r="C137" t="s">
        <v>110</v>
      </c>
      <c r="D137">
        <v>1</v>
      </c>
      <c r="E137"/>
      <c r="F137"/>
      <c r="G137">
        <v>1</v>
      </c>
      <c r="H137"/>
      <c r="I137"/>
      <c r="J137" s="28">
        <f t="shared" si="2"/>
        <v>2.5499999999999998</v>
      </c>
      <c r="K137" s="28">
        <f>IF(ISBLANK($B137),"",D137*Rates!$B$15)</f>
        <v>0.65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0.65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25">
        <v>45512</v>
      </c>
      <c r="B138" s="124">
        <v>140826</v>
      </c>
      <c r="C138" t="s">
        <v>110</v>
      </c>
      <c r="D138">
        <v>1</v>
      </c>
      <c r="E138"/>
      <c r="F138"/>
      <c r="G138">
        <v>1</v>
      </c>
      <c r="H138"/>
      <c r="I138"/>
      <c r="J138" s="28">
        <f t="shared" si="2"/>
        <v>2.5499999999999998</v>
      </c>
      <c r="K138" s="28">
        <f>IF(ISBLANK($B138),"",D138*Rates!$B$15)</f>
        <v>0.65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0.65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25">
        <v>45512</v>
      </c>
      <c r="B139" s="124">
        <v>141015</v>
      </c>
      <c r="C139" t="s">
        <v>110</v>
      </c>
      <c r="D139">
        <v>1</v>
      </c>
      <c r="E139"/>
      <c r="F139"/>
      <c r="G139">
        <v>1</v>
      </c>
      <c r="H139"/>
      <c r="I139"/>
      <c r="J139" s="28">
        <f t="shared" si="2"/>
        <v>2.5499999999999998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25">
        <v>45512</v>
      </c>
      <c r="B140" s="124">
        <v>141035</v>
      </c>
      <c r="C140" t="s">
        <v>110</v>
      </c>
      <c r="D140">
        <v>1</v>
      </c>
      <c r="E140"/>
      <c r="F140"/>
      <c r="G140">
        <v>1</v>
      </c>
      <c r="H140"/>
      <c r="I140"/>
      <c r="J140" s="28">
        <f t="shared" si="2"/>
        <v>2.5499999999999998</v>
      </c>
      <c r="K140" s="28">
        <f>IF(ISBLANK($B140),"",D140*Rates!$B$15)</f>
        <v>0.65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0.65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25">
        <v>45512</v>
      </c>
      <c r="B141" s="124">
        <v>141036</v>
      </c>
      <c r="C141" t="s">
        <v>110</v>
      </c>
      <c r="D141">
        <v>1</v>
      </c>
      <c r="E141"/>
      <c r="F141"/>
      <c r="G141">
        <v>1</v>
      </c>
      <c r="H141"/>
      <c r="I141"/>
      <c r="J141" s="28">
        <f t="shared" si="2"/>
        <v>2.5499999999999998</v>
      </c>
      <c r="K141" s="28">
        <f>IF(ISBLANK($B141),"",D141*Rates!$B$15)</f>
        <v>0.65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0.65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25">
        <v>45512</v>
      </c>
      <c r="B142" s="124">
        <v>141041</v>
      </c>
      <c r="C142" t="s">
        <v>110</v>
      </c>
      <c r="D142">
        <v>1</v>
      </c>
      <c r="E142"/>
      <c r="F142"/>
      <c r="G142">
        <v>1</v>
      </c>
      <c r="H142"/>
      <c r="I142"/>
      <c r="J142" s="28">
        <f t="shared" si="2"/>
        <v>2.5499999999999998</v>
      </c>
      <c r="K142" s="28">
        <f>IF(ISBLANK($B142),"",D142*Rates!$B$15)</f>
        <v>0.65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0.65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25">
        <v>45512</v>
      </c>
      <c r="B143" s="124">
        <v>141045</v>
      </c>
      <c r="C143" t="s">
        <v>110</v>
      </c>
      <c r="D143">
        <v>1</v>
      </c>
      <c r="E143"/>
      <c r="F143"/>
      <c r="G143">
        <v>1</v>
      </c>
      <c r="H143"/>
      <c r="I143"/>
      <c r="J143" s="28">
        <f t="shared" si="2"/>
        <v>2.5499999999999998</v>
      </c>
      <c r="K143" s="28">
        <f>IF(ISBLANK($B143),"",D143*Rates!$B$15)</f>
        <v>0.65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0.65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25">
        <v>45512</v>
      </c>
      <c r="B144" s="124">
        <v>141067</v>
      </c>
      <c r="C144" t="s">
        <v>110</v>
      </c>
      <c r="D144">
        <v>1</v>
      </c>
      <c r="E144"/>
      <c r="F144"/>
      <c r="G144">
        <v>1</v>
      </c>
      <c r="H144"/>
      <c r="I144"/>
      <c r="J144" s="28">
        <f t="shared" si="2"/>
        <v>2.5499999999999998</v>
      </c>
      <c r="K144" s="28">
        <f>IF(ISBLANK($B144),"",D144*Rates!$B$15)</f>
        <v>0.65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0.65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25">
        <v>45512</v>
      </c>
      <c r="B145" s="124">
        <v>141166</v>
      </c>
      <c r="C145" t="s">
        <v>110</v>
      </c>
      <c r="D145">
        <v>1</v>
      </c>
      <c r="E145"/>
      <c r="F145"/>
      <c r="G145">
        <v>1</v>
      </c>
      <c r="H145"/>
      <c r="I145"/>
      <c r="J145" s="28">
        <f t="shared" si="2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25">
        <v>45512</v>
      </c>
      <c r="B146" s="124">
        <v>142034</v>
      </c>
      <c r="C146" t="s">
        <v>110</v>
      </c>
      <c r="D146">
        <v>1</v>
      </c>
      <c r="E146"/>
      <c r="F146"/>
      <c r="G146">
        <v>1</v>
      </c>
      <c r="H146"/>
      <c r="I146"/>
      <c r="J146" s="28">
        <f t="shared" si="2"/>
        <v>2.5499999999999998</v>
      </c>
      <c r="K146" s="28">
        <f>IF(ISBLANK($B146),"",D146*Rates!$B$15)</f>
        <v>0.65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0.65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25">
        <v>45512</v>
      </c>
      <c r="B147" s="124">
        <v>142177</v>
      </c>
      <c r="C147" t="s">
        <v>110</v>
      </c>
      <c r="D147">
        <v>1</v>
      </c>
      <c r="E147"/>
      <c r="F147"/>
      <c r="G147">
        <v>1</v>
      </c>
      <c r="H147"/>
      <c r="I147"/>
      <c r="J147" s="28">
        <f t="shared" si="2"/>
        <v>2.5499999999999998</v>
      </c>
      <c r="K147" s="28">
        <f>IF(ISBLANK($B147),"",D147*Rates!$B$15)</f>
        <v>0.65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0.65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25">
        <v>45512</v>
      </c>
      <c r="B148" s="124">
        <v>142188</v>
      </c>
      <c r="C148" t="s">
        <v>110</v>
      </c>
      <c r="D148">
        <v>1</v>
      </c>
      <c r="E148"/>
      <c r="F148"/>
      <c r="G148">
        <v>1</v>
      </c>
      <c r="H148"/>
      <c r="I148"/>
      <c r="J148" s="28">
        <f t="shared" si="2"/>
        <v>2.5499999999999998</v>
      </c>
      <c r="K148" s="28">
        <f>IF(ISBLANK($B148),"",D148*Rates!$B$15)</f>
        <v>0.65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0.65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25">
        <v>45512</v>
      </c>
      <c r="B149" s="124">
        <v>142224</v>
      </c>
      <c r="C149" t="s">
        <v>110</v>
      </c>
      <c r="D149">
        <v>1</v>
      </c>
      <c r="E149"/>
      <c r="F149"/>
      <c r="G149">
        <v>1</v>
      </c>
      <c r="H149"/>
      <c r="I149"/>
      <c r="J149" s="28">
        <f t="shared" si="2"/>
        <v>2.5499999999999998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25">
        <v>45512</v>
      </c>
      <c r="B150" s="124">
        <v>142282</v>
      </c>
      <c r="C150" t="s">
        <v>110</v>
      </c>
      <c r="D150">
        <v>1</v>
      </c>
      <c r="E150"/>
      <c r="F150"/>
      <c r="G150">
        <v>1</v>
      </c>
      <c r="H150"/>
      <c r="I150"/>
      <c r="J150" s="28">
        <f t="shared" si="2"/>
        <v>2.5499999999999998</v>
      </c>
      <c r="K150" s="28">
        <f>IF(ISBLANK($B150),"",D150*Rates!$B$15)</f>
        <v>0.65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0.65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25">
        <v>45512</v>
      </c>
      <c r="B151" s="124">
        <v>142310</v>
      </c>
      <c r="C151" t="s">
        <v>110</v>
      </c>
      <c r="D151">
        <v>1</v>
      </c>
      <c r="E151"/>
      <c r="F151"/>
      <c r="G151">
        <v>1</v>
      </c>
      <c r="H151"/>
      <c r="I151"/>
      <c r="J151" s="28">
        <f t="shared" si="2"/>
        <v>2.5499999999999998</v>
      </c>
      <c r="K151" s="28">
        <f>IF(ISBLANK($B151),"",D151*Rates!$B$15)</f>
        <v>0.65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0.65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25">
        <v>45512</v>
      </c>
      <c r="B152" s="124">
        <v>142315</v>
      </c>
      <c r="C152" t="s">
        <v>110</v>
      </c>
      <c r="D152">
        <v>1</v>
      </c>
      <c r="E152"/>
      <c r="F152"/>
      <c r="G152">
        <v>1</v>
      </c>
      <c r="H152"/>
      <c r="I152"/>
      <c r="J152" s="28">
        <f t="shared" si="2"/>
        <v>2.5499999999999998</v>
      </c>
      <c r="K152" s="28">
        <f>IF(ISBLANK($B152),"",D152*Rates!$B$15)</f>
        <v>0.65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0.65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25">
        <v>45512</v>
      </c>
      <c r="B153" s="124">
        <v>142323</v>
      </c>
      <c r="C153" t="s">
        <v>110</v>
      </c>
      <c r="D153">
        <v>1</v>
      </c>
      <c r="E153"/>
      <c r="F153"/>
      <c r="G153">
        <v>1</v>
      </c>
      <c r="H153"/>
      <c r="I153"/>
      <c r="J153" s="28">
        <f t="shared" si="2"/>
        <v>2.5499999999999998</v>
      </c>
      <c r="K153" s="28">
        <f>IF(ISBLANK($B153),"",D153*Rates!$B$15)</f>
        <v>0.65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0.65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25">
        <v>45512</v>
      </c>
      <c r="B154" s="124">
        <v>142413</v>
      </c>
      <c r="C154" t="s">
        <v>110</v>
      </c>
      <c r="D154">
        <v>1</v>
      </c>
      <c r="E154"/>
      <c r="F154"/>
      <c r="G154">
        <v>1</v>
      </c>
      <c r="H154"/>
      <c r="I154"/>
      <c r="J154" s="28">
        <f t="shared" si="2"/>
        <v>2.5499999999999998</v>
      </c>
      <c r="K154" s="28">
        <f>IF(ISBLANK($B154),"",D154*Rates!$B$15)</f>
        <v>0.65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0.65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25">
        <v>45512</v>
      </c>
      <c r="B155" s="124">
        <v>142596</v>
      </c>
      <c r="C155" t="s">
        <v>110</v>
      </c>
      <c r="D155">
        <v>1</v>
      </c>
      <c r="E155"/>
      <c r="F155"/>
      <c r="G155">
        <v>1</v>
      </c>
      <c r="H155"/>
      <c r="I155"/>
      <c r="J155" s="28">
        <f t="shared" si="2"/>
        <v>2.5499999999999998</v>
      </c>
      <c r="K155" s="28">
        <f>IF(ISBLANK($B155),"",D155*Rates!$B$15)</f>
        <v>0.65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0.65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25">
        <v>45512</v>
      </c>
      <c r="B156" s="124">
        <v>142666</v>
      </c>
      <c r="C156" t="s">
        <v>110</v>
      </c>
      <c r="D156">
        <v>1</v>
      </c>
      <c r="E156"/>
      <c r="F156"/>
      <c r="G156">
        <v>1</v>
      </c>
      <c r="H156"/>
      <c r="I156"/>
      <c r="J156" s="28">
        <f t="shared" si="2"/>
        <v>2.5499999999999998</v>
      </c>
      <c r="K156" s="28">
        <f>IF(ISBLANK($B156),"",D156*Rates!$B$15)</f>
        <v>0.65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0.65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25">
        <v>45512</v>
      </c>
      <c r="B157" s="124">
        <v>142668</v>
      </c>
      <c r="C157" t="s">
        <v>110</v>
      </c>
      <c r="D157">
        <v>1</v>
      </c>
      <c r="E157"/>
      <c r="F157"/>
      <c r="G157">
        <v>1</v>
      </c>
      <c r="H157"/>
      <c r="I157"/>
      <c r="J157" s="28">
        <f t="shared" si="2"/>
        <v>2.5499999999999998</v>
      </c>
      <c r="K157" s="28">
        <f>IF(ISBLANK($B157),"",D157*Rates!$B$15)</f>
        <v>0.65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0.65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25">
        <v>45512</v>
      </c>
      <c r="B158" s="124">
        <v>142669</v>
      </c>
      <c r="C158" t="s">
        <v>110</v>
      </c>
      <c r="D158">
        <v>1</v>
      </c>
      <c r="E158"/>
      <c r="F158"/>
      <c r="G158">
        <v>1</v>
      </c>
      <c r="H158"/>
      <c r="I158"/>
      <c r="J158" s="28">
        <f t="shared" si="2"/>
        <v>2.5499999999999998</v>
      </c>
      <c r="K158" s="28">
        <f>IF(ISBLANK($B158),"",D158*Rates!$B$15)</f>
        <v>0.65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0.65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25">
        <v>45512</v>
      </c>
      <c r="B159" s="124">
        <v>142674</v>
      </c>
      <c r="C159" t="s">
        <v>110</v>
      </c>
      <c r="D159">
        <v>1</v>
      </c>
      <c r="E159"/>
      <c r="F159"/>
      <c r="G159">
        <v>1</v>
      </c>
      <c r="H159"/>
      <c r="I159"/>
      <c r="J159" s="28">
        <f t="shared" si="2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25">
        <v>45512</v>
      </c>
      <c r="B160" s="124">
        <v>142678</v>
      </c>
      <c r="C160" t="s">
        <v>110</v>
      </c>
      <c r="D160">
        <v>1</v>
      </c>
      <c r="E160"/>
      <c r="F160"/>
      <c r="G160">
        <v>1</v>
      </c>
      <c r="H160"/>
      <c r="I160"/>
      <c r="J160" s="28">
        <f t="shared" si="2"/>
        <v>2.5499999999999998</v>
      </c>
      <c r="K160" s="28">
        <f>IF(ISBLANK($B160),"",D160*Rates!$B$15)</f>
        <v>0.65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0.65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25">
        <v>45512</v>
      </c>
      <c r="B161" s="124">
        <v>142694</v>
      </c>
      <c r="C161" t="s">
        <v>110</v>
      </c>
      <c r="D161">
        <v>1</v>
      </c>
      <c r="E161"/>
      <c r="F161"/>
      <c r="G161">
        <v>1</v>
      </c>
      <c r="H161"/>
      <c r="I161"/>
      <c r="J161" s="28">
        <f t="shared" si="2"/>
        <v>2.5499999999999998</v>
      </c>
      <c r="K161" s="28">
        <f>IF(ISBLANK($B161),"",D161*Rates!$B$15)</f>
        <v>0.65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0.65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25">
        <v>45512</v>
      </c>
      <c r="B162" s="124">
        <v>142708</v>
      </c>
      <c r="C162" t="s">
        <v>110</v>
      </c>
      <c r="D162">
        <v>1</v>
      </c>
      <c r="E162"/>
      <c r="F162"/>
      <c r="G162">
        <v>1</v>
      </c>
      <c r="H162"/>
      <c r="I162"/>
      <c r="J162" s="28">
        <f t="shared" si="2"/>
        <v>2.5499999999999998</v>
      </c>
      <c r="K162" s="28">
        <f>IF(ISBLANK($B162),"",D162*Rates!$B$15)</f>
        <v>0.65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0.65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25">
        <v>45512</v>
      </c>
      <c r="B163" s="124">
        <v>142713</v>
      </c>
      <c r="C163" t="s">
        <v>110</v>
      </c>
      <c r="D163">
        <v>1</v>
      </c>
      <c r="E163"/>
      <c r="F163"/>
      <c r="G163">
        <v>1</v>
      </c>
      <c r="H163"/>
      <c r="I163"/>
      <c r="J163" s="28">
        <f t="shared" si="2"/>
        <v>2.5499999999999998</v>
      </c>
      <c r="K163" s="28">
        <f>IF(ISBLANK($B163),"",D163*Rates!$B$15)</f>
        <v>0.65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0.65</v>
      </c>
      <c r="O163" s="28">
        <f>IF(ISBLANK($B163),"",$H163*Rates!$B$19)</f>
        <v>0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25">
        <v>45512</v>
      </c>
      <c r="B164" s="124">
        <v>142719</v>
      </c>
      <c r="C164" t="s">
        <v>110</v>
      </c>
      <c r="D164">
        <v>1</v>
      </c>
      <c r="E164"/>
      <c r="F164"/>
      <c r="G164">
        <v>1</v>
      </c>
      <c r="H164"/>
      <c r="I164"/>
      <c r="J164" s="28">
        <f t="shared" si="2"/>
        <v>2.5499999999999998</v>
      </c>
      <c r="K164" s="28">
        <f>IF(ISBLANK($B164),"",D164*Rates!$B$15)</f>
        <v>0.65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0.65</v>
      </c>
      <c r="O164" s="28">
        <f>IF(ISBLANK($B164),"",$H164*Rates!$B$19)</f>
        <v>0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25">
        <v>45512</v>
      </c>
      <c r="B165" s="124">
        <v>142727</v>
      </c>
      <c r="C165" t="s">
        <v>110</v>
      </c>
      <c r="D165">
        <v>1</v>
      </c>
      <c r="E165"/>
      <c r="F165"/>
      <c r="G165">
        <v>1</v>
      </c>
      <c r="H165"/>
      <c r="I165"/>
      <c r="J165" s="28">
        <f t="shared" si="2"/>
        <v>2.5499999999999998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0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25">
        <v>45512</v>
      </c>
      <c r="B166" s="124">
        <v>142728</v>
      </c>
      <c r="C166" t="s">
        <v>110</v>
      </c>
      <c r="D166">
        <v>1</v>
      </c>
      <c r="E166"/>
      <c r="F166"/>
      <c r="G166">
        <v>1</v>
      </c>
      <c r="H166"/>
      <c r="I166"/>
      <c r="J166" s="28">
        <f t="shared" si="2"/>
        <v>2.5499999999999998</v>
      </c>
      <c r="K166" s="28">
        <f>IF(ISBLANK($B166),"",D166*Rates!$B$15)</f>
        <v>0.65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0.65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25">
        <v>45512</v>
      </c>
      <c r="B167" s="124">
        <v>142740</v>
      </c>
      <c r="C167" t="s">
        <v>110</v>
      </c>
      <c r="D167">
        <v>1</v>
      </c>
      <c r="E167"/>
      <c r="F167"/>
      <c r="G167">
        <v>1</v>
      </c>
      <c r="H167"/>
      <c r="I167"/>
      <c r="J167" s="28">
        <f t="shared" si="2"/>
        <v>2.5499999999999998</v>
      </c>
      <c r="K167" s="28">
        <f>IF(ISBLANK($B167),"",D167*Rates!$B$15)</f>
        <v>0.65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0.65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25">
        <v>45512</v>
      </c>
      <c r="B168" s="124">
        <v>142762</v>
      </c>
      <c r="C168" t="s">
        <v>110</v>
      </c>
      <c r="D168">
        <v>1</v>
      </c>
      <c r="E168"/>
      <c r="F168"/>
      <c r="G168">
        <v>1</v>
      </c>
      <c r="H168"/>
      <c r="I168"/>
      <c r="J168" s="28">
        <f t="shared" si="2"/>
        <v>2.5499999999999998</v>
      </c>
      <c r="K168" s="28">
        <f>IF(ISBLANK($B168),"",D168*Rates!$B$15)</f>
        <v>0.65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0.65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25">
        <v>45512</v>
      </c>
      <c r="B169" s="124">
        <v>142807</v>
      </c>
      <c r="C169" t="s">
        <v>110</v>
      </c>
      <c r="D169">
        <v>1</v>
      </c>
      <c r="E169"/>
      <c r="F169"/>
      <c r="G169">
        <v>1</v>
      </c>
      <c r="H169"/>
      <c r="I169"/>
      <c r="J169" s="28">
        <f t="shared" si="2"/>
        <v>2.5499999999999998</v>
      </c>
      <c r="K169" s="28">
        <f>IF(ISBLANK($B169),"",D169*Rates!$B$15)</f>
        <v>0.65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0.65</v>
      </c>
      <c r="O169" s="28">
        <f>IF(ISBLANK($B169),"",$H169*Rates!$B$19)</f>
        <v>0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25">
        <v>45512</v>
      </c>
      <c r="B170" s="124">
        <v>143451</v>
      </c>
      <c r="C170" t="s">
        <v>110</v>
      </c>
      <c r="D170">
        <v>1</v>
      </c>
      <c r="E170"/>
      <c r="F170"/>
      <c r="G170">
        <v>1</v>
      </c>
      <c r="H170"/>
      <c r="I170"/>
      <c r="J170" s="28">
        <f t="shared" si="2"/>
        <v>2.5499999999999998</v>
      </c>
      <c r="K170" s="28">
        <f>IF(ISBLANK($B170),"",D170*Rates!$B$15)</f>
        <v>0.65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0.65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25">
        <v>45512</v>
      </c>
      <c r="B171" s="124">
        <v>143976</v>
      </c>
      <c r="C171" t="s">
        <v>110</v>
      </c>
      <c r="D171">
        <v>1</v>
      </c>
      <c r="E171"/>
      <c r="F171"/>
      <c r="G171">
        <v>1</v>
      </c>
      <c r="H171"/>
      <c r="I171"/>
      <c r="J171" s="28">
        <f t="shared" si="2"/>
        <v>2.5499999999999998</v>
      </c>
      <c r="K171" s="28">
        <f>IF(ISBLANK($B171),"",D171*Rates!$B$15)</f>
        <v>0.65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0.65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25">
        <v>45512</v>
      </c>
      <c r="B172" s="124">
        <v>144009</v>
      </c>
      <c r="C172" t="s">
        <v>110</v>
      </c>
      <c r="D172">
        <v>1</v>
      </c>
      <c r="E172"/>
      <c r="F172"/>
      <c r="G172">
        <v>1</v>
      </c>
      <c r="H172"/>
      <c r="I172"/>
      <c r="J172" s="28">
        <f t="shared" si="2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25">
        <v>45512</v>
      </c>
      <c r="B173" s="124">
        <v>144010</v>
      </c>
      <c r="C173" t="s">
        <v>110</v>
      </c>
      <c r="D173">
        <v>1</v>
      </c>
      <c r="E173"/>
      <c r="F173"/>
      <c r="G173">
        <v>1</v>
      </c>
      <c r="H173"/>
      <c r="I173"/>
      <c r="J173" s="28">
        <f t="shared" si="2"/>
        <v>2.5499999999999998</v>
      </c>
      <c r="K173" s="28">
        <f>IF(ISBLANK($B173),"",D173*Rates!$B$15)</f>
        <v>0.65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0.65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25">
        <v>45512</v>
      </c>
      <c r="B174" s="124">
        <v>144015</v>
      </c>
      <c r="C174" t="s">
        <v>110</v>
      </c>
      <c r="D174">
        <v>1</v>
      </c>
      <c r="E174"/>
      <c r="F174"/>
      <c r="G174">
        <v>1</v>
      </c>
      <c r="H174"/>
      <c r="I174"/>
      <c r="J174" s="28">
        <f t="shared" si="2"/>
        <v>2.5499999999999998</v>
      </c>
      <c r="K174" s="28">
        <f>IF(ISBLANK($B174),"",D174*Rates!$B$15)</f>
        <v>0.65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0.65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25">
        <v>45512</v>
      </c>
      <c r="B175" s="124">
        <v>144016</v>
      </c>
      <c r="C175" t="s">
        <v>110</v>
      </c>
      <c r="D175">
        <v>1</v>
      </c>
      <c r="E175"/>
      <c r="F175"/>
      <c r="G175">
        <v>1</v>
      </c>
      <c r="H175"/>
      <c r="I175"/>
      <c r="J175" s="28">
        <f t="shared" si="2"/>
        <v>2.5499999999999998</v>
      </c>
      <c r="K175" s="28">
        <f>IF(ISBLANK($B175),"",D175*Rates!$B$15)</f>
        <v>0.65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25">
        <v>45512</v>
      </c>
      <c r="B176" s="124">
        <v>144027</v>
      </c>
      <c r="C176" t="s">
        <v>110</v>
      </c>
      <c r="D176">
        <v>1</v>
      </c>
      <c r="E176"/>
      <c r="F176"/>
      <c r="G176">
        <v>1</v>
      </c>
      <c r="H176"/>
      <c r="I176"/>
      <c r="J176" s="28">
        <f t="shared" si="2"/>
        <v>2.5499999999999998</v>
      </c>
      <c r="K176" s="28">
        <f>IF(ISBLANK($B176),"",D176*Rates!$B$15)</f>
        <v>0.65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0.65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25">
        <v>45512</v>
      </c>
      <c r="B177" s="124">
        <v>144029</v>
      </c>
      <c r="C177" t="s">
        <v>110</v>
      </c>
      <c r="D177">
        <v>1</v>
      </c>
      <c r="E177"/>
      <c r="F177"/>
      <c r="G177">
        <v>1</v>
      </c>
      <c r="H177"/>
      <c r="I177"/>
      <c r="J177" s="28">
        <f t="shared" si="2"/>
        <v>2.5499999999999998</v>
      </c>
      <c r="K177" s="28">
        <f>IF(ISBLANK($B177),"",D177*Rates!$B$15)</f>
        <v>0.65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0.65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25">
        <v>45512</v>
      </c>
      <c r="B178" s="124">
        <v>144040</v>
      </c>
      <c r="C178" t="s">
        <v>110</v>
      </c>
      <c r="D178">
        <v>1</v>
      </c>
      <c r="E178"/>
      <c r="F178"/>
      <c r="G178">
        <v>1</v>
      </c>
      <c r="H178"/>
      <c r="I178"/>
      <c r="J178" s="28">
        <f t="shared" si="2"/>
        <v>2.5499999999999998</v>
      </c>
      <c r="K178" s="28">
        <f>IF(ISBLANK($B178),"",D178*Rates!$B$15)</f>
        <v>0.65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0.65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25">
        <v>45512</v>
      </c>
      <c r="B179" s="124">
        <v>144059</v>
      </c>
      <c r="C179" t="s">
        <v>110</v>
      </c>
      <c r="D179">
        <v>1</v>
      </c>
      <c r="E179"/>
      <c r="F179"/>
      <c r="G179">
        <v>1</v>
      </c>
      <c r="H179"/>
      <c r="I179"/>
      <c r="J179" s="28">
        <f t="shared" si="2"/>
        <v>2.5499999999999998</v>
      </c>
      <c r="K179" s="28">
        <f>IF(ISBLANK($B179),"",D179*Rates!$B$15)</f>
        <v>0.65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0.65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25">
        <v>45512</v>
      </c>
      <c r="B180" s="124">
        <v>144075</v>
      </c>
      <c r="C180" t="s">
        <v>110</v>
      </c>
      <c r="D180">
        <v>1</v>
      </c>
      <c r="E180"/>
      <c r="F180"/>
      <c r="G180">
        <v>1</v>
      </c>
      <c r="H180"/>
      <c r="I180"/>
      <c r="J180" s="28">
        <f t="shared" si="2"/>
        <v>2.5499999999999998</v>
      </c>
      <c r="K180" s="28">
        <f>IF(ISBLANK($B180),"",D180*Rates!$B$15)</f>
        <v>0.65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0.65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25">
        <v>45512</v>
      </c>
      <c r="B181" s="124">
        <v>144081</v>
      </c>
      <c r="C181" t="s">
        <v>110</v>
      </c>
      <c r="D181">
        <v>1</v>
      </c>
      <c r="E181"/>
      <c r="F181"/>
      <c r="G181">
        <v>1</v>
      </c>
      <c r="H181"/>
      <c r="I181"/>
      <c r="J181" s="28">
        <f t="shared" si="2"/>
        <v>2.5499999999999998</v>
      </c>
      <c r="K181" s="28">
        <f>IF(ISBLANK($B181),"",D181*Rates!$B$15)</f>
        <v>0.65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0.65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25">
        <v>45512</v>
      </c>
      <c r="B182" s="124">
        <v>144088</v>
      </c>
      <c r="C182" t="s">
        <v>110</v>
      </c>
      <c r="D182">
        <v>1</v>
      </c>
      <c r="E182"/>
      <c r="F182"/>
      <c r="G182">
        <v>1</v>
      </c>
      <c r="H182"/>
      <c r="I182"/>
      <c r="J182" s="28">
        <f t="shared" si="2"/>
        <v>2.5499999999999998</v>
      </c>
      <c r="K182" s="28">
        <f>IF(ISBLANK($B182),"",D182*Rates!$B$15)</f>
        <v>0.65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0.65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25">
        <v>45512</v>
      </c>
      <c r="B183" s="124">
        <v>144232</v>
      </c>
      <c r="C183" t="s">
        <v>110</v>
      </c>
      <c r="D183">
        <v>1</v>
      </c>
      <c r="E183"/>
      <c r="F183"/>
      <c r="G183">
        <v>1</v>
      </c>
      <c r="H183"/>
      <c r="I183"/>
      <c r="J183" s="28">
        <f t="shared" si="2"/>
        <v>2.5499999999999998</v>
      </c>
      <c r="K183" s="28">
        <f>IF(ISBLANK($B183),"",D183*Rates!$B$15)</f>
        <v>0.65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0.65</v>
      </c>
      <c r="O183" s="28">
        <f>IF(ISBLANK($B183),"",$H183*Rates!$B$19)</f>
        <v>0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25">
        <v>45512</v>
      </c>
      <c r="B184" s="124">
        <v>144281</v>
      </c>
      <c r="C184" t="s">
        <v>110</v>
      </c>
      <c r="D184">
        <v>1</v>
      </c>
      <c r="E184"/>
      <c r="F184"/>
      <c r="G184">
        <v>1</v>
      </c>
      <c r="H184"/>
      <c r="I184"/>
      <c r="J184" s="28">
        <f t="shared" si="2"/>
        <v>2.5499999999999998</v>
      </c>
      <c r="K184" s="28">
        <f>IF(ISBLANK($B184),"",D184*Rates!$B$15)</f>
        <v>0.65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0.65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25">
        <v>45512</v>
      </c>
      <c r="B185" s="124">
        <v>144377</v>
      </c>
      <c r="C185" t="s">
        <v>110</v>
      </c>
      <c r="D185">
        <v>1</v>
      </c>
      <c r="E185"/>
      <c r="F185"/>
      <c r="G185">
        <v>1</v>
      </c>
      <c r="H185"/>
      <c r="I185"/>
      <c r="J185" s="28">
        <f t="shared" si="2"/>
        <v>2.5499999999999998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0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25">
        <v>45512</v>
      </c>
      <c r="B186" s="124">
        <v>144551</v>
      </c>
      <c r="C186" t="s">
        <v>110</v>
      </c>
      <c r="D186">
        <v>1</v>
      </c>
      <c r="E186"/>
      <c r="F186"/>
      <c r="G186">
        <v>1</v>
      </c>
      <c r="H186"/>
      <c r="I186"/>
      <c r="J186" s="28">
        <f t="shared" si="2"/>
        <v>2.5499999999999998</v>
      </c>
      <c r="K186" s="28">
        <f>IF(ISBLANK($B186),"",D186*Rates!$B$15)</f>
        <v>0.65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0.65</v>
      </c>
      <c r="O186" s="28">
        <f>IF(ISBLANK($B186),"",$H186*Rates!$B$19)</f>
        <v>0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25">
        <v>45512</v>
      </c>
      <c r="B187" s="124">
        <v>144843</v>
      </c>
      <c r="C187" t="s">
        <v>110</v>
      </c>
      <c r="D187">
        <v>1</v>
      </c>
      <c r="E187"/>
      <c r="F187"/>
      <c r="G187">
        <v>1</v>
      </c>
      <c r="H187"/>
      <c r="I187"/>
      <c r="J187" s="28">
        <f t="shared" si="2"/>
        <v>2.5499999999999998</v>
      </c>
      <c r="K187" s="28">
        <f>IF(ISBLANK($B187),"",D187*Rates!$B$15)</f>
        <v>0.65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0.65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25">
        <v>45512</v>
      </c>
      <c r="B188" s="124">
        <v>146190</v>
      </c>
      <c r="C188" t="s">
        <v>110</v>
      </c>
      <c r="D188">
        <v>1</v>
      </c>
      <c r="E188"/>
      <c r="F188"/>
      <c r="G188">
        <v>1</v>
      </c>
      <c r="H188"/>
      <c r="I188"/>
      <c r="J188" s="28">
        <f t="shared" si="2"/>
        <v>2.5499999999999998</v>
      </c>
      <c r="K188" s="28">
        <f>IF(ISBLANK($B188),"",D188*Rates!$B$15)</f>
        <v>0.65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0.65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25">
        <v>45512</v>
      </c>
      <c r="B189" s="124">
        <v>146955</v>
      </c>
      <c r="C189" t="s">
        <v>110</v>
      </c>
      <c r="D189">
        <v>1</v>
      </c>
      <c r="E189"/>
      <c r="F189"/>
      <c r="G189">
        <v>1</v>
      </c>
      <c r="H189"/>
      <c r="I189"/>
      <c r="J189" s="28">
        <f t="shared" si="2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25">
        <v>45512</v>
      </c>
      <c r="B190" s="124">
        <v>146957</v>
      </c>
      <c r="C190" t="s">
        <v>110</v>
      </c>
      <c r="D190">
        <v>1</v>
      </c>
      <c r="E190"/>
      <c r="F190"/>
      <c r="G190">
        <v>1</v>
      </c>
      <c r="H190"/>
      <c r="I190"/>
      <c r="J190" s="28">
        <f t="shared" si="2"/>
        <v>2.5499999999999998</v>
      </c>
      <c r="K190" s="28">
        <f>IF(ISBLANK($B190),"",D190*Rates!$B$15)</f>
        <v>0.65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0.65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25">
        <v>45512</v>
      </c>
      <c r="B191" s="124">
        <v>146988</v>
      </c>
      <c r="C191" t="s">
        <v>110</v>
      </c>
      <c r="D191">
        <v>1</v>
      </c>
      <c r="E191"/>
      <c r="F191"/>
      <c r="G191">
        <v>1</v>
      </c>
      <c r="H191"/>
      <c r="I191"/>
      <c r="J191" s="28">
        <f t="shared" si="2"/>
        <v>2.5499999999999998</v>
      </c>
      <c r="K191" s="28">
        <f>IF(ISBLANK($B191),"",D191*Rates!$B$15)</f>
        <v>0.65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0.65</v>
      </c>
      <c r="O191" s="28">
        <f>IF(ISBLANK($B191),"",$H191*Rates!$B$19)</f>
        <v>0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25">
        <v>45512</v>
      </c>
      <c r="B192" s="124">
        <v>147686</v>
      </c>
      <c r="C192" t="s">
        <v>110</v>
      </c>
      <c r="D192">
        <v>1</v>
      </c>
      <c r="E192"/>
      <c r="F192"/>
      <c r="G192">
        <v>1</v>
      </c>
      <c r="H192"/>
      <c r="I192"/>
      <c r="J192" s="28">
        <f t="shared" si="2"/>
        <v>2.5499999999999998</v>
      </c>
      <c r="K192" s="28">
        <f>IF(ISBLANK($B192),"",D192*Rates!$B$15)</f>
        <v>0.65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0.65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25">
        <v>45512</v>
      </c>
      <c r="B193" s="124">
        <v>147699</v>
      </c>
      <c r="C193" t="s">
        <v>110</v>
      </c>
      <c r="D193">
        <v>1</v>
      </c>
      <c r="E193"/>
      <c r="F193"/>
      <c r="G193">
        <v>1</v>
      </c>
      <c r="H193"/>
      <c r="I193"/>
      <c r="J193" s="28">
        <f t="shared" si="2"/>
        <v>2.5499999999999998</v>
      </c>
      <c r="K193" s="28">
        <f>IF(ISBLANK($B193),"",D193*Rates!$B$15)</f>
        <v>0.65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0.65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25">
        <v>45512</v>
      </c>
      <c r="B194" s="124">
        <v>148009</v>
      </c>
      <c r="C194" t="s">
        <v>110</v>
      </c>
      <c r="D194">
        <v>1</v>
      </c>
      <c r="E194"/>
      <c r="F194"/>
      <c r="G194">
        <v>1</v>
      </c>
      <c r="H194"/>
      <c r="I194"/>
      <c r="J194" s="28">
        <f t="shared" ref="J194:J257" si="3">IF(ISBLANK($B194),"",SUM(K194:Q194))</f>
        <v>2.5499999999999998</v>
      </c>
      <c r="K194" s="28">
        <f>IF(ISBLANK($B194),"",D194*Rates!$B$15)</f>
        <v>0.65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0.65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25">
        <v>45512</v>
      </c>
      <c r="B195" s="124">
        <v>148135</v>
      </c>
      <c r="C195" t="s">
        <v>110</v>
      </c>
      <c r="D195">
        <v>1</v>
      </c>
      <c r="E195"/>
      <c r="F195"/>
      <c r="G195">
        <v>1</v>
      </c>
      <c r="H195"/>
      <c r="I195"/>
      <c r="J195" s="28">
        <f t="shared" si="3"/>
        <v>2.5499999999999998</v>
      </c>
      <c r="K195" s="28">
        <f>IF(ISBLANK($B195),"",D195*Rates!$B$15)</f>
        <v>0.65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0.65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25">
        <v>45512</v>
      </c>
      <c r="B196" s="124">
        <v>148164</v>
      </c>
      <c r="C196" t="s">
        <v>110</v>
      </c>
      <c r="D196">
        <v>1</v>
      </c>
      <c r="E196"/>
      <c r="F196"/>
      <c r="G196">
        <v>1</v>
      </c>
      <c r="H196"/>
      <c r="I196"/>
      <c r="J196" s="28">
        <f t="shared" si="3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25">
        <v>45512</v>
      </c>
      <c r="B197" s="124">
        <v>148413</v>
      </c>
      <c r="C197" t="s">
        <v>110</v>
      </c>
      <c r="D197">
        <v>1</v>
      </c>
      <c r="E197"/>
      <c r="F197"/>
      <c r="G197">
        <v>1</v>
      </c>
      <c r="H197"/>
      <c r="I197"/>
      <c r="J197" s="28">
        <f t="shared" si="3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25">
        <v>45512</v>
      </c>
      <c r="B198" s="124">
        <v>148891</v>
      </c>
      <c r="C198" t="s">
        <v>110</v>
      </c>
      <c r="D198">
        <v>1</v>
      </c>
      <c r="E198"/>
      <c r="F198"/>
      <c r="G198">
        <v>1</v>
      </c>
      <c r="H198"/>
      <c r="I198"/>
      <c r="J198" s="28">
        <f t="shared" si="3"/>
        <v>2.5499999999999998</v>
      </c>
      <c r="K198" s="28">
        <f>IF(ISBLANK($B198),"",D198*Rates!$B$15)</f>
        <v>0.65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0.65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25">
        <v>45512</v>
      </c>
      <c r="B199" s="124">
        <v>148910</v>
      </c>
      <c r="C199" t="s">
        <v>110</v>
      </c>
      <c r="D199">
        <v>1</v>
      </c>
      <c r="E199"/>
      <c r="F199"/>
      <c r="G199">
        <v>1</v>
      </c>
      <c r="H199"/>
      <c r="I199"/>
      <c r="J199" s="28">
        <f t="shared" si="3"/>
        <v>2.5499999999999998</v>
      </c>
      <c r="K199" s="28">
        <f>IF(ISBLANK($B199),"",D199*Rates!$B$15)</f>
        <v>0.65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0.65</v>
      </c>
      <c r="O199" s="28">
        <f>IF(ISBLANK($B199),"",$H199*Rates!$B$19)</f>
        <v>0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25">
        <v>45512</v>
      </c>
      <c r="B200" s="124">
        <v>149312</v>
      </c>
      <c r="C200" t="s">
        <v>110</v>
      </c>
      <c r="D200">
        <v>1</v>
      </c>
      <c r="E200"/>
      <c r="F200"/>
      <c r="G200">
        <v>1</v>
      </c>
      <c r="H200"/>
      <c r="I200"/>
      <c r="J200" s="28">
        <f t="shared" si="3"/>
        <v>2.5499999999999998</v>
      </c>
      <c r="K200" s="28">
        <f>IF(ISBLANK($B200),"",D200*Rates!$B$15)</f>
        <v>0.65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0.65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25">
        <v>45512</v>
      </c>
      <c r="B201" s="124">
        <v>149320</v>
      </c>
      <c r="C201" t="s">
        <v>110</v>
      </c>
      <c r="D201">
        <v>1</v>
      </c>
      <c r="E201"/>
      <c r="F201"/>
      <c r="G201">
        <v>1</v>
      </c>
      <c r="H201"/>
      <c r="I201"/>
      <c r="J201" s="28">
        <f t="shared" si="3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25">
        <v>45512</v>
      </c>
      <c r="B202" s="124">
        <v>149323</v>
      </c>
      <c r="C202" t="s">
        <v>110</v>
      </c>
      <c r="D202">
        <v>1</v>
      </c>
      <c r="E202"/>
      <c r="F202"/>
      <c r="G202">
        <v>1</v>
      </c>
      <c r="H202"/>
      <c r="I202"/>
      <c r="J202" s="28">
        <f t="shared" si="3"/>
        <v>2.5499999999999998</v>
      </c>
      <c r="K202" s="28">
        <f>IF(ISBLANK($B202),"",D202*Rates!$B$15)</f>
        <v>0.65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25">
        <v>45512</v>
      </c>
      <c r="B203" s="124">
        <v>149329</v>
      </c>
      <c r="C203" t="s">
        <v>110</v>
      </c>
      <c r="D203">
        <v>1</v>
      </c>
      <c r="E203"/>
      <c r="F203"/>
      <c r="G203">
        <v>1</v>
      </c>
      <c r="H203"/>
      <c r="I203"/>
      <c r="J203" s="28">
        <f t="shared" si="3"/>
        <v>2.5499999999999998</v>
      </c>
      <c r="K203" s="28">
        <f>IF(ISBLANK($B203),"",D203*Rates!$B$15)</f>
        <v>0.65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0.65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25">
        <v>45512</v>
      </c>
      <c r="B204" s="124">
        <v>149351</v>
      </c>
      <c r="C204" t="s">
        <v>110</v>
      </c>
      <c r="D204">
        <v>1</v>
      </c>
      <c r="E204"/>
      <c r="F204"/>
      <c r="G204">
        <v>1</v>
      </c>
      <c r="H204"/>
      <c r="I204"/>
      <c r="J204" s="28">
        <f t="shared" si="3"/>
        <v>2.5499999999999998</v>
      </c>
      <c r="K204" s="28">
        <f>IF(ISBLANK($B204),"",D204*Rates!$B$15)</f>
        <v>0.65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0.65</v>
      </c>
      <c r="O204" s="28">
        <f>IF(ISBLANK($B204),"",$H204*Rates!$B$19)</f>
        <v>0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25">
        <v>45512</v>
      </c>
      <c r="B205" s="124">
        <v>149359</v>
      </c>
      <c r="C205" t="s">
        <v>110</v>
      </c>
      <c r="D205">
        <v>1</v>
      </c>
      <c r="E205"/>
      <c r="F205"/>
      <c r="G205">
        <v>1</v>
      </c>
      <c r="H205"/>
      <c r="I205"/>
      <c r="J205" s="28">
        <f t="shared" si="3"/>
        <v>2.5499999999999998</v>
      </c>
      <c r="K205" s="28">
        <f>IF(ISBLANK($B205),"",D205*Rates!$B$15)</f>
        <v>0.65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0.65</v>
      </c>
      <c r="O205" s="28">
        <f>IF(ISBLANK($B205),"",$H205*Rates!$B$19)</f>
        <v>0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25">
        <v>45512</v>
      </c>
      <c r="B206" s="124">
        <v>149456</v>
      </c>
      <c r="C206" t="s">
        <v>110</v>
      </c>
      <c r="D206">
        <v>1</v>
      </c>
      <c r="E206"/>
      <c r="F206"/>
      <c r="G206">
        <v>1</v>
      </c>
      <c r="H206"/>
      <c r="I206"/>
      <c r="J206" s="28">
        <f t="shared" si="3"/>
        <v>2.5499999999999998</v>
      </c>
      <c r="K206" s="28">
        <f>IF(ISBLANK($B206),"",D206*Rates!$B$15)</f>
        <v>0.65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0.65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25">
        <v>45512</v>
      </c>
      <c r="B207" s="124">
        <v>149501</v>
      </c>
      <c r="C207" t="s">
        <v>110</v>
      </c>
      <c r="D207">
        <v>1</v>
      </c>
      <c r="E207"/>
      <c r="F207"/>
      <c r="G207">
        <v>1</v>
      </c>
      <c r="H207"/>
      <c r="I207"/>
      <c r="J207" s="28">
        <f t="shared" si="3"/>
        <v>2.5499999999999998</v>
      </c>
      <c r="K207" s="28">
        <f>IF(ISBLANK($B207),"",D207*Rates!$B$15)</f>
        <v>0.65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0.65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25">
        <v>45512</v>
      </c>
      <c r="B208" s="124">
        <v>149503</v>
      </c>
      <c r="C208" t="s">
        <v>110</v>
      </c>
      <c r="D208">
        <v>1</v>
      </c>
      <c r="E208"/>
      <c r="F208"/>
      <c r="G208">
        <v>1</v>
      </c>
      <c r="H208"/>
      <c r="I208"/>
      <c r="J208" s="28">
        <f t="shared" si="3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25">
        <v>45512</v>
      </c>
      <c r="B209" s="124">
        <v>149969</v>
      </c>
      <c r="C209" t="s">
        <v>110</v>
      </c>
      <c r="D209">
        <v>1</v>
      </c>
      <c r="E209"/>
      <c r="F209"/>
      <c r="G209">
        <v>1</v>
      </c>
      <c r="H209"/>
      <c r="I209"/>
      <c r="J209" s="28">
        <f t="shared" si="3"/>
        <v>2.5499999999999998</v>
      </c>
      <c r="K209" s="28">
        <f>IF(ISBLANK($B209),"",D209*Rates!$B$15)</f>
        <v>0.65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0.65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25">
        <v>45512</v>
      </c>
      <c r="B210" s="124">
        <v>149972</v>
      </c>
      <c r="C210" t="s">
        <v>110</v>
      </c>
      <c r="D210">
        <v>1</v>
      </c>
      <c r="E210"/>
      <c r="F210"/>
      <c r="G210">
        <v>1</v>
      </c>
      <c r="H210"/>
      <c r="I210"/>
      <c r="J210" s="28">
        <f t="shared" si="3"/>
        <v>2.5499999999999998</v>
      </c>
      <c r="K210" s="28">
        <f>IF(ISBLANK($B210),"",D210*Rates!$B$15)</f>
        <v>0.65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0.65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25">
        <v>45512</v>
      </c>
      <c r="B211" s="124">
        <v>149974</v>
      </c>
      <c r="C211" t="s">
        <v>110</v>
      </c>
      <c r="D211">
        <v>1</v>
      </c>
      <c r="E211"/>
      <c r="F211"/>
      <c r="G211">
        <v>1</v>
      </c>
      <c r="H211"/>
      <c r="I211"/>
      <c r="J211" s="28">
        <f t="shared" si="3"/>
        <v>2.5499999999999998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25">
        <v>45512</v>
      </c>
      <c r="B212" s="124">
        <v>149994</v>
      </c>
      <c r="C212" t="s">
        <v>110</v>
      </c>
      <c r="D212">
        <v>1</v>
      </c>
      <c r="E212"/>
      <c r="F212"/>
      <c r="G212">
        <v>1</v>
      </c>
      <c r="H212"/>
      <c r="I212"/>
      <c r="J212" s="28">
        <f t="shared" si="3"/>
        <v>2.5499999999999998</v>
      </c>
      <c r="K212" s="28">
        <f>IF(ISBLANK($B212),"",D212*Rates!$B$15)</f>
        <v>0.65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0.65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25">
        <v>45512</v>
      </c>
      <c r="B213" s="124">
        <v>150028</v>
      </c>
      <c r="C213" t="s">
        <v>110</v>
      </c>
      <c r="D213">
        <v>1</v>
      </c>
      <c r="E213"/>
      <c r="F213"/>
      <c r="G213">
        <v>1</v>
      </c>
      <c r="H213"/>
      <c r="I213"/>
      <c r="J213" s="28">
        <f t="shared" si="3"/>
        <v>2.5499999999999998</v>
      </c>
      <c r="K213" s="28">
        <f>IF(ISBLANK($B213),"",D213*Rates!$B$15)</f>
        <v>0.65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0.65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25">
        <v>45512</v>
      </c>
      <c r="B214" s="124">
        <v>150163</v>
      </c>
      <c r="C214" t="s">
        <v>110</v>
      </c>
      <c r="D214">
        <v>1</v>
      </c>
      <c r="E214"/>
      <c r="F214"/>
      <c r="G214">
        <v>1</v>
      </c>
      <c r="H214"/>
      <c r="I214"/>
      <c r="J214" s="28">
        <f t="shared" si="3"/>
        <v>2.5499999999999998</v>
      </c>
      <c r="K214" s="28">
        <f>IF(ISBLANK($B214),"",D214*Rates!$B$15)</f>
        <v>0.65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0.65</v>
      </c>
      <c r="O214" s="28">
        <f>IF(ISBLANK($B214),"",$H214*Rates!$B$19)</f>
        <v>0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25">
        <v>45512</v>
      </c>
      <c r="B215" s="124">
        <v>150165</v>
      </c>
      <c r="C215" t="s">
        <v>110</v>
      </c>
      <c r="D215">
        <v>1</v>
      </c>
      <c r="E215"/>
      <c r="F215"/>
      <c r="G215">
        <v>1</v>
      </c>
      <c r="H215"/>
      <c r="I215"/>
      <c r="J215" s="28">
        <f t="shared" si="3"/>
        <v>2.5499999999999998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25">
        <v>45512</v>
      </c>
      <c r="B216" s="124">
        <v>150195</v>
      </c>
      <c r="C216" t="s">
        <v>110</v>
      </c>
      <c r="D216">
        <v>1</v>
      </c>
      <c r="E216"/>
      <c r="F216"/>
      <c r="G216">
        <v>1</v>
      </c>
      <c r="H216"/>
      <c r="I216"/>
      <c r="J216" s="28">
        <f t="shared" si="3"/>
        <v>2.5499999999999998</v>
      </c>
      <c r="K216" s="28">
        <f>IF(ISBLANK($B216),"",D216*Rates!$B$15)</f>
        <v>0.65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0.65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25">
        <v>45512</v>
      </c>
      <c r="B217" s="124">
        <v>152062</v>
      </c>
      <c r="C217" t="s">
        <v>110</v>
      </c>
      <c r="D217">
        <v>1</v>
      </c>
      <c r="E217"/>
      <c r="F217"/>
      <c r="G217">
        <v>1</v>
      </c>
      <c r="H217"/>
      <c r="I217"/>
      <c r="J217" s="28">
        <f t="shared" si="3"/>
        <v>2.5499999999999998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0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25">
        <v>45512</v>
      </c>
      <c r="B218" s="124">
        <v>152391</v>
      </c>
      <c r="C218" t="s">
        <v>110</v>
      </c>
      <c r="D218">
        <v>1</v>
      </c>
      <c r="E218"/>
      <c r="F218"/>
      <c r="G218">
        <v>1</v>
      </c>
      <c r="H218"/>
      <c r="I218"/>
      <c r="J218" s="28">
        <f t="shared" si="3"/>
        <v>2.5499999999999998</v>
      </c>
      <c r="K218" s="28">
        <f>IF(ISBLANK($B218),"",D218*Rates!$B$15)</f>
        <v>0.65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0.65</v>
      </c>
      <c r="O218" s="28">
        <f>IF(ISBLANK($B218),"",$H218*Rates!$B$19)</f>
        <v>0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25">
        <v>45512</v>
      </c>
      <c r="B219" s="124">
        <v>152416</v>
      </c>
      <c r="C219" t="s">
        <v>110</v>
      </c>
      <c r="D219">
        <v>1</v>
      </c>
      <c r="E219"/>
      <c r="F219"/>
      <c r="G219">
        <v>1</v>
      </c>
      <c r="H219"/>
      <c r="I219"/>
      <c r="J219" s="28">
        <f t="shared" si="3"/>
        <v>2.5499999999999998</v>
      </c>
      <c r="K219" s="28">
        <f>IF(ISBLANK($B219),"",D219*Rates!$B$15)</f>
        <v>0.65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0.65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25">
        <v>45512</v>
      </c>
      <c r="B220" s="124">
        <v>152790</v>
      </c>
      <c r="C220" t="s">
        <v>110</v>
      </c>
      <c r="D220">
        <v>1</v>
      </c>
      <c r="E220"/>
      <c r="F220"/>
      <c r="G220">
        <v>1</v>
      </c>
      <c r="H220"/>
      <c r="I220"/>
      <c r="J220" s="28">
        <f t="shared" si="3"/>
        <v>2.5499999999999998</v>
      </c>
      <c r="K220" s="28">
        <f>IF(ISBLANK($B220),"",D220*Rates!$B$15)</f>
        <v>0.65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0.65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25">
        <v>45512</v>
      </c>
      <c r="B221" s="124">
        <v>152833</v>
      </c>
      <c r="C221" t="s">
        <v>110</v>
      </c>
      <c r="D221">
        <v>1</v>
      </c>
      <c r="E221"/>
      <c r="F221"/>
      <c r="G221">
        <v>1</v>
      </c>
      <c r="H221"/>
      <c r="I221"/>
      <c r="J221" s="28">
        <f t="shared" si="3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25">
        <v>45512</v>
      </c>
      <c r="B222" s="124">
        <v>152843</v>
      </c>
      <c r="C222" t="s">
        <v>110</v>
      </c>
      <c r="D222">
        <v>1</v>
      </c>
      <c r="E222"/>
      <c r="F222"/>
      <c r="G222">
        <v>1</v>
      </c>
      <c r="H222"/>
      <c r="I222"/>
      <c r="J222" s="28">
        <f t="shared" si="3"/>
        <v>2.5499999999999998</v>
      </c>
      <c r="K222" s="28">
        <f>IF(ISBLANK($B222),"",D222*Rates!$B$15)</f>
        <v>0.65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25">
        <v>45512</v>
      </c>
      <c r="B223" s="124">
        <v>152885</v>
      </c>
      <c r="C223" t="s">
        <v>110</v>
      </c>
      <c r="D223">
        <v>2</v>
      </c>
      <c r="E223"/>
      <c r="F223"/>
      <c r="G223">
        <v>2</v>
      </c>
      <c r="H223"/>
      <c r="I223"/>
      <c r="J223" s="28">
        <f t="shared" si="3"/>
        <v>3.85</v>
      </c>
      <c r="K223" s="28">
        <f>IF(ISBLANK($B223),"",D223*Rates!$B$15)</f>
        <v>1.3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1.3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25">
        <v>45512</v>
      </c>
      <c r="B224" s="124">
        <v>152963</v>
      </c>
      <c r="C224" t="s">
        <v>110</v>
      </c>
      <c r="D224">
        <v>1</v>
      </c>
      <c r="E224"/>
      <c r="F224"/>
      <c r="G224">
        <v>1</v>
      </c>
      <c r="H224"/>
      <c r="I224"/>
      <c r="J224" s="28">
        <f t="shared" si="3"/>
        <v>2.5499999999999998</v>
      </c>
      <c r="K224" s="28">
        <f>IF(ISBLANK($B224),"",D224*Rates!$B$15)</f>
        <v>0.65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0.65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25">
        <v>45512</v>
      </c>
      <c r="B225" s="124">
        <v>153042</v>
      </c>
      <c r="C225" t="s">
        <v>110</v>
      </c>
      <c r="D225">
        <v>1</v>
      </c>
      <c r="E225"/>
      <c r="F225"/>
      <c r="G225">
        <v>1</v>
      </c>
      <c r="H225"/>
      <c r="I225"/>
      <c r="J225" s="28">
        <f t="shared" si="3"/>
        <v>2.5499999999999998</v>
      </c>
      <c r="K225" s="28">
        <f>IF(ISBLANK($B225),"",D225*Rates!$B$15)</f>
        <v>0.65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0.65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25">
        <v>45512</v>
      </c>
      <c r="B226" s="124">
        <v>153719</v>
      </c>
      <c r="C226" t="s">
        <v>110</v>
      </c>
      <c r="D226">
        <v>1</v>
      </c>
      <c r="E226"/>
      <c r="F226"/>
      <c r="G226">
        <v>1</v>
      </c>
      <c r="H226"/>
      <c r="I226"/>
      <c r="J226" s="28">
        <f t="shared" si="3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25">
        <v>45512</v>
      </c>
      <c r="B227" s="124">
        <v>153887</v>
      </c>
      <c r="C227" t="s">
        <v>110</v>
      </c>
      <c r="D227">
        <v>1</v>
      </c>
      <c r="E227"/>
      <c r="F227"/>
      <c r="G227">
        <v>1</v>
      </c>
      <c r="H227"/>
      <c r="I227"/>
      <c r="J227" s="28">
        <f t="shared" si="3"/>
        <v>2.5499999999999998</v>
      </c>
      <c r="K227" s="28">
        <f>IF(ISBLANK($B227),"",D227*Rates!$B$15)</f>
        <v>0.65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0.65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25">
        <v>45512</v>
      </c>
      <c r="B228" s="124">
        <v>153925</v>
      </c>
      <c r="C228" t="s">
        <v>110</v>
      </c>
      <c r="D228">
        <v>1</v>
      </c>
      <c r="E228"/>
      <c r="F228"/>
      <c r="G228">
        <v>1</v>
      </c>
      <c r="H228"/>
      <c r="I228"/>
      <c r="J228" s="28">
        <f t="shared" si="3"/>
        <v>2.5499999999999998</v>
      </c>
      <c r="K228" s="28">
        <f>IF(ISBLANK($B228),"",D228*Rates!$B$15)</f>
        <v>0.65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0.65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25">
        <v>45512</v>
      </c>
      <c r="B229" s="124">
        <v>154116</v>
      </c>
      <c r="C229" t="s">
        <v>110</v>
      </c>
      <c r="D229">
        <v>1</v>
      </c>
      <c r="E229"/>
      <c r="F229"/>
      <c r="G229">
        <v>1</v>
      </c>
      <c r="H229"/>
      <c r="I229"/>
      <c r="J229" s="28">
        <f t="shared" si="3"/>
        <v>2.5499999999999998</v>
      </c>
      <c r="K229" s="28">
        <f>IF(ISBLANK($B229),"",D229*Rates!$B$15)</f>
        <v>0.65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0.65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25">
        <v>45512</v>
      </c>
      <c r="B230" s="124">
        <v>154249</v>
      </c>
      <c r="C230" t="s">
        <v>110</v>
      </c>
      <c r="D230">
        <v>1</v>
      </c>
      <c r="E230"/>
      <c r="F230"/>
      <c r="G230">
        <v>1</v>
      </c>
      <c r="H230"/>
      <c r="I230"/>
      <c r="J230" s="28">
        <f t="shared" si="3"/>
        <v>2.5499999999999998</v>
      </c>
      <c r="K230" s="28">
        <f>IF(ISBLANK($B230),"",D230*Rates!$B$15)</f>
        <v>0.65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0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25">
        <v>45512</v>
      </c>
      <c r="B231" s="124">
        <v>155619</v>
      </c>
      <c r="C231" t="s">
        <v>110</v>
      </c>
      <c r="D231">
        <v>2</v>
      </c>
      <c r="E231"/>
      <c r="F231"/>
      <c r="G231">
        <v>2</v>
      </c>
      <c r="H231"/>
      <c r="I231"/>
      <c r="J231" s="28">
        <f t="shared" si="3"/>
        <v>3.85</v>
      </c>
      <c r="K231" s="28">
        <f>IF(ISBLANK($B231),"",D231*Rates!$B$15)</f>
        <v>1.3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1.3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25">
        <v>45512</v>
      </c>
      <c r="B232" s="124">
        <v>156146</v>
      </c>
      <c r="C232" t="s">
        <v>110</v>
      </c>
      <c r="D232">
        <v>1</v>
      </c>
      <c r="E232"/>
      <c r="F232"/>
      <c r="G232">
        <v>1</v>
      </c>
      <c r="H232"/>
      <c r="I232"/>
      <c r="J232" s="28">
        <f t="shared" si="3"/>
        <v>2.5499999999999998</v>
      </c>
      <c r="K232" s="28">
        <f>IF(ISBLANK($B232),"",D232*Rates!$B$15)</f>
        <v>0.65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0.65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25">
        <v>45512</v>
      </c>
      <c r="B233" s="124">
        <v>157241</v>
      </c>
      <c r="C233" t="s">
        <v>110</v>
      </c>
      <c r="D233">
        <v>1</v>
      </c>
      <c r="E233"/>
      <c r="F233"/>
      <c r="G233">
        <v>1</v>
      </c>
      <c r="H233"/>
      <c r="I233"/>
      <c r="J233" s="28">
        <f t="shared" si="3"/>
        <v>2.5499999999999998</v>
      </c>
      <c r="K233" s="28">
        <f>IF(ISBLANK($B233),"",D233*Rates!$B$15)</f>
        <v>0.65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0.65</v>
      </c>
      <c r="O233" s="28">
        <f>IF(ISBLANK($B233),"",$H233*Rates!$B$19)</f>
        <v>0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25">
        <v>45512</v>
      </c>
      <c r="B234" s="124">
        <v>158478</v>
      </c>
      <c r="C234" t="s">
        <v>110</v>
      </c>
      <c r="D234">
        <v>1</v>
      </c>
      <c r="E234"/>
      <c r="F234"/>
      <c r="G234">
        <v>1</v>
      </c>
      <c r="H234"/>
      <c r="I234"/>
      <c r="J234" s="28">
        <f t="shared" si="3"/>
        <v>2.5499999999999998</v>
      </c>
      <c r="K234" s="28">
        <f>IF(ISBLANK($B234),"",D234*Rates!$B$15)</f>
        <v>0.65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0.65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25">
        <v>45512</v>
      </c>
      <c r="B235" s="124">
        <v>158588</v>
      </c>
      <c r="C235" t="s">
        <v>110</v>
      </c>
      <c r="D235">
        <v>1</v>
      </c>
      <c r="E235"/>
      <c r="F235"/>
      <c r="G235">
        <v>1</v>
      </c>
      <c r="H235"/>
      <c r="I235"/>
      <c r="J235" s="28">
        <f t="shared" si="3"/>
        <v>2.5499999999999998</v>
      </c>
      <c r="K235" s="28">
        <f>IF(ISBLANK($B235),"",D235*Rates!$B$15)</f>
        <v>0.65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0.65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25">
        <v>45512</v>
      </c>
      <c r="B236" s="124">
        <v>159129</v>
      </c>
      <c r="C236" t="s">
        <v>110</v>
      </c>
      <c r="D236">
        <v>1</v>
      </c>
      <c r="E236"/>
      <c r="F236"/>
      <c r="G236">
        <v>1</v>
      </c>
      <c r="H236"/>
      <c r="I236"/>
      <c r="J236" s="28">
        <f t="shared" si="3"/>
        <v>2.5499999999999998</v>
      </c>
      <c r="K236" s="28">
        <f>IF(ISBLANK($B236),"",D236*Rates!$B$15)</f>
        <v>0.65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0.65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25">
        <v>45512</v>
      </c>
      <c r="B237" s="124">
        <v>159167</v>
      </c>
      <c r="C237" t="s">
        <v>110</v>
      </c>
      <c r="D237">
        <v>1</v>
      </c>
      <c r="E237"/>
      <c r="F237"/>
      <c r="G237">
        <v>1</v>
      </c>
      <c r="H237"/>
      <c r="I237"/>
      <c r="J237" s="28">
        <f t="shared" si="3"/>
        <v>2.5499999999999998</v>
      </c>
      <c r="K237" s="28">
        <f>IF(ISBLANK($B237),"",D237*Rates!$B$15)</f>
        <v>0.65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0.65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25">
        <v>45512</v>
      </c>
      <c r="B238" s="124">
        <v>159179</v>
      </c>
      <c r="C238" t="s">
        <v>110</v>
      </c>
      <c r="D238">
        <v>1</v>
      </c>
      <c r="E238"/>
      <c r="F238"/>
      <c r="G238">
        <v>1</v>
      </c>
      <c r="H238"/>
      <c r="I238"/>
      <c r="J238" s="28">
        <f t="shared" si="3"/>
        <v>2.5499999999999998</v>
      </c>
      <c r="K238" s="28">
        <f>IF(ISBLANK($B238),"",D238*Rates!$B$15)</f>
        <v>0.65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0.65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25">
        <v>45512</v>
      </c>
      <c r="B239" s="124">
        <v>159218</v>
      </c>
      <c r="C239" t="s">
        <v>110</v>
      </c>
      <c r="D239">
        <v>1</v>
      </c>
      <c r="E239"/>
      <c r="F239"/>
      <c r="G239">
        <v>1</v>
      </c>
      <c r="H239"/>
      <c r="I239"/>
      <c r="J239" s="28">
        <f t="shared" si="3"/>
        <v>2.5499999999999998</v>
      </c>
      <c r="K239" s="28">
        <f>IF(ISBLANK($B239),"",D239*Rates!$B$15)</f>
        <v>0.65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0.65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25">
        <v>45512</v>
      </c>
      <c r="B240" s="124">
        <v>159334</v>
      </c>
      <c r="C240" t="s">
        <v>110</v>
      </c>
      <c r="D240">
        <v>1</v>
      </c>
      <c r="E240"/>
      <c r="F240"/>
      <c r="G240">
        <v>1</v>
      </c>
      <c r="H240"/>
      <c r="I240"/>
      <c r="J240" s="28">
        <f t="shared" si="3"/>
        <v>2.5499999999999998</v>
      </c>
      <c r="K240" s="28">
        <f>IF(ISBLANK($B240),"",D240*Rates!$B$15)</f>
        <v>0.65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0.65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25">
        <v>45512</v>
      </c>
      <c r="B241" s="124">
        <v>159423</v>
      </c>
      <c r="C241" t="s">
        <v>110</v>
      </c>
      <c r="D241">
        <v>1</v>
      </c>
      <c r="E241"/>
      <c r="F241"/>
      <c r="G241">
        <v>1</v>
      </c>
      <c r="H241"/>
      <c r="I241"/>
      <c r="J241" s="28">
        <f t="shared" si="3"/>
        <v>2.5499999999999998</v>
      </c>
      <c r="K241" s="28">
        <f>IF(ISBLANK($B241),"",D241*Rates!$B$15)</f>
        <v>0.65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0.65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25">
        <v>45512</v>
      </c>
      <c r="B242" s="124">
        <v>159467</v>
      </c>
      <c r="C242" t="s">
        <v>110</v>
      </c>
      <c r="D242">
        <v>1</v>
      </c>
      <c r="E242"/>
      <c r="F242"/>
      <c r="G242">
        <v>1</v>
      </c>
      <c r="H242"/>
      <c r="I242"/>
      <c r="J242" s="28">
        <f t="shared" si="3"/>
        <v>2.5499999999999998</v>
      </c>
      <c r="K242" s="28">
        <f>IF(ISBLANK($B242),"",D242*Rates!$B$15)</f>
        <v>0.65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0.65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25">
        <v>45512</v>
      </c>
      <c r="B243" s="124">
        <v>159475</v>
      </c>
      <c r="C243" t="s">
        <v>110</v>
      </c>
      <c r="D243">
        <v>1</v>
      </c>
      <c r="E243"/>
      <c r="F243"/>
      <c r="G243">
        <v>1</v>
      </c>
      <c r="H243"/>
      <c r="I243"/>
      <c r="J243" s="28">
        <f t="shared" si="3"/>
        <v>2.5499999999999998</v>
      </c>
      <c r="K243" s="28">
        <f>IF(ISBLANK($B243),"",D243*Rates!$B$15)</f>
        <v>0.65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0.65</v>
      </c>
      <c r="O243" s="28">
        <f>IF(ISBLANK($B243),"",$H243*Rates!$B$19)</f>
        <v>0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25">
        <v>45512</v>
      </c>
      <c r="B244" s="124">
        <v>159570</v>
      </c>
      <c r="C244" t="s">
        <v>110</v>
      </c>
      <c r="D244">
        <v>1</v>
      </c>
      <c r="E244"/>
      <c r="F244"/>
      <c r="G244">
        <v>1</v>
      </c>
      <c r="H244"/>
      <c r="I244"/>
      <c r="J244" s="28">
        <f t="shared" si="3"/>
        <v>2.5499999999999998</v>
      </c>
      <c r="K244" s="28">
        <f>IF(ISBLANK($B244),"",D244*Rates!$B$15)</f>
        <v>0.65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0.65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25">
        <v>45512</v>
      </c>
      <c r="B245" s="124">
        <v>159636</v>
      </c>
      <c r="C245" t="s">
        <v>110</v>
      </c>
      <c r="D245">
        <v>1</v>
      </c>
      <c r="E245"/>
      <c r="F245"/>
      <c r="G245">
        <v>1</v>
      </c>
      <c r="H245"/>
      <c r="I245"/>
      <c r="J245" s="28">
        <f t="shared" si="3"/>
        <v>2.5499999999999998</v>
      </c>
      <c r="K245" s="28">
        <f>IF(ISBLANK($B245),"",D245*Rates!$B$15)</f>
        <v>0.65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0.65</v>
      </c>
      <c r="O245" s="28">
        <f>IF(ISBLANK($B245),"",$H245*Rates!$B$19)</f>
        <v>0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25">
        <v>45512</v>
      </c>
      <c r="B246" s="124">
        <v>159639</v>
      </c>
      <c r="C246" t="s">
        <v>110</v>
      </c>
      <c r="D246">
        <v>1</v>
      </c>
      <c r="E246"/>
      <c r="F246"/>
      <c r="G246">
        <v>1</v>
      </c>
      <c r="H246"/>
      <c r="I246"/>
      <c r="J246" s="28">
        <f t="shared" si="3"/>
        <v>2.5499999999999998</v>
      </c>
      <c r="K246" s="28">
        <f>IF(ISBLANK($B246),"",D246*Rates!$B$15)</f>
        <v>0.65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0.65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25">
        <v>45512</v>
      </c>
      <c r="B247" s="124">
        <v>159655</v>
      </c>
      <c r="C247" t="s">
        <v>110</v>
      </c>
      <c r="D247">
        <v>1</v>
      </c>
      <c r="E247"/>
      <c r="F247"/>
      <c r="G247">
        <v>1</v>
      </c>
      <c r="H247"/>
      <c r="I247"/>
      <c r="J247" s="28">
        <f t="shared" si="3"/>
        <v>2.5499999999999998</v>
      </c>
      <c r="K247" s="28">
        <f>IF(ISBLANK($B247),"",D247*Rates!$B$15)</f>
        <v>0.65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0.65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25">
        <v>45512</v>
      </c>
      <c r="B248" s="124">
        <v>159728</v>
      </c>
      <c r="C248" t="s">
        <v>110</v>
      </c>
      <c r="D248">
        <v>1</v>
      </c>
      <c r="E248"/>
      <c r="F248"/>
      <c r="G248">
        <v>1</v>
      </c>
      <c r="H248"/>
      <c r="I248"/>
      <c r="J248" s="28">
        <f t="shared" si="3"/>
        <v>2.5499999999999998</v>
      </c>
      <c r="K248" s="28">
        <f>IF(ISBLANK($B248),"",D248*Rates!$B$15)</f>
        <v>0.65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0.65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25">
        <v>45512</v>
      </c>
      <c r="B249" s="124">
        <v>159753</v>
      </c>
      <c r="C249" t="s">
        <v>110</v>
      </c>
      <c r="D249">
        <v>1</v>
      </c>
      <c r="E249"/>
      <c r="F249"/>
      <c r="G249">
        <v>1</v>
      </c>
      <c r="H249"/>
      <c r="I249"/>
      <c r="J249" s="28">
        <f t="shared" si="3"/>
        <v>2.5499999999999998</v>
      </c>
      <c r="K249" s="28">
        <f>IF(ISBLANK($B249),"",D249*Rates!$B$15)</f>
        <v>0.65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0.65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25">
        <v>45512</v>
      </c>
      <c r="B250" s="124">
        <v>159800</v>
      </c>
      <c r="C250" t="s">
        <v>110</v>
      </c>
      <c r="D250">
        <v>1</v>
      </c>
      <c r="E250"/>
      <c r="F250"/>
      <c r="G250">
        <v>1</v>
      </c>
      <c r="H250"/>
      <c r="I250"/>
      <c r="J250" s="28">
        <f t="shared" si="3"/>
        <v>2.5499999999999998</v>
      </c>
      <c r="K250" s="28">
        <f>IF(ISBLANK($B250),"",D250*Rates!$B$15)</f>
        <v>0.65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0.65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25">
        <v>45512</v>
      </c>
      <c r="B251" s="124">
        <v>159870</v>
      </c>
      <c r="C251" t="s">
        <v>110</v>
      </c>
      <c r="D251">
        <v>1</v>
      </c>
      <c r="E251"/>
      <c r="F251"/>
      <c r="G251">
        <v>1</v>
      </c>
      <c r="H251"/>
      <c r="I251"/>
      <c r="J251" s="28">
        <f t="shared" si="3"/>
        <v>2.5499999999999998</v>
      </c>
      <c r="K251" s="28">
        <f>IF(ISBLANK($B251),"",D251*Rates!$B$15)</f>
        <v>0.65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0.65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25">
        <v>45512</v>
      </c>
      <c r="B252" s="124">
        <v>159995</v>
      </c>
      <c r="C252" t="s">
        <v>110</v>
      </c>
      <c r="D252">
        <v>1</v>
      </c>
      <c r="E252"/>
      <c r="F252"/>
      <c r="G252">
        <v>1</v>
      </c>
      <c r="H252"/>
      <c r="I252"/>
      <c r="J252" s="28">
        <f t="shared" si="3"/>
        <v>2.5499999999999998</v>
      </c>
      <c r="K252" s="28">
        <f>IF(ISBLANK($B252),"",D252*Rates!$B$15)</f>
        <v>0.65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0.65</v>
      </c>
      <c r="O252" s="28">
        <f>IF(ISBLANK($B252),"",$H252*Rates!$B$19)</f>
        <v>0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25">
        <v>45512</v>
      </c>
      <c r="B253" s="124">
        <v>160175</v>
      </c>
      <c r="C253" t="s">
        <v>110</v>
      </c>
      <c r="D253">
        <v>1</v>
      </c>
      <c r="E253"/>
      <c r="F253"/>
      <c r="G253">
        <v>1</v>
      </c>
      <c r="H253"/>
      <c r="I253"/>
      <c r="J253" s="28">
        <f t="shared" si="3"/>
        <v>2.5499999999999998</v>
      </c>
      <c r="K253" s="28">
        <f>IF(ISBLANK($B253),"",D253*Rates!$B$15)</f>
        <v>0.65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0.65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25">
        <v>45512</v>
      </c>
      <c r="B254" s="124">
        <v>160517</v>
      </c>
      <c r="C254" t="s">
        <v>110</v>
      </c>
      <c r="D254">
        <v>1</v>
      </c>
      <c r="E254"/>
      <c r="F254"/>
      <c r="G254">
        <v>1</v>
      </c>
      <c r="H254"/>
      <c r="I254"/>
      <c r="J254" s="28">
        <f t="shared" si="3"/>
        <v>2.5499999999999998</v>
      </c>
      <c r="K254" s="28">
        <f>IF(ISBLANK($B254),"",D254*Rates!$B$15)</f>
        <v>0.65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0.65</v>
      </c>
      <c r="O254" s="28">
        <f>IF(ISBLANK($B254),"",$H254*Rates!$B$19)</f>
        <v>0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25">
        <v>45512</v>
      </c>
      <c r="B255" s="124">
        <v>160633</v>
      </c>
      <c r="C255" t="s">
        <v>110</v>
      </c>
      <c r="D255">
        <v>1</v>
      </c>
      <c r="E255"/>
      <c r="F255"/>
      <c r="G255">
        <v>1</v>
      </c>
      <c r="H255"/>
      <c r="I255"/>
      <c r="J255" s="28">
        <f t="shared" si="3"/>
        <v>2.5499999999999998</v>
      </c>
      <c r="K255" s="28">
        <f>IF(ISBLANK($B255),"",D255*Rates!$B$15)</f>
        <v>0.65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0.65</v>
      </c>
      <c r="O255" s="28">
        <f>IF(ISBLANK($B255),"",$H255*Rates!$B$19)</f>
        <v>0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 t="s">
        <v>105</v>
      </c>
    </row>
    <row r="256" spans="1:18" ht="15" customHeight="1">
      <c r="A256" s="125">
        <v>45512</v>
      </c>
      <c r="B256" s="124">
        <v>160688</v>
      </c>
      <c r="C256" t="s">
        <v>110</v>
      </c>
      <c r="D256">
        <v>1</v>
      </c>
      <c r="E256"/>
      <c r="F256"/>
      <c r="G256">
        <v>1</v>
      </c>
      <c r="H256"/>
      <c r="I256"/>
      <c r="J256" s="28">
        <f t="shared" si="3"/>
        <v>2.5499999999999998</v>
      </c>
      <c r="K256" s="28">
        <f>IF(ISBLANK($B256),"",D256*Rates!$B$15)</f>
        <v>0.65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0.65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25">
        <v>45512</v>
      </c>
      <c r="B257" s="124">
        <v>160781</v>
      </c>
      <c r="C257" t="s">
        <v>110</v>
      </c>
      <c r="D257">
        <v>1</v>
      </c>
      <c r="E257"/>
      <c r="F257"/>
      <c r="G257">
        <v>1</v>
      </c>
      <c r="H257"/>
      <c r="I257"/>
      <c r="J257" s="28">
        <f t="shared" si="3"/>
        <v>2.5499999999999998</v>
      </c>
      <c r="K257" s="28">
        <f>IF(ISBLANK($B257),"",D257*Rates!$B$15)</f>
        <v>0.65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0.65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25">
        <v>45512</v>
      </c>
      <c r="B258" s="124">
        <v>160793</v>
      </c>
      <c r="C258" t="s">
        <v>110</v>
      </c>
      <c r="D258">
        <v>1</v>
      </c>
      <c r="E258"/>
      <c r="F258"/>
      <c r="G258">
        <v>1</v>
      </c>
      <c r="H258"/>
      <c r="I258"/>
      <c r="J258" s="28">
        <f t="shared" ref="J258:J321" si="4">IF(ISBLANK($B258),"",SUM(K258:Q258))</f>
        <v>2.5499999999999998</v>
      </c>
      <c r="K258" s="28">
        <f>IF(ISBLANK($B258),"",D258*Rates!$B$15)</f>
        <v>0.65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0.65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25">
        <v>45512</v>
      </c>
      <c r="B259" s="124">
        <v>160899</v>
      </c>
      <c r="C259" t="s">
        <v>110</v>
      </c>
      <c r="D259">
        <v>1</v>
      </c>
      <c r="E259"/>
      <c r="F259"/>
      <c r="G259">
        <v>1</v>
      </c>
      <c r="H259"/>
      <c r="I259"/>
      <c r="J259" s="28">
        <f t="shared" si="4"/>
        <v>2.5499999999999998</v>
      </c>
      <c r="K259" s="28">
        <f>IF(ISBLANK($B259),"",D259*Rates!$B$15)</f>
        <v>0.65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0.65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25">
        <v>45512</v>
      </c>
      <c r="B260" s="124">
        <v>161061</v>
      </c>
      <c r="C260" t="s">
        <v>110</v>
      </c>
      <c r="D260">
        <v>3</v>
      </c>
      <c r="E260"/>
      <c r="F260"/>
      <c r="G260">
        <v>3</v>
      </c>
      <c r="H260"/>
      <c r="I260"/>
      <c r="J260" s="28">
        <f t="shared" si="4"/>
        <v>5.15</v>
      </c>
      <c r="K260" s="28">
        <f>IF(ISBLANK($B260),"",D260*Rates!$B$15)</f>
        <v>1.9500000000000002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1.9500000000000002</v>
      </c>
      <c r="O260" s="28">
        <f>IF(ISBLANK($B260),"",$H260*Rates!$B$19)</f>
        <v>0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25">
        <v>45512</v>
      </c>
      <c r="B261" s="124">
        <v>161089</v>
      </c>
      <c r="C261" t="s">
        <v>110</v>
      </c>
      <c r="D261">
        <v>1</v>
      </c>
      <c r="E261"/>
      <c r="F261"/>
      <c r="G261">
        <v>1</v>
      </c>
      <c r="H261"/>
      <c r="I261"/>
      <c r="J261" s="28">
        <f t="shared" si="4"/>
        <v>2.5499999999999998</v>
      </c>
      <c r="K261" s="28">
        <f>IF(ISBLANK($B261),"",D261*Rates!$B$15)</f>
        <v>0.65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0.65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25">
        <v>45512</v>
      </c>
      <c r="B262" s="124">
        <v>161157</v>
      </c>
      <c r="C262" t="s">
        <v>110</v>
      </c>
      <c r="D262">
        <v>1</v>
      </c>
      <c r="E262"/>
      <c r="F262"/>
      <c r="G262">
        <v>1</v>
      </c>
      <c r="H262"/>
      <c r="I262"/>
      <c r="J262" s="28">
        <f t="shared" si="4"/>
        <v>2.5499999999999998</v>
      </c>
      <c r="K262" s="28">
        <f>IF(ISBLANK($B262),"",D262*Rates!$B$15)</f>
        <v>0.65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0.65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25">
        <v>45512</v>
      </c>
      <c r="B263" s="124">
        <v>161173</v>
      </c>
      <c r="C263" t="s">
        <v>110</v>
      </c>
      <c r="D263">
        <v>1</v>
      </c>
      <c r="E263"/>
      <c r="F263"/>
      <c r="G263">
        <v>1</v>
      </c>
      <c r="H263"/>
      <c r="I263"/>
      <c r="J263" s="28">
        <f t="shared" si="4"/>
        <v>2.5499999999999998</v>
      </c>
      <c r="K263" s="28">
        <f>IF(ISBLANK($B263),"",D263*Rates!$B$15)</f>
        <v>0.65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0.65</v>
      </c>
      <c r="O263" s="28">
        <f>IF(ISBLANK($B263),"",$H263*Rates!$B$19)</f>
        <v>0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25">
        <v>45512</v>
      </c>
      <c r="B264" s="124">
        <v>161224</v>
      </c>
      <c r="C264" t="s">
        <v>110</v>
      </c>
      <c r="D264">
        <v>1</v>
      </c>
      <c r="E264"/>
      <c r="F264"/>
      <c r="G264">
        <v>1</v>
      </c>
      <c r="H264"/>
      <c r="I264"/>
      <c r="J264" s="28">
        <f t="shared" si="4"/>
        <v>2.5499999999999998</v>
      </c>
      <c r="K264" s="28">
        <f>IF(ISBLANK($B264),"",D264*Rates!$B$15)</f>
        <v>0.65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0.65</v>
      </c>
      <c r="O264" s="28">
        <f>IF(ISBLANK($B264),"",$H264*Rates!$B$19)</f>
        <v>0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25">
        <v>45512</v>
      </c>
      <c r="B265" s="124">
        <v>161381</v>
      </c>
      <c r="C265" t="s">
        <v>110</v>
      </c>
      <c r="D265">
        <v>1</v>
      </c>
      <c r="E265"/>
      <c r="F265"/>
      <c r="G265">
        <v>1</v>
      </c>
      <c r="H265"/>
      <c r="I265"/>
      <c r="J265" s="28">
        <f t="shared" si="4"/>
        <v>2.5499999999999998</v>
      </c>
      <c r="K265" s="28">
        <f>IF(ISBLANK($B265),"",D265*Rates!$B$15)</f>
        <v>0.65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0.65</v>
      </c>
      <c r="O265" s="28">
        <f>IF(ISBLANK($B265),"",$H265*Rates!$B$19)</f>
        <v>0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25">
        <v>45512</v>
      </c>
      <c r="B266" s="124">
        <v>161481</v>
      </c>
      <c r="C266" t="s">
        <v>110</v>
      </c>
      <c r="D266">
        <v>1</v>
      </c>
      <c r="E266"/>
      <c r="F266"/>
      <c r="G266">
        <v>1</v>
      </c>
      <c r="H266"/>
      <c r="I266"/>
      <c r="J266" s="28">
        <f t="shared" si="4"/>
        <v>2.5499999999999998</v>
      </c>
      <c r="K266" s="28">
        <f>IF(ISBLANK($B266),"",D266*Rates!$B$15)</f>
        <v>0.65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0.65</v>
      </c>
      <c r="O266" s="28">
        <f>IF(ISBLANK($B266),"",$H266*Rates!$B$19)</f>
        <v>0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25">
        <v>45512</v>
      </c>
      <c r="B267" s="124">
        <v>161531</v>
      </c>
      <c r="C267" t="s">
        <v>110</v>
      </c>
      <c r="D267">
        <v>2</v>
      </c>
      <c r="E267"/>
      <c r="F267"/>
      <c r="G267">
        <v>2</v>
      </c>
      <c r="H267"/>
      <c r="I267"/>
      <c r="J267" s="28">
        <f t="shared" si="4"/>
        <v>3.85</v>
      </c>
      <c r="K267" s="28">
        <f>IF(ISBLANK($B267),"",D267*Rates!$B$15)</f>
        <v>1.3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1.3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25">
        <v>45512</v>
      </c>
      <c r="B268" s="124">
        <v>161561</v>
      </c>
      <c r="C268" t="s">
        <v>110</v>
      </c>
      <c r="D268">
        <v>1</v>
      </c>
      <c r="E268"/>
      <c r="F268"/>
      <c r="G268">
        <v>1</v>
      </c>
      <c r="H268"/>
      <c r="I268"/>
      <c r="J268" s="28">
        <f t="shared" si="4"/>
        <v>2.5499999999999998</v>
      </c>
      <c r="K268" s="28">
        <f>IF(ISBLANK($B268),"",D268*Rates!$B$15)</f>
        <v>0.65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0.65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25">
        <v>45512</v>
      </c>
      <c r="B269" s="124">
        <v>161628</v>
      </c>
      <c r="C269" t="s">
        <v>110</v>
      </c>
      <c r="D269">
        <v>1</v>
      </c>
      <c r="E269"/>
      <c r="F269"/>
      <c r="G269">
        <v>1</v>
      </c>
      <c r="H269"/>
      <c r="I269"/>
      <c r="J269" s="28">
        <f t="shared" si="4"/>
        <v>2.5499999999999998</v>
      </c>
      <c r="K269" s="28">
        <f>IF(ISBLANK($B269),"",D269*Rates!$B$15)</f>
        <v>0.65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0.65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25">
        <v>45512</v>
      </c>
      <c r="B270" s="124">
        <v>161798</v>
      </c>
      <c r="C270" t="s">
        <v>110</v>
      </c>
      <c r="D270">
        <v>1</v>
      </c>
      <c r="E270"/>
      <c r="F270"/>
      <c r="G270">
        <v>1</v>
      </c>
      <c r="H270"/>
      <c r="I270"/>
      <c r="J270" s="28">
        <f t="shared" si="4"/>
        <v>2.5499999999999998</v>
      </c>
      <c r="K270" s="28">
        <f>IF(ISBLANK($B270),"",D270*Rates!$B$15)</f>
        <v>0.65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0.65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25">
        <v>45512</v>
      </c>
      <c r="B271" s="124">
        <v>161863</v>
      </c>
      <c r="C271" t="s">
        <v>110</v>
      </c>
      <c r="D271">
        <v>1</v>
      </c>
      <c r="E271"/>
      <c r="F271"/>
      <c r="G271">
        <v>1</v>
      </c>
      <c r="H271"/>
      <c r="I271"/>
      <c r="J271" s="28">
        <f t="shared" si="4"/>
        <v>2.5499999999999998</v>
      </c>
      <c r="K271" s="28">
        <f>IF(ISBLANK($B271),"",D271*Rates!$B$15)</f>
        <v>0.65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0.65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25">
        <v>45512</v>
      </c>
      <c r="B272" s="124">
        <v>161951</v>
      </c>
      <c r="C272" t="s">
        <v>110</v>
      </c>
      <c r="D272">
        <v>1</v>
      </c>
      <c r="E272"/>
      <c r="F272"/>
      <c r="G272">
        <v>1</v>
      </c>
      <c r="H272"/>
      <c r="I272"/>
      <c r="J272" s="28">
        <f t="shared" si="4"/>
        <v>2.5499999999999998</v>
      </c>
      <c r="K272" s="28">
        <f>IF(ISBLANK($B272),"",D272*Rates!$B$15)</f>
        <v>0.65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0.65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25">
        <v>45512</v>
      </c>
      <c r="B273" s="124">
        <v>161981</v>
      </c>
      <c r="C273" t="s">
        <v>110</v>
      </c>
      <c r="D273">
        <v>1</v>
      </c>
      <c r="E273"/>
      <c r="F273"/>
      <c r="G273">
        <v>1</v>
      </c>
      <c r="H273"/>
      <c r="I273"/>
      <c r="J273" s="28">
        <f t="shared" si="4"/>
        <v>2.5499999999999998</v>
      </c>
      <c r="K273" s="28">
        <f>IF(ISBLANK($B273),"",D273*Rates!$B$15)</f>
        <v>0.65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0.65</v>
      </c>
      <c r="O273" s="28">
        <f>IF(ISBLANK($B273),"",$H273*Rates!$B$19)</f>
        <v>0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25">
        <v>45512</v>
      </c>
      <c r="B274" s="124">
        <v>162002</v>
      </c>
      <c r="C274" t="s">
        <v>110</v>
      </c>
      <c r="D274">
        <v>1</v>
      </c>
      <c r="E274"/>
      <c r="F274"/>
      <c r="G274">
        <v>1</v>
      </c>
      <c r="H274"/>
      <c r="I274"/>
      <c r="J274" s="28">
        <f t="shared" si="4"/>
        <v>2.5499999999999998</v>
      </c>
      <c r="K274" s="28">
        <f>IF(ISBLANK($B274),"",D274*Rates!$B$15)</f>
        <v>0.65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0.65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25">
        <v>45512</v>
      </c>
      <c r="B275" s="124">
        <v>162079</v>
      </c>
      <c r="C275" t="s">
        <v>110</v>
      </c>
      <c r="D275">
        <v>1</v>
      </c>
      <c r="E275"/>
      <c r="F275"/>
      <c r="G275">
        <v>1</v>
      </c>
      <c r="H275"/>
      <c r="I275"/>
      <c r="J275" s="28">
        <f t="shared" si="4"/>
        <v>2.5499999999999998</v>
      </c>
      <c r="K275" s="28">
        <f>IF(ISBLANK($B275),"",D275*Rates!$B$15)</f>
        <v>0.65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0.65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25">
        <v>45512</v>
      </c>
      <c r="B276" s="124">
        <v>162107</v>
      </c>
      <c r="C276" t="s">
        <v>110</v>
      </c>
      <c r="D276">
        <v>1</v>
      </c>
      <c r="E276"/>
      <c r="F276"/>
      <c r="G276">
        <v>1</v>
      </c>
      <c r="H276"/>
      <c r="I276"/>
      <c r="J276" s="28">
        <f t="shared" si="4"/>
        <v>2.5499999999999998</v>
      </c>
      <c r="K276" s="28">
        <f>IF(ISBLANK($B276),"",D276*Rates!$B$15)</f>
        <v>0.65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0.65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25">
        <v>45512</v>
      </c>
      <c r="B277" s="124">
        <v>162133</v>
      </c>
      <c r="C277" t="s">
        <v>110</v>
      </c>
      <c r="D277">
        <v>1</v>
      </c>
      <c r="E277"/>
      <c r="F277"/>
      <c r="G277">
        <v>1</v>
      </c>
      <c r="H277"/>
      <c r="I277"/>
      <c r="J277" s="28">
        <f t="shared" si="4"/>
        <v>2.5499999999999998</v>
      </c>
      <c r="K277" s="28">
        <f>IF(ISBLANK($B277),"",D277*Rates!$B$15)</f>
        <v>0.65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0.65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25">
        <v>45512</v>
      </c>
      <c r="B278" s="124">
        <v>162157</v>
      </c>
      <c r="C278" t="s">
        <v>110</v>
      </c>
      <c r="D278">
        <v>1</v>
      </c>
      <c r="E278"/>
      <c r="F278"/>
      <c r="G278">
        <v>1</v>
      </c>
      <c r="H278"/>
      <c r="I278"/>
      <c r="J278" s="28">
        <f t="shared" si="4"/>
        <v>2.5499999999999998</v>
      </c>
      <c r="K278" s="28">
        <f>IF(ISBLANK($B278),"",D278*Rates!$B$15)</f>
        <v>0.65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0.65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25">
        <v>45512</v>
      </c>
      <c r="B279" s="124">
        <v>162201</v>
      </c>
      <c r="C279" t="s">
        <v>110</v>
      </c>
      <c r="D279">
        <v>1</v>
      </c>
      <c r="E279"/>
      <c r="F279"/>
      <c r="G279">
        <v>1</v>
      </c>
      <c r="H279"/>
      <c r="I279"/>
      <c r="J279" s="28">
        <f t="shared" si="4"/>
        <v>2.5499999999999998</v>
      </c>
      <c r="K279" s="28">
        <f>IF(ISBLANK($B279),"",D279*Rates!$B$15)</f>
        <v>0.65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0.65</v>
      </c>
      <c r="O279" s="28">
        <f>IF(ISBLANK($B279),"",$H279*Rates!$B$19)</f>
        <v>0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25">
        <v>45512</v>
      </c>
      <c r="B280" s="124">
        <v>162221</v>
      </c>
      <c r="C280" t="s">
        <v>110</v>
      </c>
      <c r="D280">
        <v>1</v>
      </c>
      <c r="E280"/>
      <c r="F280"/>
      <c r="G280">
        <v>1</v>
      </c>
      <c r="H280"/>
      <c r="I280"/>
      <c r="J280" s="28">
        <f t="shared" si="4"/>
        <v>2.5499999999999998</v>
      </c>
      <c r="K280" s="28">
        <f>IF(ISBLANK($B280),"",D280*Rates!$B$15)</f>
        <v>0.65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0.65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25">
        <v>45512</v>
      </c>
      <c r="B281" s="124">
        <v>162295</v>
      </c>
      <c r="C281" t="s">
        <v>110</v>
      </c>
      <c r="D281">
        <v>1</v>
      </c>
      <c r="E281"/>
      <c r="F281"/>
      <c r="G281">
        <v>1</v>
      </c>
      <c r="H281"/>
      <c r="I281"/>
      <c r="J281" s="28">
        <f t="shared" si="4"/>
        <v>2.5499999999999998</v>
      </c>
      <c r="K281" s="28">
        <f>IF(ISBLANK($B281),"",D281*Rates!$B$15)</f>
        <v>0.65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0.65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25">
        <v>45512</v>
      </c>
      <c r="B282" s="124">
        <v>162441</v>
      </c>
      <c r="C282" t="s">
        <v>110</v>
      </c>
      <c r="D282">
        <v>2</v>
      </c>
      <c r="E282"/>
      <c r="F282"/>
      <c r="G282">
        <v>2</v>
      </c>
      <c r="H282"/>
      <c r="I282"/>
      <c r="J282" s="28">
        <f t="shared" si="4"/>
        <v>3.85</v>
      </c>
      <c r="K282" s="28">
        <f>IF(ISBLANK($B282),"",D282*Rates!$B$15)</f>
        <v>1.3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1.3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25">
        <v>45512</v>
      </c>
      <c r="B283" s="124">
        <v>162533</v>
      </c>
      <c r="C283" t="s">
        <v>110</v>
      </c>
      <c r="D283">
        <v>1</v>
      </c>
      <c r="E283"/>
      <c r="F283"/>
      <c r="G283">
        <v>1</v>
      </c>
      <c r="H283"/>
      <c r="I283"/>
      <c r="J283" s="28">
        <f t="shared" si="4"/>
        <v>2.5499999999999998</v>
      </c>
      <c r="K283" s="28">
        <f>IF(ISBLANK($B283),"",D283*Rates!$B$15)</f>
        <v>0.65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0.65</v>
      </c>
      <c r="O283" s="28">
        <f>IF(ISBLANK($B283),"",$H283*Rates!$B$19)</f>
        <v>0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25">
        <v>45512</v>
      </c>
      <c r="B284" s="124">
        <v>162599</v>
      </c>
      <c r="C284" t="s">
        <v>110</v>
      </c>
      <c r="D284">
        <v>1</v>
      </c>
      <c r="E284"/>
      <c r="F284"/>
      <c r="G284">
        <v>1</v>
      </c>
      <c r="H284"/>
      <c r="I284"/>
      <c r="J284" s="28">
        <f t="shared" si="4"/>
        <v>2.5499999999999998</v>
      </c>
      <c r="K284" s="28">
        <f>IF(ISBLANK($B284),"",D284*Rates!$B$15)</f>
        <v>0.65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0.65</v>
      </c>
      <c r="O284" s="28">
        <f>IF(ISBLANK($B284),"",$H284*Rates!$B$19)</f>
        <v>0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25">
        <v>45512</v>
      </c>
      <c r="B285" s="124">
        <v>162641</v>
      </c>
      <c r="C285" t="s">
        <v>110</v>
      </c>
      <c r="D285">
        <v>1</v>
      </c>
      <c r="E285"/>
      <c r="F285"/>
      <c r="G285">
        <v>1</v>
      </c>
      <c r="H285"/>
      <c r="I285"/>
      <c r="J285" s="28">
        <f t="shared" si="4"/>
        <v>2.5499999999999998</v>
      </c>
      <c r="K285" s="28">
        <f>IF(ISBLANK($B285),"",D285*Rates!$B$15)</f>
        <v>0.65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0.65</v>
      </c>
      <c r="O285" s="28">
        <f>IF(ISBLANK($B285),"",$H285*Rates!$B$19)</f>
        <v>0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25">
        <v>45512</v>
      </c>
      <c r="B286" s="124">
        <v>162688</v>
      </c>
      <c r="C286" t="s">
        <v>110</v>
      </c>
      <c r="D286">
        <v>8</v>
      </c>
      <c r="E286"/>
      <c r="F286"/>
      <c r="G286">
        <v>8</v>
      </c>
      <c r="H286"/>
      <c r="I286"/>
      <c r="J286" s="28">
        <f t="shared" si="4"/>
        <v>11.65</v>
      </c>
      <c r="K286" s="28">
        <f>IF(ISBLANK($B286),"",D286*Rates!$B$15)</f>
        <v>5.2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5.2</v>
      </c>
      <c r="O286" s="28">
        <f>IF(ISBLANK($B286),"",$H286*Rates!$B$19)</f>
        <v>0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25">
        <v>45512</v>
      </c>
      <c r="B287" s="124">
        <v>162710</v>
      </c>
      <c r="C287" t="s">
        <v>110</v>
      </c>
      <c r="D287">
        <v>19</v>
      </c>
      <c r="E287"/>
      <c r="F287"/>
      <c r="G287">
        <v>19</v>
      </c>
      <c r="H287"/>
      <c r="I287"/>
      <c r="J287" s="28">
        <f t="shared" si="4"/>
        <v>25.95</v>
      </c>
      <c r="K287" s="28">
        <f>IF(ISBLANK($B287),"",D287*Rates!$B$15)</f>
        <v>12.35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12.35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25">
        <v>45512</v>
      </c>
      <c r="B288" s="124">
        <v>162718</v>
      </c>
      <c r="C288" t="s">
        <v>110</v>
      </c>
      <c r="D288">
        <v>1</v>
      </c>
      <c r="E288"/>
      <c r="F288"/>
      <c r="G288">
        <v>1</v>
      </c>
      <c r="H288"/>
      <c r="I288"/>
      <c r="J288" s="28">
        <f t="shared" si="4"/>
        <v>2.5499999999999998</v>
      </c>
      <c r="K288" s="28">
        <f>IF(ISBLANK($B288),"",D288*Rates!$B$15)</f>
        <v>0.65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0.65</v>
      </c>
      <c r="O288" s="28">
        <f>IF(ISBLANK($B288),"",$H288*Rates!$B$19)</f>
        <v>0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25">
        <v>45512</v>
      </c>
      <c r="B289" s="124">
        <v>162773</v>
      </c>
      <c r="C289" t="s">
        <v>110</v>
      </c>
      <c r="D289">
        <v>1</v>
      </c>
      <c r="E289"/>
      <c r="F289"/>
      <c r="G289">
        <v>1</v>
      </c>
      <c r="H289"/>
      <c r="I289"/>
      <c r="J289" s="28">
        <f t="shared" si="4"/>
        <v>2.5499999999999998</v>
      </c>
      <c r="K289" s="28">
        <f>IF(ISBLANK($B289),"",D289*Rates!$B$15)</f>
        <v>0.65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0.65</v>
      </c>
      <c r="O289" s="28">
        <f>IF(ISBLANK($B289),"",$H289*Rates!$B$19)</f>
        <v>0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25">
        <v>45512</v>
      </c>
      <c r="B290" s="124">
        <v>162800</v>
      </c>
      <c r="C290" t="s">
        <v>110</v>
      </c>
      <c r="D290">
        <v>1</v>
      </c>
      <c r="E290"/>
      <c r="F290"/>
      <c r="G290">
        <v>1</v>
      </c>
      <c r="H290"/>
      <c r="I290"/>
      <c r="J290" s="28">
        <f t="shared" si="4"/>
        <v>2.5499999999999998</v>
      </c>
      <c r="K290" s="28">
        <f>IF(ISBLANK($B290),"",D290*Rates!$B$15)</f>
        <v>0.65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0.65</v>
      </c>
      <c r="O290" s="28">
        <f>IF(ISBLANK($B290),"",$H290*Rates!$B$19)</f>
        <v>0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25">
        <v>45512</v>
      </c>
      <c r="B291" s="124">
        <v>162903</v>
      </c>
      <c r="C291" t="s">
        <v>110</v>
      </c>
      <c r="D291">
        <v>1</v>
      </c>
      <c r="E291"/>
      <c r="F291"/>
      <c r="G291">
        <v>1</v>
      </c>
      <c r="H291"/>
      <c r="I291"/>
      <c r="J291" s="28">
        <f t="shared" si="4"/>
        <v>2.5499999999999998</v>
      </c>
      <c r="K291" s="28">
        <f>IF(ISBLANK($B291),"",D291*Rates!$B$15)</f>
        <v>0.65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0.65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25">
        <v>45512</v>
      </c>
      <c r="B292" s="124">
        <v>162986</v>
      </c>
      <c r="C292" t="s">
        <v>110</v>
      </c>
      <c r="D292">
        <v>1</v>
      </c>
      <c r="E292"/>
      <c r="F292"/>
      <c r="G292">
        <v>1</v>
      </c>
      <c r="H292"/>
      <c r="I292"/>
      <c r="J292" s="28">
        <f t="shared" si="4"/>
        <v>2.5499999999999998</v>
      </c>
      <c r="K292" s="28">
        <f>IF(ISBLANK($B292),"",D292*Rates!$B$15)</f>
        <v>0.65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0.65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25">
        <v>45512</v>
      </c>
      <c r="B293" s="124">
        <v>163001</v>
      </c>
      <c r="C293" t="s">
        <v>110</v>
      </c>
      <c r="D293">
        <v>4</v>
      </c>
      <c r="E293"/>
      <c r="F293"/>
      <c r="G293">
        <v>4</v>
      </c>
      <c r="H293"/>
      <c r="I293"/>
      <c r="J293" s="28">
        <f t="shared" si="4"/>
        <v>6.45</v>
      </c>
      <c r="K293" s="28">
        <f>IF(ISBLANK($B293),"",D293*Rates!$B$15)</f>
        <v>2.6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2.6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25">
        <v>45512</v>
      </c>
      <c r="B294" s="124">
        <v>163013</v>
      </c>
      <c r="C294" t="s">
        <v>110</v>
      </c>
      <c r="D294">
        <v>1</v>
      </c>
      <c r="E294"/>
      <c r="F294"/>
      <c r="G294">
        <v>1</v>
      </c>
      <c r="H294"/>
      <c r="I294"/>
      <c r="J294" s="28">
        <f t="shared" si="4"/>
        <v>2.5499999999999998</v>
      </c>
      <c r="K294" s="28">
        <f>IF(ISBLANK($B294),"",D294*Rates!$B$15)</f>
        <v>0.65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0.65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25">
        <v>45512</v>
      </c>
      <c r="B295" s="124">
        <v>163026</v>
      </c>
      <c r="C295" t="s">
        <v>110</v>
      </c>
      <c r="D295">
        <v>1</v>
      </c>
      <c r="E295"/>
      <c r="F295"/>
      <c r="G295">
        <v>1</v>
      </c>
      <c r="H295"/>
      <c r="I295"/>
      <c r="J295" s="28">
        <f t="shared" si="4"/>
        <v>2.5499999999999998</v>
      </c>
      <c r="K295" s="28">
        <f>IF(ISBLANK($B295),"",D295*Rates!$B$15)</f>
        <v>0.65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0.65</v>
      </c>
      <c r="O295" s="28">
        <f>IF(ISBLANK($B295),"",$H295*Rates!$B$19)</f>
        <v>0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25">
        <v>45512</v>
      </c>
      <c r="B296" s="124">
        <v>163030</v>
      </c>
      <c r="C296" t="s">
        <v>110</v>
      </c>
      <c r="D296">
        <v>4</v>
      </c>
      <c r="E296"/>
      <c r="F296"/>
      <c r="G296">
        <v>4</v>
      </c>
      <c r="H296"/>
      <c r="I296"/>
      <c r="J296" s="28">
        <f t="shared" si="4"/>
        <v>6.45</v>
      </c>
      <c r="K296" s="28">
        <f>IF(ISBLANK($B296),"",D296*Rates!$B$15)</f>
        <v>2.6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2.6</v>
      </c>
      <c r="O296" s="28">
        <f>IF(ISBLANK($B296),"",$H296*Rates!$B$19)</f>
        <v>0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25">
        <v>45512</v>
      </c>
      <c r="B297" s="124">
        <v>163194</v>
      </c>
      <c r="C297" t="s">
        <v>110</v>
      </c>
      <c r="D297">
        <v>1</v>
      </c>
      <c r="E297"/>
      <c r="F297"/>
      <c r="G297">
        <v>1</v>
      </c>
      <c r="H297"/>
      <c r="I297"/>
      <c r="J297" s="28">
        <f t="shared" si="4"/>
        <v>2.5499999999999998</v>
      </c>
      <c r="K297" s="28">
        <f>IF(ISBLANK($B297),"",D297*Rates!$B$15)</f>
        <v>0.65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0.65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25">
        <v>45512</v>
      </c>
      <c r="B298" s="124">
        <v>163207</v>
      </c>
      <c r="C298" t="s">
        <v>110</v>
      </c>
      <c r="D298">
        <v>4</v>
      </c>
      <c r="E298"/>
      <c r="F298"/>
      <c r="G298">
        <v>4</v>
      </c>
      <c r="H298"/>
      <c r="I298"/>
      <c r="J298" s="28">
        <f t="shared" si="4"/>
        <v>6.45</v>
      </c>
      <c r="K298" s="28">
        <f>IF(ISBLANK($B298),"",D298*Rates!$B$15)</f>
        <v>2.6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2.6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25">
        <v>45512</v>
      </c>
      <c r="B299" s="124">
        <v>163208</v>
      </c>
      <c r="C299" t="s">
        <v>110</v>
      </c>
      <c r="D299">
        <v>1</v>
      </c>
      <c r="E299"/>
      <c r="F299"/>
      <c r="G299">
        <v>1</v>
      </c>
      <c r="H299"/>
      <c r="I299"/>
      <c r="J299" s="28">
        <f t="shared" si="4"/>
        <v>2.5499999999999998</v>
      </c>
      <c r="K299" s="28">
        <f>IF(ISBLANK($B299),"",D299*Rates!$B$15)</f>
        <v>0.65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0.65</v>
      </c>
      <c r="O299" s="28">
        <f>IF(ISBLANK($B299),"",$H299*Rates!$B$19)</f>
        <v>0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25">
        <v>45512</v>
      </c>
      <c r="B300" s="124">
        <v>163260</v>
      </c>
      <c r="C300" t="s">
        <v>110</v>
      </c>
      <c r="D300">
        <v>1</v>
      </c>
      <c r="E300"/>
      <c r="F300"/>
      <c r="G300">
        <v>1</v>
      </c>
      <c r="H300"/>
      <c r="I300"/>
      <c r="J300" s="28">
        <f t="shared" si="4"/>
        <v>2.5499999999999998</v>
      </c>
      <c r="K300" s="28">
        <f>IF(ISBLANK($B300),"",D300*Rates!$B$15)</f>
        <v>0.65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0.65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25">
        <v>45512</v>
      </c>
      <c r="B301" s="124">
        <v>163277</v>
      </c>
      <c r="C301" t="s">
        <v>110</v>
      </c>
      <c r="D301">
        <v>4</v>
      </c>
      <c r="E301"/>
      <c r="F301"/>
      <c r="G301">
        <v>4</v>
      </c>
      <c r="H301"/>
      <c r="I301"/>
      <c r="J301" s="28">
        <f t="shared" si="4"/>
        <v>6.45</v>
      </c>
      <c r="K301" s="28">
        <f>IF(ISBLANK($B301),"",D301*Rates!$B$15)</f>
        <v>2.6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2.6</v>
      </c>
      <c r="O301" s="28">
        <f>IF(ISBLANK($B301),"",$H301*Rates!$B$19)</f>
        <v>0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25">
        <v>45512</v>
      </c>
      <c r="B302" s="124">
        <v>163279</v>
      </c>
      <c r="C302" t="s">
        <v>110</v>
      </c>
      <c r="D302">
        <v>16</v>
      </c>
      <c r="E302"/>
      <c r="F302"/>
      <c r="G302">
        <v>16</v>
      </c>
      <c r="H302"/>
      <c r="I302"/>
      <c r="J302" s="28">
        <f t="shared" si="4"/>
        <v>22.05</v>
      </c>
      <c r="K302" s="28">
        <f>IF(ISBLANK($B302),"",D302*Rates!$B$15)</f>
        <v>10.4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10.4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25">
        <v>45512</v>
      </c>
      <c r="B303" s="124">
        <v>163373</v>
      </c>
      <c r="C303" t="s">
        <v>110</v>
      </c>
      <c r="D303">
        <v>12</v>
      </c>
      <c r="E303"/>
      <c r="F303"/>
      <c r="G303">
        <v>10</v>
      </c>
      <c r="H303"/>
      <c r="I303"/>
      <c r="J303" s="28">
        <f t="shared" si="4"/>
        <v>15.55</v>
      </c>
      <c r="K303" s="28">
        <f>IF(ISBLANK($B303),"",D303*Rates!$B$15)</f>
        <v>7.8000000000000007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6.5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25">
        <v>45512</v>
      </c>
      <c r="B304" s="124">
        <v>163598</v>
      </c>
      <c r="C304" t="s">
        <v>110</v>
      </c>
      <c r="D304">
        <v>1</v>
      </c>
      <c r="E304"/>
      <c r="F304"/>
      <c r="G304">
        <v>1</v>
      </c>
      <c r="H304"/>
      <c r="I304"/>
      <c r="J304" s="28">
        <f t="shared" si="4"/>
        <v>2.5499999999999998</v>
      </c>
      <c r="K304" s="28">
        <f>IF(ISBLANK($B304),"",D304*Rates!$B$15)</f>
        <v>0.65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0.65</v>
      </c>
      <c r="O304" s="28">
        <f>IF(ISBLANK($B304),"",$H304*Rates!$B$19)</f>
        <v>0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25">
        <v>45512</v>
      </c>
      <c r="B305" s="124">
        <v>163627</v>
      </c>
      <c r="C305" t="s">
        <v>110</v>
      </c>
      <c r="D305">
        <v>1</v>
      </c>
      <c r="E305"/>
      <c r="F305"/>
      <c r="G305">
        <v>1</v>
      </c>
      <c r="H305"/>
      <c r="I305"/>
      <c r="J305" s="28">
        <f t="shared" si="4"/>
        <v>2.5499999999999998</v>
      </c>
      <c r="K305" s="28">
        <f>IF(ISBLANK($B305),"",D305*Rates!$B$15)</f>
        <v>0.65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0.65</v>
      </c>
      <c r="O305" s="28">
        <f>IF(ISBLANK($B305),"",$H305*Rates!$B$19)</f>
        <v>0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25">
        <v>45512</v>
      </c>
      <c r="B306" s="124">
        <v>163660</v>
      </c>
      <c r="C306" t="s">
        <v>110</v>
      </c>
      <c r="D306">
        <v>1</v>
      </c>
      <c r="E306"/>
      <c r="F306"/>
      <c r="G306">
        <v>1</v>
      </c>
      <c r="H306"/>
      <c r="I306"/>
      <c r="J306" s="28">
        <f t="shared" si="4"/>
        <v>2.5499999999999998</v>
      </c>
      <c r="K306" s="28">
        <f>IF(ISBLANK($B306),"",D306*Rates!$B$15)</f>
        <v>0.65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0.65</v>
      </c>
      <c r="O306" s="28">
        <f>IF(ISBLANK($B306),"",$H306*Rates!$B$19)</f>
        <v>0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25">
        <v>45512</v>
      </c>
      <c r="B307" s="124">
        <v>163667</v>
      </c>
      <c r="C307" t="s">
        <v>110</v>
      </c>
      <c r="D307">
        <v>1</v>
      </c>
      <c r="E307"/>
      <c r="F307"/>
      <c r="G307">
        <v>1</v>
      </c>
      <c r="H307"/>
      <c r="I307"/>
      <c r="J307" s="28">
        <f t="shared" si="4"/>
        <v>2.5499999999999998</v>
      </c>
      <c r="K307" s="28">
        <f>IF(ISBLANK($B307),"",D307*Rates!$B$15)</f>
        <v>0.65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0.65</v>
      </c>
      <c r="O307" s="28">
        <f>IF(ISBLANK($B307),"",$H307*Rates!$B$19)</f>
        <v>0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25">
        <v>45512</v>
      </c>
      <c r="B308" s="124">
        <v>163712</v>
      </c>
      <c r="C308" t="s">
        <v>110</v>
      </c>
      <c r="D308">
        <v>1</v>
      </c>
      <c r="E308"/>
      <c r="F308"/>
      <c r="G308">
        <v>1</v>
      </c>
      <c r="H308"/>
      <c r="I308"/>
      <c r="J308" s="28">
        <f t="shared" si="4"/>
        <v>2.5499999999999998</v>
      </c>
      <c r="K308" s="28">
        <f>IF(ISBLANK($B308),"",D308*Rates!$B$15)</f>
        <v>0.65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0.65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25">
        <v>45512</v>
      </c>
      <c r="B309" s="124">
        <v>163888</v>
      </c>
      <c r="C309" t="s">
        <v>110</v>
      </c>
      <c r="D309">
        <v>1</v>
      </c>
      <c r="E309"/>
      <c r="F309"/>
      <c r="G309">
        <v>1</v>
      </c>
      <c r="H309"/>
      <c r="I309"/>
      <c r="J309" s="28">
        <f t="shared" si="4"/>
        <v>2.5499999999999998</v>
      </c>
      <c r="K309" s="28">
        <f>IF(ISBLANK($B309),"",D309*Rates!$B$15)</f>
        <v>0.65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0.65</v>
      </c>
      <c r="O309" s="28">
        <f>IF(ISBLANK($B309),"",$H309*Rates!$B$19)</f>
        <v>0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25">
        <v>45512</v>
      </c>
      <c r="B310" s="124">
        <v>163920</v>
      </c>
      <c r="C310" t="s">
        <v>110</v>
      </c>
      <c r="D310">
        <v>1</v>
      </c>
      <c r="E310"/>
      <c r="F310"/>
      <c r="G310">
        <v>1</v>
      </c>
      <c r="H310"/>
      <c r="I310"/>
      <c r="J310" s="28">
        <f t="shared" si="4"/>
        <v>2.5499999999999998</v>
      </c>
      <c r="K310" s="28">
        <f>IF(ISBLANK($B310),"",D310*Rates!$B$15)</f>
        <v>0.65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0.65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25">
        <v>45512</v>
      </c>
      <c r="B311" s="124">
        <v>163924</v>
      </c>
      <c r="C311" t="s">
        <v>110</v>
      </c>
      <c r="D311">
        <v>10</v>
      </c>
      <c r="E311"/>
      <c r="F311"/>
      <c r="G311">
        <v>10</v>
      </c>
      <c r="H311"/>
      <c r="I311"/>
      <c r="J311" s="28">
        <f t="shared" si="4"/>
        <v>14.25</v>
      </c>
      <c r="K311" s="28">
        <f>IF(ISBLANK($B311),"",D311*Rates!$B$15)</f>
        <v>6.5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6.5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25">
        <v>45512</v>
      </c>
      <c r="B312" s="124">
        <v>163933</v>
      </c>
      <c r="C312" t="s">
        <v>110</v>
      </c>
      <c r="D312">
        <v>1</v>
      </c>
      <c r="E312"/>
      <c r="F312"/>
      <c r="G312">
        <v>1</v>
      </c>
      <c r="H312"/>
      <c r="I312"/>
      <c r="J312" s="28">
        <f t="shared" si="4"/>
        <v>2.5499999999999998</v>
      </c>
      <c r="K312" s="28">
        <f>IF(ISBLANK($B312),"",D312*Rates!$B$15)</f>
        <v>0.65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0.65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25">
        <v>45512</v>
      </c>
      <c r="B313" s="124">
        <v>163940</v>
      </c>
      <c r="C313" t="s">
        <v>110</v>
      </c>
      <c r="D313">
        <v>1</v>
      </c>
      <c r="E313"/>
      <c r="F313"/>
      <c r="G313">
        <v>1</v>
      </c>
      <c r="H313"/>
      <c r="I313"/>
      <c r="J313" s="28">
        <f t="shared" si="4"/>
        <v>2.5499999999999998</v>
      </c>
      <c r="K313" s="28">
        <f>IF(ISBLANK($B313),"",D313*Rates!$B$15)</f>
        <v>0.65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0.65</v>
      </c>
      <c r="O313" s="28">
        <f>IF(ISBLANK($B313),"",$H313*Rates!$B$19)</f>
        <v>0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25">
        <v>45512</v>
      </c>
      <c r="B314" s="124">
        <v>163987</v>
      </c>
      <c r="C314" t="s">
        <v>110</v>
      </c>
      <c r="D314">
        <v>1</v>
      </c>
      <c r="E314"/>
      <c r="F314"/>
      <c r="G314">
        <v>1</v>
      </c>
      <c r="H314"/>
      <c r="I314"/>
      <c r="J314" s="28">
        <f t="shared" si="4"/>
        <v>2.5499999999999998</v>
      </c>
      <c r="K314" s="28">
        <f>IF(ISBLANK($B314),"",D314*Rates!$B$15)</f>
        <v>0.65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0.65</v>
      </c>
      <c r="O314" s="28">
        <f>IF(ISBLANK($B314),"",$H314*Rates!$B$19)</f>
        <v>0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25">
        <v>45512</v>
      </c>
      <c r="B315" s="124">
        <v>163991</v>
      </c>
      <c r="C315" t="s">
        <v>110</v>
      </c>
      <c r="D315">
        <v>1</v>
      </c>
      <c r="E315"/>
      <c r="F315"/>
      <c r="G315">
        <v>1</v>
      </c>
      <c r="H315"/>
      <c r="I315"/>
      <c r="J315" s="28">
        <f t="shared" si="4"/>
        <v>2.5499999999999998</v>
      </c>
      <c r="K315" s="28">
        <f>IF(ISBLANK($B315),"",D315*Rates!$B$15)</f>
        <v>0.65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0.65</v>
      </c>
      <c r="O315" s="28">
        <f>IF(ISBLANK($B315),"",$H315*Rates!$B$19)</f>
        <v>0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25">
        <v>45512</v>
      </c>
      <c r="B316" s="124">
        <v>164021</v>
      </c>
      <c r="C316" t="s">
        <v>110</v>
      </c>
      <c r="D316">
        <v>1</v>
      </c>
      <c r="E316"/>
      <c r="F316"/>
      <c r="G316">
        <v>1</v>
      </c>
      <c r="H316"/>
      <c r="I316"/>
      <c r="J316" s="28">
        <f t="shared" si="4"/>
        <v>2.5499999999999998</v>
      </c>
      <c r="K316" s="28">
        <f>IF(ISBLANK($B316),"",D316*Rates!$B$15)</f>
        <v>0.65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0.65</v>
      </c>
      <c r="O316" s="28">
        <f>IF(ISBLANK($B316),"",$H316*Rates!$B$19)</f>
        <v>0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25">
        <v>45512</v>
      </c>
      <c r="B317" s="124">
        <v>164036</v>
      </c>
      <c r="C317" t="s">
        <v>110</v>
      </c>
      <c r="D317">
        <v>1</v>
      </c>
      <c r="E317"/>
      <c r="F317"/>
      <c r="G317">
        <v>1</v>
      </c>
      <c r="H317"/>
      <c r="I317"/>
      <c r="J317" s="28">
        <f t="shared" si="4"/>
        <v>2.5499999999999998</v>
      </c>
      <c r="K317" s="28">
        <f>IF(ISBLANK($B317),"",D317*Rates!$B$15)</f>
        <v>0.65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0.65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1.25</v>
      </c>
      <c r="R317" s="29"/>
    </row>
    <row r="318" spans="1:18" ht="15" customHeight="1">
      <c r="A318" s="125">
        <v>45512</v>
      </c>
      <c r="B318" s="124">
        <v>164038</v>
      </c>
      <c r="C318" t="s">
        <v>110</v>
      </c>
      <c r="D318">
        <v>4</v>
      </c>
      <c r="E318"/>
      <c r="F318"/>
      <c r="G318">
        <v>4</v>
      </c>
      <c r="H318"/>
      <c r="I318"/>
      <c r="J318" s="28">
        <f t="shared" si="4"/>
        <v>6.45</v>
      </c>
      <c r="K318" s="28">
        <f>IF(ISBLANK($B318),"",D318*Rates!$B$15)</f>
        <v>2.6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2.6</v>
      </c>
      <c r="O318" s="28">
        <f>IF(ISBLANK($B318),"",$H318*Rates!$B$19)</f>
        <v>0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25">
        <v>45512</v>
      </c>
      <c r="B319" s="124">
        <v>164136</v>
      </c>
      <c r="C319" t="s">
        <v>110</v>
      </c>
      <c r="D319">
        <v>6</v>
      </c>
      <c r="E319"/>
      <c r="F319"/>
      <c r="G319">
        <v>4</v>
      </c>
      <c r="H319"/>
      <c r="I319"/>
      <c r="J319" s="28">
        <f t="shared" si="4"/>
        <v>7.75</v>
      </c>
      <c r="K319" s="28">
        <f>IF(ISBLANK($B319),"",D319*Rates!$B$15)</f>
        <v>3.9000000000000004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2.6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25">
        <v>45512</v>
      </c>
      <c r="B320" s="124">
        <v>164137</v>
      </c>
      <c r="C320" t="s">
        <v>110</v>
      </c>
      <c r="D320">
        <v>1</v>
      </c>
      <c r="E320"/>
      <c r="F320"/>
      <c r="G320">
        <v>1</v>
      </c>
      <c r="H320"/>
      <c r="I320"/>
      <c r="J320" s="28">
        <f t="shared" si="4"/>
        <v>2.5499999999999998</v>
      </c>
      <c r="K320" s="28">
        <f>IF(ISBLANK($B320),"",D320*Rates!$B$15)</f>
        <v>0.65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0.65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25">
        <v>45512</v>
      </c>
      <c r="B321" s="124">
        <v>164141</v>
      </c>
      <c r="C321" t="s">
        <v>110</v>
      </c>
      <c r="D321">
        <v>6</v>
      </c>
      <c r="E321"/>
      <c r="F321"/>
      <c r="G321">
        <v>6</v>
      </c>
      <c r="H321"/>
      <c r="I321"/>
      <c r="J321" s="28">
        <f t="shared" si="4"/>
        <v>9.0500000000000007</v>
      </c>
      <c r="K321" s="28">
        <f>IF(ISBLANK($B321),"",D321*Rates!$B$15)</f>
        <v>3.9000000000000004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3.9000000000000004</v>
      </c>
      <c r="O321" s="28">
        <f>IF(ISBLANK($B321),"",$H321*Rates!$B$19)</f>
        <v>0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25">
        <v>45512</v>
      </c>
      <c r="B322" s="124">
        <v>164150</v>
      </c>
      <c r="C322" t="s">
        <v>110</v>
      </c>
      <c r="D322">
        <v>2</v>
      </c>
      <c r="E322"/>
      <c r="F322"/>
      <c r="G322">
        <v>2</v>
      </c>
      <c r="H322"/>
      <c r="I322"/>
      <c r="J322" s="28">
        <f t="shared" ref="J322:J385" si="5">IF(ISBLANK($B322),"",SUM(K322:Q322))</f>
        <v>3.85</v>
      </c>
      <c r="K322" s="28">
        <f>IF(ISBLANK($B322),"",D322*Rates!$B$15)</f>
        <v>1.3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1.3</v>
      </c>
      <c r="O322" s="28">
        <f>IF(ISBLANK($B322),"",$H322*Rates!$B$19)</f>
        <v>0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/>
    </row>
    <row r="323" spans="1:18" ht="15" customHeight="1">
      <c r="A323" s="125">
        <v>45512</v>
      </c>
      <c r="B323" s="124">
        <v>164157</v>
      </c>
      <c r="C323" t="s">
        <v>110</v>
      </c>
      <c r="D323">
        <v>1</v>
      </c>
      <c r="E323"/>
      <c r="F323"/>
      <c r="G323">
        <v>1</v>
      </c>
      <c r="H323"/>
      <c r="I323"/>
      <c r="J323" s="28">
        <f t="shared" si="5"/>
        <v>2.5499999999999998</v>
      </c>
      <c r="K323" s="28">
        <f>IF(ISBLANK($B323),"",D323*Rates!$B$15)</f>
        <v>0.65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0.65</v>
      </c>
      <c r="O323" s="28">
        <f>IF(ISBLANK($B323),"",$H323*Rates!$B$19)</f>
        <v>0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29"/>
    </row>
    <row r="324" spans="1:18" ht="15" customHeight="1">
      <c r="A324" s="125">
        <v>45512</v>
      </c>
      <c r="B324" s="124">
        <v>164211</v>
      </c>
      <c r="C324" t="s">
        <v>110</v>
      </c>
      <c r="D324">
        <v>2</v>
      </c>
      <c r="E324"/>
      <c r="F324"/>
      <c r="G324">
        <v>2</v>
      </c>
      <c r="H324"/>
      <c r="I324"/>
      <c r="J324" s="28">
        <f t="shared" si="5"/>
        <v>3.85</v>
      </c>
      <c r="K324" s="28">
        <f>IF(ISBLANK($B324),"",D324*Rates!$B$15)</f>
        <v>1.3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1.3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29"/>
    </row>
    <row r="325" spans="1:18" ht="15" customHeight="1">
      <c r="A325" s="125">
        <v>45512</v>
      </c>
      <c r="B325" s="124">
        <v>164224</v>
      </c>
      <c r="C325" t="s">
        <v>110</v>
      </c>
      <c r="D325">
        <v>1</v>
      </c>
      <c r="E325"/>
      <c r="F325"/>
      <c r="G325">
        <v>1</v>
      </c>
      <c r="H325"/>
      <c r="I325"/>
      <c r="J325" s="28">
        <f t="shared" si="5"/>
        <v>2.5499999999999998</v>
      </c>
      <c r="K325" s="28">
        <f>IF(ISBLANK($B325),"",D325*Rates!$B$15)</f>
        <v>0.65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0.65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29"/>
    </row>
    <row r="326" spans="1:18" ht="15" customHeight="1">
      <c r="A326" s="125">
        <v>45512</v>
      </c>
      <c r="B326" s="124">
        <v>164239</v>
      </c>
      <c r="C326" t="s">
        <v>110</v>
      </c>
      <c r="D326">
        <v>1</v>
      </c>
      <c r="E326"/>
      <c r="F326"/>
      <c r="G326">
        <v>1</v>
      </c>
      <c r="H326"/>
      <c r="I326"/>
      <c r="J326" s="28">
        <f t="shared" si="5"/>
        <v>2.5499999999999998</v>
      </c>
      <c r="K326" s="28">
        <f>IF(ISBLANK($B326),"",D326*Rates!$B$15)</f>
        <v>0.65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0.65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29"/>
    </row>
    <row r="327" spans="1:18" ht="15" customHeight="1">
      <c r="A327" s="125">
        <v>45512</v>
      </c>
      <c r="B327" s="124">
        <v>164244</v>
      </c>
      <c r="C327" t="s">
        <v>110</v>
      </c>
      <c r="D327">
        <v>7</v>
      </c>
      <c r="E327"/>
      <c r="F327"/>
      <c r="G327">
        <v>7</v>
      </c>
      <c r="H327">
        <v>1</v>
      </c>
      <c r="I327"/>
      <c r="J327" s="28">
        <f t="shared" si="5"/>
        <v>12.85</v>
      </c>
      <c r="K327" s="28">
        <f>IF(ISBLANK($B327),"",D327*Rates!$B$15)</f>
        <v>4.55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4.55</v>
      </c>
      <c r="O327" s="28">
        <f>IF(ISBLANK($B327),"",$H327*Rates!$B$19)</f>
        <v>2.5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29"/>
    </row>
    <row r="328" spans="1:18" ht="15" customHeight="1">
      <c r="A328" s="125">
        <v>45512</v>
      </c>
      <c r="B328" s="124">
        <v>164326</v>
      </c>
      <c r="C328" t="s">
        <v>110</v>
      </c>
      <c r="D328">
        <v>1</v>
      </c>
      <c r="E328"/>
      <c r="F328"/>
      <c r="G328">
        <v>1</v>
      </c>
      <c r="H328"/>
      <c r="I328"/>
      <c r="J328" s="28">
        <f t="shared" si="5"/>
        <v>2.5499999999999998</v>
      </c>
      <c r="K328" s="28">
        <f>IF(ISBLANK($B328),"",D328*Rates!$B$15)</f>
        <v>0.65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0.65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29"/>
    </row>
    <row r="329" spans="1:18" ht="15" customHeight="1">
      <c r="A329" s="125">
        <v>45512</v>
      </c>
      <c r="B329" s="124">
        <v>164336</v>
      </c>
      <c r="C329" t="s">
        <v>110</v>
      </c>
      <c r="D329">
        <v>3</v>
      </c>
      <c r="E329"/>
      <c r="F329"/>
      <c r="G329">
        <v>3</v>
      </c>
      <c r="H329"/>
      <c r="I329"/>
      <c r="J329" s="28">
        <f t="shared" si="5"/>
        <v>5.15</v>
      </c>
      <c r="K329" s="28">
        <f>IF(ISBLANK($B329),"",D329*Rates!$B$15)</f>
        <v>1.9500000000000002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1.9500000000000002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29"/>
    </row>
    <row r="330" spans="1:18" ht="15" customHeight="1">
      <c r="A330" s="125">
        <v>45512</v>
      </c>
      <c r="B330" s="124">
        <v>164339</v>
      </c>
      <c r="C330" t="s">
        <v>110</v>
      </c>
      <c r="D330">
        <v>3</v>
      </c>
      <c r="E330"/>
      <c r="F330"/>
      <c r="G330">
        <v>3</v>
      </c>
      <c r="H330"/>
      <c r="I330"/>
      <c r="J330" s="28">
        <f t="shared" si="5"/>
        <v>5.15</v>
      </c>
      <c r="K330" s="28">
        <f>IF(ISBLANK($B330),"",D330*Rates!$B$15)</f>
        <v>1.9500000000000002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1.9500000000000002</v>
      </c>
      <c r="O330" s="28">
        <f>IF(ISBLANK($B330),"",$H330*Rates!$B$19)</f>
        <v>0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29"/>
    </row>
    <row r="331" spans="1:18" ht="15" customHeight="1">
      <c r="A331" s="125">
        <v>45512</v>
      </c>
      <c r="B331" s="124">
        <v>164388</v>
      </c>
      <c r="C331" t="s">
        <v>110</v>
      </c>
      <c r="D331">
        <v>10</v>
      </c>
      <c r="E331"/>
      <c r="F331"/>
      <c r="G331">
        <v>10</v>
      </c>
      <c r="H331"/>
      <c r="I331"/>
      <c r="J331" s="28">
        <f t="shared" si="5"/>
        <v>14.25</v>
      </c>
      <c r="K331" s="28">
        <f>IF(ISBLANK($B331),"",D331*Rates!$B$15)</f>
        <v>6.5</v>
      </c>
      <c r="L331" s="28">
        <f>IF(ISBLANK($B331),"",$E331*Rates!$B$16)</f>
        <v>0</v>
      </c>
      <c r="M331" s="28">
        <f>IF(ISBLANK($B331),"",$F331*Rates!$B$17)</f>
        <v>0</v>
      </c>
      <c r="N331" s="28">
        <f>IF(ISBLANK($B331),"",$G331*Rates!$B$18)</f>
        <v>6.5</v>
      </c>
      <c r="O331" s="28">
        <f>IF(ISBLANK($B331),"",$H331*Rates!$B$19)</f>
        <v>0</v>
      </c>
      <c r="P331" s="28">
        <f>IF(ISBLANK($B331),"",$I331*Rates!$B$20)</f>
        <v>0</v>
      </c>
      <c r="Q331" s="28">
        <f>IF(ISBLANK($B331),"",IF($C331="DTC",Rates!$B$21,IF($C331="B2B",Rates!$B$22,"TYPO")))</f>
        <v>1.25</v>
      </c>
      <c r="R331" s="29"/>
    </row>
    <row r="332" spans="1:18" ht="15" customHeight="1">
      <c r="A332" s="125">
        <v>45512</v>
      </c>
      <c r="B332" s="124">
        <v>164455</v>
      </c>
      <c r="C332" t="s">
        <v>110</v>
      </c>
      <c r="D332">
        <v>1</v>
      </c>
      <c r="E332"/>
      <c r="F332"/>
      <c r="G332">
        <v>1</v>
      </c>
      <c r="H332"/>
      <c r="I332"/>
      <c r="J332" s="28">
        <f t="shared" si="5"/>
        <v>2.5499999999999998</v>
      </c>
      <c r="K332" s="28">
        <f>IF(ISBLANK($B332),"",D332*Rates!$B$15)</f>
        <v>0.65</v>
      </c>
      <c r="L332" s="28">
        <f>IF(ISBLANK($B332),"",$E332*Rates!$B$16)</f>
        <v>0</v>
      </c>
      <c r="M332" s="28">
        <f>IF(ISBLANK($B332),"",$F332*Rates!$B$17)</f>
        <v>0</v>
      </c>
      <c r="N332" s="28">
        <f>IF(ISBLANK($B332),"",$G332*Rates!$B$18)</f>
        <v>0.65</v>
      </c>
      <c r="O332" s="28">
        <f>IF(ISBLANK($B332),"",$H332*Rates!$B$19)</f>
        <v>0</v>
      </c>
      <c r="P332" s="28">
        <f>IF(ISBLANK($B332),"",$I332*Rates!$B$20)</f>
        <v>0</v>
      </c>
      <c r="Q332" s="28">
        <f>IF(ISBLANK($B332),"",IF($C332="DTC",Rates!$B$21,IF($C332="B2B",Rates!$B$22,"TYPO")))</f>
        <v>1.25</v>
      </c>
      <c r="R332" s="29"/>
    </row>
    <row r="333" spans="1:18" ht="15" customHeight="1">
      <c r="A333" s="125">
        <v>45512</v>
      </c>
      <c r="B333" s="124">
        <v>164492</v>
      </c>
      <c r="C333" t="s">
        <v>110</v>
      </c>
      <c r="D333">
        <v>1</v>
      </c>
      <c r="E333"/>
      <c r="F333"/>
      <c r="G333">
        <v>1</v>
      </c>
      <c r="H333"/>
      <c r="I333"/>
      <c r="J333" s="28">
        <f t="shared" si="5"/>
        <v>2.5499999999999998</v>
      </c>
      <c r="K333" s="28">
        <f>IF(ISBLANK($B333),"",D333*Rates!$B$15)</f>
        <v>0.65</v>
      </c>
      <c r="L333" s="28">
        <f>IF(ISBLANK($B333),"",$E333*Rates!$B$16)</f>
        <v>0</v>
      </c>
      <c r="M333" s="28">
        <f>IF(ISBLANK($B333),"",$F333*Rates!$B$17)</f>
        <v>0</v>
      </c>
      <c r="N333" s="28">
        <f>IF(ISBLANK($B333),"",$G333*Rates!$B$18)</f>
        <v>0.65</v>
      </c>
      <c r="O333" s="28">
        <f>IF(ISBLANK($B333),"",$H333*Rates!$B$19)</f>
        <v>0</v>
      </c>
      <c r="P333" s="28">
        <f>IF(ISBLANK($B333),"",$I333*Rates!$B$20)</f>
        <v>0</v>
      </c>
      <c r="Q333" s="28">
        <f>IF(ISBLANK($B333),"",IF($C333="DTC",Rates!$B$21,IF($C333="B2B",Rates!$B$22,"TYPO")))</f>
        <v>1.25</v>
      </c>
      <c r="R333" s="29"/>
    </row>
    <row r="334" spans="1:18" ht="15" customHeight="1">
      <c r="A334" s="125">
        <v>45512</v>
      </c>
      <c r="B334" s="124">
        <v>164496</v>
      </c>
      <c r="C334" t="s">
        <v>110</v>
      </c>
      <c r="D334">
        <v>10</v>
      </c>
      <c r="E334"/>
      <c r="F334"/>
      <c r="G334">
        <v>9</v>
      </c>
      <c r="H334"/>
      <c r="I334"/>
      <c r="J334" s="28">
        <f t="shared" si="5"/>
        <v>13.600000000000001</v>
      </c>
      <c r="K334" s="28">
        <f>IF(ISBLANK($B334),"",D334*Rates!$B$15)</f>
        <v>6.5</v>
      </c>
      <c r="L334" s="28">
        <f>IF(ISBLANK($B334),"",$E334*Rates!$B$16)</f>
        <v>0</v>
      </c>
      <c r="M334" s="28">
        <f>IF(ISBLANK($B334),"",$F334*Rates!$B$17)</f>
        <v>0</v>
      </c>
      <c r="N334" s="28">
        <f>IF(ISBLANK($B334),"",$G334*Rates!$B$18)</f>
        <v>5.8500000000000005</v>
      </c>
      <c r="O334" s="28">
        <f>IF(ISBLANK($B334),"",$H334*Rates!$B$19)</f>
        <v>0</v>
      </c>
      <c r="P334" s="28">
        <f>IF(ISBLANK($B334),"",$I334*Rates!$B$20)</f>
        <v>0</v>
      </c>
      <c r="Q334" s="28">
        <f>IF(ISBLANK($B334),"",IF($C334="DTC",Rates!$B$21,IF($C334="B2B",Rates!$B$22,"TYPO")))</f>
        <v>1.25</v>
      </c>
      <c r="R334" s="29"/>
    </row>
    <row r="335" spans="1:18" ht="15" customHeight="1">
      <c r="A335" s="125">
        <v>45512</v>
      </c>
      <c r="B335" s="124">
        <v>164501</v>
      </c>
      <c r="C335" t="s">
        <v>110</v>
      </c>
      <c r="D335">
        <v>1</v>
      </c>
      <c r="E335"/>
      <c r="F335"/>
      <c r="G335">
        <v>1</v>
      </c>
      <c r="H335"/>
      <c r="I335"/>
      <c r="J335" s="28">
        <f t="shared" si="5"/>
        <v>2.5499999999999998</v>
      </c>
      <c r="K335" s="28">
        <f>IF(ISBLANK($B335),"",D335*Rates!$B$15)</f>
        <v>0.65</v>
      </c>
      <c r="L335" s="28">
        <f>IF(ISBLANK($B335),"",$E335*Rates!$B$16)</f>
        <v>0</v>
      </c>
      <c r="M335" s="28">
        <f>IF(ISBLANK($B335),"",$F335*Rates!$B$17)</f>
        <v>0</v>
      </c>
      <c r="N335" s="28">
        <f>IF(ISBLANK($B335),"",$G335*Rates!$B$18)</f>
        <v>0.65</v>
      </c>
      <c r="O335" s="28">
        <f>IF(ISBLANK($B335),"",$H335*Rates!$B$19)</f>
        <v>0</v>
      </c>
      <c r="P335" s="28">
        <f>IF(ISBLANK($B335),"",$I335*Rates!$B$20)</f>
        <v>0</v>
      </c>
      <c r="Q335" s="28">
        <f>IF(ISBLANK($B335),"",IF($C335="DTC",Rates!$B$21,IF($C335="B2B",Rates!$B$22,"TYPO")))</f>
        <v>1.25</v>
      </c>
      <c r="R335" s="29"/>
    </row>
    <row r="336" spans="1:18" ht="15" customHeight="1">
      <c r="A336" s="125">
        <v>45512</v>
      </c>
      <c r="B336" s="124">
        <v>164512</v>
      </c>
      <c r="C336" t="s">
        <v>110</v>
      </c>
      <c r="D336">
        <v>7</v>
      </c>
      <c r="E336"/>
      <c r="F336"/>
      <c r="G336">
        <v>7</v>
      </c>
      <c r="H336"/>
      <c r="I336"/>
      <c r="J336" s="28">
        <f t="shared" si="5"/>
        <v>10.35</v>
      </c>
      <c r="K336" s="28">
        <f>IF(ISBLANK($B336),"",D336*Rates!$B$15)</f>
        <v>4.55</v>
      </c>
      <c r="L336" s="28">
        <f>IF(ISBLANK($B336),"",$E336*Rates!$B$16)</f>
        <v>0</v>
      </c>
      <c r="M336" s="28">
        <f>IF(ISBLANK($B336),"",$F336*Rates!$B$17)</f>
        <v>0</v>
      </c>
      <c r="N336" s="28">
        <f>IF(ISBLANK($B336),"",$G336*Rates!$B$18)</f>
        <v>4.55</v>
      </c>
      <c r="O336" s="28">
        <f>IF(ISBLANK($B336),"",$H336*Rates!$B$19)</f>
        <v>0</v>
      </c>
      <c r="P336" s="28">
        <f>IF(ISBLANK($B336),"",$I336*Rates!$B$20)</f>
        <v>0</v>
      </c>
      <c r="Q336" s="28">
        <f>IF(ISBLANK($B336),"",IF($C336="DTC",Rates!$B$21,IF($C336="B2B",Rates!$B$22,"TYPO")))</f>
        <v>1.25</v>
      </c>
      <c r="R336" s="29"/>
    </row>
    <row r="337" spans="1:18" ht="15" customHeight="1">
      <c r="A337" s="125">
        <v>45512</v>
      </c>
      <c r="B337" s="124">
        <v>164521</v>
      </c>
      <c r="C337" t="s">
        <v>110</v>
      </c>
      <c r="D337">
        <v>1</v>
      </c>
      <c r="E337"/>
      <c r="F337"/>
      <c r="G337">
        <v>1</v>
      </c>
      <c r="H337"/>
      <c r="I337"/>
      <c r="J337" s="28">
        <f t="shared" si="5"/>
        <v>2.5499999999999998</v>
      </c>
      <c r="K337" s="28">
        <f>IF(ISBLANK($B337),"",D337*Rates!$B$15)</f>
        <v>0.65</v>
      </c>
      <c r="L337" s="28">
        <f>IF(ISBLANK($B337),"",$E337*Rates!$B$16)</f>
        <v>0</v>
      </c>
      <c r="M337" s="28">
        <f>IF(ISBLANK($B337),"",$F337*Rates!$B$17)</f>
        <v>0</v>
      </c>
      <c r="N337" s="28">
        <f>IF(ISBLANK($B337),"",$G337*Rates!$B$18)</f>
        <v>0.65</v>
      </c>
      <c r="O337" s="28">
        <f>IF(ISBLANK($B337),"",$H337*Rates!$B$19)</f>
        <v>0</v>
      </c>
      <c r="P337" s="28">
        <f>IF(ISBLANK($B337),"",$I337*Rates!$B$20)</f>
        <v>0</v>
      </c>
      <c r="Q337" s="28">
        <f>IF(ISBLANK($B337),"",IF($C337="DTC",Rates!$B$21,IF($C337="B2B",Rates!$B$22,"TYPO")))</f>
        <v>1.25</v>
      </c>
      <c r="R337" s="29"/>
    </row>
    <row r="338" spans="1:18" ht="15" customHeight="1">
      <c r="A338" s="125">
        <v>45512</v>
      </c>
      <c r="B338" s="124">
        <v>164537</v>
      </c>
      <c r="C338" t="s">
        <v>110</v>
      </c>
      <c r="D338">
        <v>1</v>
      </c>
      <c r="E338"/>
      <c r="F338"/>
      <c r="G338">
        <v>1</v>
      </c>
      <c r="H338"/>
      <c r="I338"/>
      <c r="J338" s="28">
        <f t="shared" si="5"/>
        <v>2.5499999999999998</v>
      </c>
      <c r="K338" s="28">
        <f>IF(ISBLANK($B338),"",D338*Rates!$B$15)</f>
        <v>0.65</v>
      </c>
      <c r="L338" s="28">
        <f>IF(ISBLANK($B338),"",$E338*Rates!$B$16)</f>
        <v>0</v>
      </c>
      <c r="M338" s="28">
        <f>IF(ISBLANK($B338),"",$F338*Rates!$B$17)</f>
        <v>0</v>
      </c>
      <c r="N338" s="28">
        <f>IF(ISBLANK($B338),"",$G338*Rates!$B$18)</f>
        <v>0.65</v>
      </c>
      <c r="O338" s="28">
        <f>IF(ISBLANK($B338),"",$H338*Rates!$B$19)</f>
        <v>0</v>
      </c>
      <c r="P338" s="28">
        <f>IF(ISBLANK($B338),"",$I338*Rates!$B$20)</f>
        <v>0</v>
      </c>
      <c r="Q338" s="28">
        <f>IF(ISBLANK($B338),"",IF($C338="DTC",Rates!$B$21,IF($C338="B2B",Rates!$B$22,"TYPO")))</f>
        <v>1.25</v>
      </c>
      <c r="R338" s="29"/>
    </row>
    <row r="339" spans="1:18" ht="15" customHeight="1">
      <c r="A339" s="125">
        <v>45512</v>
      </c>
      <c r="B339" s="124">
        <v>164547</v>
      </c>
      <c r="C339" t="s">
        <v>110</v>
      </c>
      <c r="D339">
        <v>15</v>
      </c>
      <c r="E339"/>
      <c r="F339"/>
      <c r="G339">
        <v>15</v>
      </c>
      <c r="H339"/>
      <c r="I339"/>
      <c r="J339" s="28">
        <f t="shared" si="5"/>
        <v>20.75</v>
      </c>
      <c r="K339" s="28">
        <f>IF(ISBLANK($B339),"",D339*Rates!$B$15)</f>
        <v>9.75</v>
      </c>
      <c r="L339" s="28">
        <f>IF(ISBLANK($B339),"",$E339*Rates!$B$16)</f>
        <v>0</v>
      </c>
      <c r="M339" s="28">
        <f>IF(ISBLANK($B339),"",$F339*Rates!$B$17)</f>
        <v>0</v>
      </c>
      <c r="N339" s="28">
        <f>IF(ISBLANK($B339),"",$G339*Rates!$B$18)</f>
        <v>9.75</v>
      </c>
      <c r="O339" s="28">
        <f>IF(ISBLANK($B339),"",$H339*Rates!$B$19)</f>
        <v>0</v>
      </c>
      <c r="P339" s="28">
        <f>IF(ISBLANK($B339),"",$I339*Rates!$B$20)</f>
        <v>0</v>
      </c>
      <c r="Q339" s="28">
        <f>IF(ISBLANK($B339),"",IF($C339="DTC",Rates!$B$21,IF($C339="B2B",Rates!$B$22,"TYPO")))</f>
        <v>1.25</v>
      </c>
      <c r="R339" s="29"/>
    </row>
    <row r="340" spans="1:18" ht="15" customHeight="1">
      <c r="A340" s="125">
        <v>45512</v>
      </c>
      <c r="B340" s="124">
        <v>164616</v>
      </c>
      <c r="C340" t="s">
        <v>110</v>
      </c>
      <c r="D340">
        <v>1</v>
      </c>
      <c r="E340"/>
      <c r="F340"/>
      <c r="G340">
        <v>1</v>
      </c>
      <c r="H340"/>
      <c r="I340"/>
      <c r="J340" s="28">
        <f t="shared" si="5"/>
        <v>2.5499999999999998</v>
      </c>
      <c r="K340" s="28">
        <f>IF(ISBLANK($B340),"",D340*Rates!$B$15)</f>
        <v>0.65</v>
      </c>
      <c r="L340" s="28">
        <f>IF(ISBLANK($B340),"",$E340*Rates!$B$16)</f>
        <v>0</v>
      </c>
      <c r="M340" s="28">
        <f>IF(ISBLANK($B340),"",$F340*Rates!$B$17)</f>
        <v>0</v>
      </c>
      <c r="N340" s="28">
        <f>IF(ISBLANK($B340),"",$G340*Rates!$B$18)</f>
        <v>0.65</v>
      </c>
      <c r="O340" s="28">
        <f>IF(ISBLANK($B340),"",$H340*Rates!$B$19)</f>
        <v>0</v>
      </c>
      <c r="P340" s="28">
        <f>IF(ISBLANK($B340),"",$I340*Rates!$B$20)</f>
        <v>0</v>
      </c>
      <c r="Q340" s="28">
        <f>IF(ISBLANK($B340),"",IF($C340="DTC",Rates!$B$21,IF($C340="B2B",Rates!$B$22,"TYPO")))</f>
        <v>1.25</v>
      </c>
      <c r="R340" s="29"/>
    </row>
    <row r="341" spans="1:18" ht="15" customHeight="1">
      <c r="A341" s="125">
        <v>45512</v>
      </c>
      <c r="B341" s="124">
        <v>164622</v>
      </c>
      <c r="C341" t="s">
        <v>110</v>
      </c>
      <c r="D341">
        <v>1</v>
      </c>
      <c r="E341"/>
      <c r="F341"/>
      <c r="G341">
        <v>1</v>
      </c>
      <c r="H341"/>
      <c r="I341"/>
      <c r="J341" s="28">
        <f t="shared" si="5"/>
        <v>2.5499999999999998</v>
      </c>
      <c r="K341" s="28">
        <f>IF(ISBLANK($B341),"",D341*Rates!$B$15)</f>
        <v>0.65</v>
      </c>
      <c r="L341" s="28">
        <f>IF(ISBLANK($B341),"",$E341*Rates!$B$16)</f>
        <v>0</v>
      </c>
      <c r="M341" s="28">
        <f>IF(ISBLANK($B341),"",$F341*Rates!$B$17)</f>
        <v>0</v>
      </c>
      <c r="N341" s="28">
        <f>IF(ISBLANK($B341),"",$G341*Rates!$B$18)</f>
        <v>0.65</v>
      </c>
      <c r="O341" s="28">
        <f>IF(ISBLANK($B341),"",$H341*Rates!$B$19)</f>
        <v>0</v>
      </c>
      <c r="P341" s="28">
        <f>IF(ISBLANK($B341),"",$I341*Rates!$B$20)</f>
        <v>0</v>
      </c>
      <c r="Q341" s="28">
        <f>IF(ISBLANK($B341),"",IF($C341="DTC",Rates!$B$21,IF($C341="B2B",Rates!$B$22,"TYPO")))</f>
        <v>1.25</v>
      </c>
      <c r="R341" s="29"/>
    </row>
    <row r="342" spans="1:18" ht="15" customHeight="1">
      <c r="A342" s="125">
        <v>45512</v>
      </c>
      <c r="B342" s="124">
        <v>164627</v>
      </c>
      <c r="C342" t="s">
        <v>110</v>
      </c>
      <c r="D342">
        <v>11</v>
      </c>
      <c r="E342"/>
      <c r="F342"/>
      <c r="G342">
        <v>11</v>
      </c>
      <c r="H342"/>
      <c r="I342"/>
      <c r="J342" s="28">
        <f t="shared" si="5"/>
        <v>15.55</v>
      </c>
      <c r="K342" s="28">
        <f>IF(ISBLANK($B342),"",D342*Rates!$B$15)</f>
        <v>7.15</v>
      </c>
      <c r="L342" s="28">
        <f>IF(ISBLANK($B342),"",$E342*Rates!$B$16)</f>
        <v>0</v>
      </c>
      <c r="M342" s="28">
        <f>IF(ISBLANK($B342),"",$F342*Rates!$B$17)</f>
        <v>0</v>
      </c>
      <c r="N342" s="28">
        <f>IF(ISBLANK($B342),"",$G342*Rates!$B$18)</f>
        <v>7.15</v>
      </c>
      <c r="O342" s="28">
        <f>IF(ISBLANK($B342),"",$H342*Rates!$B$19)</f>
        <v>0</v>
      </c>
      <c r="P342" s="28">
        <f>IF(ISBLANK($B342),"",$I342*Rates!$B$20)</f>
        <v>0</v>
      </c>
      <c r="Q342" s="28">
        <f>IF(ISBLANK($B342),"",IF($C342="DTC",Rates!$B$21,IF($C342="B2B",Rates!$B$22,"TYPO")))</f>
        <v>1.25</v>
      </c>
      <c r="R342" s="29"/>
    </row>
    <row r="343" spans="1:18" ht="15" customHeight="1">
      <c r="A343" s="125">
        <v>45512</v>
      </c>
      <c r="B343" s="124">
        <v>164690</v>
      </c>
      <c r="C343" t="s">
        <v>110</v>
      </c>
      <c r="D343">
        <v>2</v>
      </c>
      <c r="E343"/>
      <c r="F343"/>
      <c r="G343">
        <v>2</v>
      </c>
      <c r="H343"/>
      <c r="I343"/>
      <c r="J343" s="28">
        <f t="shared" si="5"/>
        <v>3.85</v>
      </c>
      <c r="K343" s="28">
        <f>IF(ISBLANK($B343),"",D343*Rates!$B$15)</f>
        <v>1.3</v>
      </c>
      <c r="L343" s="28">
        <f>IF(ISBLANK($B343),"",$E343*Rates!$B$16)</f>
        <v>0</v>
      </c>
      <c r="M343" s="28">
        <f>IF(ISBLANK($B343),"",$F343*Rates!$B$17)</f>
        <v>0</v>
      </c>
      <c r="N343" s="28">
        <f>IF(ISBLANK($B343),"",$G343*Rates!$B$18)</f>
        <v>1.3</v>
      </c>
      <c r="O343" s="28">
        <f>IF(ISBLANK($B343),"",$H343*Rates!$B$19)</f>
        <v>0</v>
      </c>
      <c r="P343" s="28">
        <f>IF(ISBLANK($B343),"",$I343*Rates!$B$20)</f>
        <v>0</v>
      </c>
      <c r="Q343" s="28">
        <f>IF(ISBLANK($B343),"",IF($C343="DTC",Rates!$B$21,IF($C343="B2B",Rates!$B$22,"TYPO")))</f>
        <v>1.25</v>
      </c>
      <c r="R343" s="29"/>
    </row>
    <row r="344" spans="1:18" ht="15" customHeight="1">
      <c r="A344" s="125">
        <v>45512</v>
      </c>
      <c r="B344" s="124">
        <v>164692</v>
      </c>
      <c r="C344" t="s">
        <v>110</v>
      </c>
      <c r="D344">
        <v>1</v>
      </c>
      <c r="E344"/>
      <c r="F344"/>
      <c r="G344">
        <v>1</v>
      </c>
      <c r="H344"/>
      <c r="I344"/>
      <c r="J344" s="28">
        <f t="shared" si="5"/>
        <v>2.5499999999999998</v>
      </c>
      <c r="K344" s="28">
        <f>IF(ISBLANK($B344),"",D344*Rates!$B$15)</f>
        <v>0.65</v>
      </c>
      <c r="L344" s="28">
        <f>IF(ISBLANK($B344),"",$E344*Rates!$B$16)</f>
        <v>0</v>
      </c>
      <c r="M344" s="28">
        <f>IF(ISBLANK($B344),"",$F344*Rates!$B$17)</f>
        <v>0</v>
      </c>
      <c r="N344" s="28">
        <f>IF(ISBLANK($B344),"",$G344*Rates!$B$18)</f>
        <v>0.65</v>
      </c>
      <c r="O344" s="28">
        <f>IF(ISBLANK($B344),"",$H344*Rates!$B$19)</f>
        <v>0</v>
      </c>
      <c r="P344" s="28">
        <f>IF(ISBLANK($B344),"",$I344*Rates!$B$20)</f>
        <v>0</v>
      </c>
      <c r="Q344" s="28">
        <f>IF(ISBLANK($B344),"",IF($C344="DTC",Rates!$B$21,IF($C344="B2B",Rates!$B$22,"TYPO")))</f>
        <v>1.25</v>
      </c>
      <c r="R344" s="29"/>
    </row>
    <row r="345" spans="1:18" ht="15" customHeight="1">
      <c r="A345" s="125">
        <v>45512</v>
      </c>
      <c r="B345" s="124">
        <v>164716</v>
      </c>
      <c r="C345" t="s">
        <v>110</v>
      </c>
      <c r="D345">
        <v>1</v>
      </c>
      <c r="E345"/>
      <c r="F345"/>
      <c r="G345">
        <v>1</v>
      </c>
      <c r="H345"/>
      <c r="I345"/>
      <c r="J345" s="28">
        <f t="shared" si="5"/>
        <v>2.5499999999999998</v>
      </c>
      <c r="K345" s="28">
        <f>IF(ISBLANK($B345),"",D345*Rates!$B$15)</f>
        <v>0.65</v>
      </c>
      <c r="L345" s="28">
        <f>IF(ISBLANK($B345),"",$E345*Rates!$B$16)</f>
        <v>0</v>
      </c>
      <c r="M345" s="28">
        <f>IF(ISBLANK($B345),"",$F345*Rates!$B$17)</f>
        <v>0</v>
      </c>
      <c r="N345" s="28">
        <f>IF(ISBLANK($B345),"",$G345*Rates!$B$18)</f>
        <v>0.65</v>
      </c>
      <c r="O345" s="28">
        <f>IF(ISBLANK($B345),"",$H345*Rates!$B$19)</f>
        <v>0</v>
      </c>
      <c r="P345" s="28">
        <f>IF(ISBLANK($B345),"",$I345*Rates!$B$20)</f>
        <v>0</v>
      </c>
      <c r="Q345" s="28">
        <f>IF(ISBLANK($B345),"",IF($C345="DTC",Rates!$B$21,IF($C345="B2B",Rates!$B$22,"TYPO")))</f>
        <v>1.25</v>
      </c>
      <c r="R345" s="29"/>
    </row>
    <row r="346" spans="1:18" ht="15" customHeight="1">
      <c r="A346" s="125">
        <v>45512</v>
      </c>
      <c r="B346" s="124">
        <v>164750</v>
      </c>
      <c r="C346" t="s">
        <v>110</v>
      </c>
      <c r="D346">
        <v>14</v>
      </c>
      <c r="E346"/>
      <c r="F346"/>
      <c r="G346">
        <v>14</v>
      </c>
      <c r="H346"/>
      <c r="I346"/>
      <c r="J346" s="28">
        <f t="shared" si="5"/>
        <v>19.45</v>
      </c>
      <c r="K346" s="28">
        <f>IF(ISBLANK($B346),"",D346*Rates!$B$15)</f>
        <v>9.1</v>
      </c>
      <c r="L346" s="28">
        <f>IF(ISBLANK($B346),"",$E346*Rates!$B$16)</f>
        <v>0</v>
      </c>
      <c r="M346" s="28">
        <f>IF(ISBLANK($B346),"",$F346*Rates!$B$17)</f>
        <v>0</v>
      </c>
      <c r="N346" s="28">
        <f>IF(ISBLANK($B346),"",$G346*Rates!$B$18)</f>
        <v>9.1</v>
      </c>
      <c r="O346" s="28">
        <f>IF(ISBLANK($B346),"",$H346*Rates!$B$19)</f>
        <v>0</v>
      </c>
      <c r="P346" s="28">
        <f>IF(ISBLANK($B346),"",$I346*Rates!$B$20)</f>
        <v>0</v>
      </c>
      <c r="Q346" s="28">
        <f>IF(ISBLANK($B346),"",IF($C346="DTC",Rates!$B$21,IF($C346="B2B",Rates!$B$22,"TYPO")))</f>
        <v>1.25</v>
      </c>
      <c r="R346" s="29"/>
    </row>
    <row r="347" spans="1:18" ht="15" customHeight="1">
      <c r="A347" s="125">
        <v>45512</v>
      </c>
      <c r="B347" s="124">
        <v>164777</v>
      </c>
      <c r="C347" t="s">
        <v>110</v>
      </c>
      <c r="D347">
        <v>2</v>
      </c>
      <c r="E347"/>
      <c r="F347"/>
      <c r="G347">
        <v>2</v>
      </c>
      <c r="H347"/>
      <c r="I347"/>
      <c r="J347" s="28">
        <f t="shared" si="5"/>
        <v>3.85</v>
      </c>
      <c r="K347" s="28">
        <f>IF(ISBLANK($B347),"",D347*Rates!$B$15)</f>
        <v>1.3</v>
      </c>
      <c r="L347" s="28">
        <f>IF(ISBLANK($B347),"",$E347*Rates!$B$16)</f>
        <v>0</v>
      </c>
      <c r="M347" s="28">
        <f>IF(ISBLANK($B347),"",$F347*Rates!$B$17)</f>
        <v>0</v>
      </c>
      <c r="N347" s="28">
        <f>IF(ISBLANK($B347),"",$G347*Rates!$B$18)</f>
        <v>1.3</v>
      </c>
      <c r="O347" s="28">
        <f>IF(ISBLANK($B347),"",$H347*Rates!$B$19)</f>
        <v>0</v>
      </c>
      <c r="P347" s="28">
        <f>IF(ISBLANK($B347),"",$I347*Rates!$B$20)</f>
        <v>0</v>
      </c>
      <c r="Q347" s="28">
        <f>IF(ISBLANK($B347),"",IF($C347="DTC",Rates!$B$21,IF($C347="B2B",Rates!$B$22,"TYPO")))</f>
        <v>1.25</v>
      </c>
      <c r="R347" s="29"/>
    </row>
    <row r="348" spans="1:18" ht="15" customHeight="1">
      <c r="A348" s="125">
        <v>45512</v>
      </c>
      <c r="B348" s="124">
        <v>164804</v>
      </c>
      <c r="C348" t="s">
        <v>110</v>
      </c>
      <c r="D348">
        <v>1</v>
      </c>
      <c r="E348"/>
      <c r="F348"/>
      <c r="G348">
        <v>1</v>
      </c>
      <c r="H348"/>
      <c r="I348"/>
      <c r="J348" s="28">
        <f t="shared" si="5"/>
        <v>2.5499999999999998</v>
      </c>
      <c r="K348" s="28">
        <f>IF(ISBLANK($B348),"",D348*Rates!$B$15)</f>
        <v>0.65</v>
      </c>
      <c r="L348" s="28">
        <f>IF(ISBLANK($B348),"",$E348*Rates!$B$16)</f>
        <v>0</v>
      </c>
      <c r="M348" s="28">
        <f>IF(ISBLANK($B348),"",$F348*Rates!$B$17)</f>
        <v>0</v>
      </c>
      <c r="N348" s="28">
        <f>IF(ISBLANK($B348),"",$G348*Rates!$B$18)</f>
        <v>0.65</v>
      </c>
      <c r="O348" s="28">
        <f>IF(ISBLANK($B348),"",$H348*Rates!$B$19)</f>
        <v>0</v>
      </c>
      <c r="P348" s="28">
        <f>IF(ISBLANK($B348),"",$I348*Rates!$B$20)</f>
        <v>0</v>
      </c>
      <c r="Q348" s="28">
        <f>IF(ISBLANK($B348),"",IF($C348="DTC",Rates!$B$21,IF($C348="B2B",Rates!$B$22,"TYPO")))</f>
        <v>1.25</v>
      </c>
      <c r="R348" s="29"/>
    </row>
    <row r="349" spans="1:18" ht="15" customHeight="1">
      <c r="A349" s="125">
        <v>45512</v>
      </c>
      <c r="B349" s="124">
        <v>164806</v>
      </c>
      <c r="C349" t="s">
        <v>110</v>
      </c>
      <c r="D349">
        <v>2</v>
      </c>
      <c r="E349"/>
      <c r="F349"/>
      <c r="G349">
        <v>2</v>
      </c>
      <c r="H349"/>
      <c r="I349"/>
      <c r="J349" s="28">
        <f t="shared" si="5"/>
        <v>3.85</v>
      </c>
      <c r="K349" s="28">
        <f>IF(ISBLANK($B349),"",D349*Rates!$B$15)</f>
        <v>1.3</v>
      </c>
      <c r="L349" s="28">
        <f>IF(ISBLANK($B349),"",$E349*Rates!$B$16)</f>
        <v>0</v>
      </c>
      <c r="M349" s="28">
        <f>IF(ISBLANK($B349),"",$F349*Rates!$B$17)</f>
        <v>0</v>
      </c>
      <c r="N349" s="28">
        <f>IF(ISBLANK($B349),"",$G349*Rates!$B$18)</f>
        <v>1.3</v>
      </c>
      <c r="O349" s="28">
        <f>IF(ISBLANK($B349),"",$H349*Rates!$B$19)</f>
        <v>0</v>
      </c>
      <c r="P349" s="28">
        <f>IF(ISBLANK($B349),"",$I349*Rates!$B$20)</f>
        <v>0</v>
      </c>
      <c r="Q349" s="28">
        <f>IF(ISBLANK($B349),"",IF($C349="DTC",Rates!$B$21,IF($C349="B2B",Rates!$B$22,"TYPO")))</f>
        <v>1.25</v>
      </c>
      <c r="R349" s="29"/>
    </row>
    <row r="350" spans="1:18" ht="15" customHeight="1">
      <c r="A350" s="125">
        <v>45512</v>
      </c>
      <c r="B350" s="124">
        <v>164840</v>
      </c>
      <c r="C350" t="s">
        <v>110</v>
      </c>
      <c r="D350">
        <v>2</v>
      </c>
      <c r="E350"/>
      <c r="F350"/>
      <c r="G350">
        <v>1</v>
      </c>
      <c r="H350">
        <v>1</v>
      </c>
      <c r="I350"/>
      <c r="J350" s="28">
        <f t="shared" si="5"/>
        <v>5.7</v>
      </c>
      <c r="K350" s="28">
        <f>IF(ISBLANK($B350),"",D350*Rates!$B$15)</f>
        <v>1.3</v>
      </c>
      <c r="L350" s="28">
        <f>IF(ISBLANK($B350),"",$E350*Rates!$B$16)</f>
        <v>0</v>
      </c>
      <c r="M350" s="28">
        <f>IF(ISBLANK($B350),"",$F350*Rates!$B$17)</f>
        <v>0</v>
      </c>
      <c r="N350" s="28">
        <f>IF(ISBLANK($B350),"",$G350*Rates!$B$18)</f>
        <v>0.65</v>
      </c>
      <c r="O350" s="28">
        <f>IF(ISBLANK($B350),"",$H350*Rates!$B$19)</f>
        <v>2.5</v>
      </c>
      <c r="P350" s="28">
        <f>IF(ISBLANK($B350),"",$I350*Rates!$B$20)</f>
        <v>0</v>
      </c>
      <c r="Q350" s="28">
        <f>IF(ISBLANK($B350),"",IF($C350="DTC",Rates!$B$21,IF($C350="B2B",Rates!$B$22,"TYPO")))</f>
        <v>1.25</v>
      </c>
      <c r="R350" s="29"/>
    </row>
    <row r="351" spans="1:18" ht="15" customHeight="1">
      <c r="A351" s="125">
        <v>45512</v>
      </c>
      <c r="B351" s="124">
        <v>164845</v>
      </c>
      <c r="C351" t="s">
        <v>110</v>
      </c>
      <c r="D351">
        <v>1</v>
      </c>
      <c r="E351"/>
      <c r="F351"/>
      <c r="G351">
        <v>1</v>
      </c>
      <c r="H351"/>
      <c r="I351"/>
      <c r="J351" s="28">
        <f t="shared" si="5"/>
        <v>2.5499999999999998</v>
      </c>
      <c r="K351" s="28">
        <f>IF(ISBLANK($B351),"",D351*Rates!$B$15)</f>
        <v>0.65</v>
      </c>
      <c r="L351" s="28">
        <f>IF(ISBLANK($B351),"",$E351*Rates!$B$16)</f>
        <v>0</v>
      </c>
      <c r="M351" s="28">
        <f>IF(ISBLANK($B351),"",$F351*Rates!$B$17)</f>
        <v>0</v>
      </c>
      <c r="N351" s="28">
        <f>IF(ISBLANK($B351),"",$G351*Rates!$B$18)</f>
        <v>0.65</v>
      </c>
      <c r="O351" s="28">
        <f>IF(ISBLANK($B351),"",$H351*Rates!$B$19)</f>
        <v>0</v>
      </c>
      <c r="P351" s="28">
        <f>IF(ISBLANK($B351),"",$I351*Rates!$B$20)</f>
        <v>0</v>
      </c>
      <c r="Q351" s="28">
        <f>IF(ISBLANK($B351),"",IF($C351="DTC",Rates!$B$21,IF($C351="B2B",Rates!$B$22,"TYPO")))</f>
        <v>1.25</v>
      </c>
      <c r="R351" s="29"/>
    </row>
    <row r="352" spans="1:18" ht="15" customHeight="1">
      <c r="A352" s="125">
        <v>45512</v>
      </c>
      <c r="B352" s="124">
        <v>164848</v>
      </c>
      <c r="C352" t="s">
        <v>110</v>
      </c>
      <c r="D352">
        <v>10</v>
      </c>
      <c r="E352"/>
      <c r="F352"/>
      <c r="G352">
        <v>9</v>
      </c>
      <c r="H352"/>
      <c r="I352"/>
      <c r="J352" s="28">
        <f t="shared" si="5"/>
        <v>13.600000000000001</v>
      </c>
      <c r="K352" s="28">
        <f>IF(ISBLANK($B352),"",D352*Rates!$B$15)</f>
        <v>6.5</v>
      </c>
      <c r="L352" s="28">
        <f>IF(ISBLANK($B352),"",$E352*Rates!$B$16)</f>
        <v>0</v>
      </c>
      <c r="M352" s="28">
        <f>IF(ISBLANK($B352),"",$F352*Rates!$B$17)</f>
        <v>0</v>
      </c>
      <c r="N352" s="28">
        <f>IF(ISBLANK($B352),"",$G352*Rates!$B$18)</f>
        <v>5.8500000000000005</v>
      </c>
      <c r="O352" s="28">
        <f>IF(ISBLANK($B352),"",$H352*Rates!$B$19)</f>
        <v>0</v>
      </c>
      <c r="P352" s="28">
        <f>IF(ISBLANK($B352),"",$I352*Rates!$B$20)</f>
        <v>0</v>
      </c>
      <c r="Q352" s="28">
        <f>IF(ISBLANK($B352),"",IF($C352="DTC",Rates!$B$21,IF($C352="B2B",Rates!$B$22,"TYPO")))</f>
        <v>1.25</v>
      </c>
      <c r="R352" s="29"/>
    </row>
    <row r="353" spans="1:18" ht="15" customHeight="1">
      <c r="A353" s="125">
        <v>45512</v>
      </c>
      <c r="B353" s="124">
        <v>164910</v>
      </c>
      <c r="C353" t="s">
        <v>110</v>
      </c>
      <c r="D353">
        <v>1</v>
      </c>
      <c r="E353"/>
      <c r="F353"/>
      <c r="G353">
        <v>1</v>
      </c>
      <c r="H353"/>
      <c r="I353"/>
      <c r="J353" s="28">
        <f t="shared" si="5"/>
        <v>2.5499999999999998</v>
      </c>
      <c r="K353" s="28">
        <f>IF(ISBLANK($B353),"",D353*Rates!$B$15)</f>
        <v>0.65</v>
      </c>
      <c r="L353" s="28">
        <f>IF(ISBLANK($B353),"",$E353*Rates!$B$16)</f>
        <v>0</v>
      </c>
      <c r="M353" s="28">
        <f>IF(ISBLANK($B353),"",$F353*Rates!$B$17)</f>
        <v>0</v>
      </c>
      <c r="N353" s="28">
        <f>IF(ISBLANK($B353),"",$G353*Rates!$B$18)</f>
        <v>0.65</v>
      </c>
      <c r="O353" s="28">
        <f>IF(ISBLANK($B353),"",$H353*Rates!$B$19)</f>
        <v>0</v>
      </c>
      <c r="P353" s="28">
        <f>IF(ISBLANK($B353),"",$I353*Rates!$B$20)</f>
        <v>0</v>
      </c>
      <c r="Q353" s="28">
        <f>IF(ISBLANK($B353),"",IF($C353="DTC",Rates!$B$21,IF($C353="B2B",Rates!$B$22,"TYPO")))</f>
        <v>1.25</v>
      </c>
      <c r="R353" s="29"/>
    </row>
    <row r="354" spans="1:18" ht="15" customHeight="1">
      <c r="A354" s="125">
        <v>45512</v>
      </c>
      <c r="B354" s="124">
        <v>164911</v>
      </c>
      <c r="C354" t="s">
        <v>110</v>
      </c>
      <c r="D354">
        <v>1</v>
      </c>
      <c r="E354"/>
      <c r="F354"/>
      <c r="G354">
        <v>1</v>
      </c>
      <c r="H354">
        <v>1</v>
      </c>
      <c r="I354"/>
      <c r="J354" s="28">
        <f t="shared" si="5"/>
        <v>5.05</v>
      </c>
      <c r="K354" s="28">
        <f>IF(ISBLANK($B354),"",D354*Rates!$B$15)</f>
        <v>0.65</v>
      </c>
      <c r="L354" s="28">
        <f>IF(ISBLANK($B354),"",$E354*Rates!$B$16)</f>
        <v>0</v>
      </c>
      <c r="M354" s="28">
        <f>IF(ISBLANK($B354),"",$F354*Rates!$B$17)</f>
        <v>0</v>
      </c>
      <c r="N354" s="28">
        <f>IF(ISBLANK($B354),"",$G354*Rates!$B$18)</f>
        <v>0.65</v>
      </c>
      <c r="O354" s="28">
        <f>IF(ISBLANK($B354),"",$H354*Rates!$B$19)</f>
        <v>2.5</v>
      </c>
      <c r="P354" s="28">
        <f>IF(ISBLANK($B354),"",$I354*Rates!$B$20)</f>
        <v>0</v>
      </c>
      <c r="Q354" s="28">
        <f>IF(ISBLANK($B354),"",IF($C354="DTC",Rates!$B$21,IF($C354="B2B",Rates!$B$22,"TYPO")))</f>
        <v>1.25</v>
      </c>
      <c r="R354" s="29"/>
    </row>
    <row r="355" spans="1:18" ht="15" customHeight="1">
      <c r="A355" s="125">
        <v>45512</v>
      </c>
      <c r="B355" s="124">
        <v>164914</v>
      </c>
      <c r="C355" t="s">
        <v>110</v>
      </c>
      <c r="D355">
        <v>1</v>
      </c>
      <c r="E355"/>
      <c r="F355"/>
      <c r="G355">
        <v>1</v>
      </c>
      <c r="H355"/>
      <c r="I355"/>
      <c r="J355" s="28">
        <f t="shared" si="5"/>
        <v>2.5499999999999998</v>
      </c>
      <c r="K355" s="28">
        <f>IF(ISBLANK($B355),"",D355*Rates!$B$15)</f>
        <v>0.65</v>
      </c>
      <c r="L355" s="28">
        <f>IF(ISBLANK($B355),"",$E355*Rates!$B$16)</f>
        <v>0</v>
      </c>
      <c r="M355" s="28">
        <f>IF(ISBLANK($B355),"",$F355*Rates!$B$17)</f>
        <v>0</v>
      </c>
      <c r="N355" s="28">
        <f>IF(ISBLANK($B355),"",$G355*Rates!$B$18)</f>
        <v>0.65</v>
      </c>
      <c r="O355" s="28">
        <f>IF(ISBLANK($B355),"",$H355*Rates!$B$19)</f>
        <v>0</v>
      </c>
      <c r="P355" s="28">
        <f>IF(ISBLANK($B355),"",$I355*Rates!$B$20)</f>
        <v>0</v>
      </c>
      <c r="Q355" s="28">
        <f>IF(ISBLANK($B355),"",IF($C355="DTC",Rates!$B$21,IF($C355="B2B",Rates!$B$22,"TYPO")))</f>
        <v>1.25</v>
      </c>
      <c r="R355" s="29"/>
    </row>
    <row r="356" spans="1:18" ht="15" customHeight="1">
      <c r="A356" s="125">
        <v>45512</v>
      </c>
      <c r="B356" s="124">
        <v>164921</v>
      </c>
      <c r="C356" t="s">
        <v>110</v>
      </c>
      <c r="D356">
        <v>6</v>
      </c>
      <c r="E356"/>
      <c r="F356"/>
      <c r="G356">
        <v>6</v>
      </c>
      <c r="H356"/>
      <c r="I356"/>
      <c r="J356" s="28">
        <f t="shared" si="5"/>
        <v>9.0500000000000007</v>
      </c>
      <c r="K356" s="28">
        <f>IF(ISBLANK($B356),"",D356*Rates!$B$15)</f>
        <v>3.9000000000000004</v>
      </c>
      <c r="L356" s="28">
        <f>IF(ISBLANK($B356),"",$E356*Rates!$B$16)</f>
        <v>0</v>
      </c>
      <c r="M356" s="28">
        <f>IF(ISBLANK($B356),"",$F356*Rates!$B$17)</f>
        <v>0</v>
      </c>
      <c r="N356" s="28">
        <f>IF(ISBLANK($B356),"",$G356*Rates!$B$18)</f>
        <v>3.9000000000000004</v>
      </c>
      <c r="O356" s="28">
        <f>IF(ISBLANK($B356),"",$H356*Rates!$B$19)</f>
        <v>0</v>
      </c>
      <c r="P356" s="28">
        <f>IF(ISBLANK($B356),"",$I356*Rates!$B$20)</f>
        <v>0</v>
      </c>
      <c r="Q356" s="28">
        <f>IF(ISBLANK($B356),"",IF($C356="DTC",Rates!$B$21,IF($C356="B2B",Rates!$B$22,"TYPO")))</f>
        <v>1.25</v>
      </c>
      <c r="R356" s="29"/>
    </row>
    <row r="357" spans="1:18" ht="15" customHeight="1">
      <c r="A357" s="125">
        <v>45512</v>
      </c>
      <c r="B357" s="124">
        <v>164924</v>
      </c>
      <c r="C357" t="s">
        <v>110</v>
      </c>
      <c r="D357">
        <v>9</v>
      </c>
      <c r="E357"/>
      <c r="F357"/>
      <c r="G357">
        <v>9</v>
      </c>
      <c r="H357"/>
      <c r="I357"/>
      <c r="J357" s="28">
        <f t="shared" si="5"/>
        <v>12.950000000000001</v>
      </c>
      <c r="K357" s="28">
        <f>IF(ISBLANK($B357),"",D357*Rates!$B$15)</f>
        <v>5.8500000000000005</v>
      </c>
      <c r="L357" s="28">
        <f>IF(ISBLANK($B357),"",$E357*Rates!$B$16)</f>
        <v>0</v>
      </c>
      <c r="M357" s="28">
        <f>IF(ISBLANK($B357),"",$F357*Rates!$B$17)</f>
        <v>0</v>
      </c>
      <c r="N357" s="28">
        <f>IF(ISBLANK($B357),"",$G357*Rates!$B$18)</f>
        <v>5.8500000000000005</v>
      </c>
      <c r="O357" s="28">
        <f>IF(ISBLANK($B357),"",$H357*Rates!$B$19)</f>
        <v>0</v>
      </c>
      <c r="P357" s="28">
        <f>IF(ISBLANK($B357),"",$I357*Rates!$B$20)</f>
        <v>0</v>
      </c>
      <c r="Q357" s="28">
        <f>IF(ISBLANK($B357),"",IF($C357="DTC",Rates!$B$21,IF($C357="B2B",Rates!$B$22,"TYPO")))</f>
        <v>1.25</v>
      </c>
      <c r="R357" s="29"/>
    </row>
    <row r="358" spans="1:18" ht="15" customHeight="1">
      <c r="A358" s="125">
        <v>45512</v>
      </c>
      <c r="B358" s="124">
        <v>164939</v>
      </c>
      <c r="C358" t="s">
        <v>110</v>
      </c>
      <c r="D358">
        <v>1</v>
      </c>
      <c r="E358"/>
      <c r="F358"/>
      <c r="G358">
        <v>1</v>
      </c>
      <c r="H358"/>
      <c r="I358"/>
      <c r="J358" s="28">
        <f t="shared" si="5"/>
        <v>2.5499999999999998</v>
      </c>
      <c r="K358" s="28">
        <f>IF(ISBLANK($B358),"",D358*Rates!$B$15)</f>
        <v>0.65</v>
      </c>
      <c r="L358" s="28">
        <f>IF(ISBLANK($B358),"",$E358*Rates!$B$16)</f>
        <v>0</v>
      </c>
      <c r="M358" s="28">
        <f>IF(ISBLANK($B358),"",$F358*Rates!$B$17)</f>
        <v>0</v>
      </c>
      <c r="N358" s="28">
        <f>IF(ISBLANK($B358),"",$G358*Rates!$B$18)</f>
        <v>0.65</v>
      </c>
      <c r="O358" s="28">
        <f>IF(ISBLANK($B358),"",$H358*Rates!$B$19)</f>
        <v>0</v>
      </c>
      <c r="P358" s="28">
        <f>IF(ISBLANK($B358),"",$I358*Rates!$B$20)</f>
        <v>0</v>
      </c>
      <c r="Q358" s="28">
        <f>IF(ISBLANK($B358),"",IF($C358="DTC",Rates!$B$21,IF($C358="B2B",Rates!$B$22,"TYPO")))</f>
        <v>1.25</v>
      </c>
      <c r="R358" s="29"/>
    </row>
    <row r="359" spans="1:18" ht="15" customHeight="1">
      <c r="A359" s="125">
        <v>45512</v>
      </c>
      <c r="B359" s="124">
        <v>164940</v>
      </c>
      <c r="C359" t="s">
        <v>110</v>
      </c>
      <c r="D359">
        <v>1</v>
      </c>
      <c r="E359"/>
      <c r="F359"/>
      <c r="G359">
        <v>1</v>
      </c>
      <c r="H359"/>
      <c r="I359"/>
      <c r="J359" s="28">
        <f t="shared" si="5"/>
        <v>2.5499999999999998</v>
      </c>
      <c r="K359" s="28">
        <f>IF(ISBLANK($B359),"",D359*Rates!$B$15)</f>
        <v>0.65</v>
      </c>
      <c r="L359" s="28">
        <f>IF(ISBLANK($B359),"",$E359*Rates!$B$16)</f>
        <v>0</v>
      </c>
      <c r="M359" s="28">
        <f>IF(ISBLANK($B359),"",$F359*Rates!$B$17)</f>
        <v>0</v>
      </c>
      <c r="N359" s="28">
        <f>IF(ISBLANK($B359),"",$G359*Rates!$B$18)</f>
        <v>0.65</v>
      </c>
      <c r="O359" s="28">
        <f>IF(ISBLANK($B359),"",$H359*Rates!$B$19)</f>
        <v>0</v>
      </c>
      <c r="P359" s="28">
        <f>IF(ISBLANK($B359),"",$I359*Rates!$B$20)</f>
        <v>0</v>
      </c>
      <c r="Q359" s="28">
        <f>IF(ISBLANK($B359),"",IF($C359="DTC",Rates!$B$21,IF($C359="B2B",Rates!$B$22,"TYPO")))</f>
        <v>1.25</v>
      </c>
      <c r="R359" s="29"/>
    </row>
    <row r="360" spans="1:18" ht="15" customHeight="1">
      <c r="A360" s="125">
        <v>45512</v>
      </c>
      <c r="B360" s="124">
        <v>164957</v>
      </c>
      <c r="C360" t="s">
        <v>110</v>
      </c>
      <c r="D360">
        <v>9</v>
      </c>
      <c r="E360"/>
      <c r="F360"/>
      <c r="G360">
        <v>9</v>
      </c>
      <c r="H360"/>
      <c r="I360"/>
      <c r="J360" s="28">
        <f t="shared" si="5"/>
        <v>12.950000000000001</v>
      </c>
      <c r="K360" s="28">
        <f>IF(ISBLANK($B360),"",D360*Rates!$B$15)</f>
        <v>5.8500000000000005</v>
      </c>
      <c r="L360" s="28">
        <f>IF(ISBLANK($B360),"",$E360*Rates!$B$16)</f>
        <v>0</v>
      </c>
      <c r="M360" s="28">
        <f>IF(ISBLANK($B360),"",$F360*Rates!$B$17)</f>
        <v>0</v>
      </c>
      <c r="N360" s="28">
        <f>IF(ISBLANK($B360),"",$G360*Rates!$B$18)</f>
        <v>5.8500000000000005</v>
      </c>
      <c r="O360" s="28">
        <f>IF(ISBLANK($B360),"",$H360*Rates!$B$19)</f>
        <v>0</v>
      </c>
      <c r="P360" s="28">
        <f>IF(ISBLANK($B360),"",$I360*Rates!$B$20)</f>
        <v>0</v>
      </c>
      <c r="Q360" s="28">
        <f>IF(ISBLANK($B360),"",IF($C360="DTC",Rates!$B$21,IF($C360="B2B",Rates!$B$22,"TYPO")))</f>
        <v>1.25</v>
      </c>
      <c r="R360" s="29"/>
    </row>
    <row r="361" spans="1:18" ht="15" customHeight="1">
      <c r="A361" s="125">
        <v>45512</v>
      </c>
      <c r="B361" s="124">
        <v>164991</v>
      </c>
      <c r="C361" t="s">
        <v>110</v>
      </c>
      <c r="D361">
        <v>12</v>
      </c>
      <c r="E361"/>
      <c r="F361"/>
      <c r="G361">
        <v>12</v>
      </c>
      <c r="H361"/>
      <c r="I361"/>
      <c r="J361" s="28">
        <f t="shared" si="5"/>
        <v>16.850000000000001</v>
      </c>
      <c r="K361" s="28">
        <f>IF(ISBLANK($B361),"",D361*Rates!$B$15)</f>
        <v>7.8000000000000007</v>
      </c>
      <c r="L361" s="28">
        <f>IF(ISBLANK($B361),"",$E361*Rates!$B$16)</f>
        <v>0</v>
      </c>
      <c r="M361" s="28">
        <f>IF(ISBLANK($B361),"",$F361*Rates!$B$17)</f>
        <v>0</v>
      </c>
      <c r="N361" s="28">
        <f>IF(ISBLANK($B361),"",$G361*Rates!$B$18)</f>
        <v>7.8000000000000007</v>
      </c>
      <c r="O361" s="28">
        <f>IF(ISBLANK($B361),"",$H361*Rates!$B$19)</f>
        <v>0</v>
      </c>
      <c r="P361" s="28">
        <f>IF(ISBLANK($B361),"",$I361*Rates!$B$20)</f>
        <v>0</v>
      </c>
      <c r="Q361" s="28">
        <f>IF(ISBLANK($B361),"",IF($C361="DTC",Rates!$B$21,IF($C361="B2B",Rates!$B$22,"TYPO")))</f>
        <v>1.25</v>
      </c>
      <c r="R361" s="29"/>
    </row>
    <row r="362" spans="1:18" ht="15" customHeight="1">
      <c r="A362" s="125">
        <v>45512</v>
      </c>
      <c r="B362" s="124">
        <v>165000</v>
      </c>
      <c r="C362" t="s">
        <v>110</v>
      </c>
      <c r="D362">
        <v>4</v>
      </c>
      <c r="E362"/>
      <c r="F362"/>
      <c r="G362">
        <v>4</v>
      </c>
      <c r="H362"/>
      <c r="I362"/>
      <c r="J362" s="28">
        <f t="shared" si="5"/>
        <v>6.45</v>
      </c>
      <c r="K362" s="28">
        <f>IF(ISBLANK($B362),"",D362*Rates!$B$15)</f>
        <v>2.6</v>
      </c>
      <c r="L362" s="28">
        <f>IF(ISBLANK($B362),"",$E362*Rates!$B$16)</f>
        <v>0</v>
      </c>
      <c r="M362" s="28">
        <f>IF(ISBLANK($B362),"",$F362*Rates!$B$17)</f>
        <v>0</v>
      </c>
      <c r="N362" s="28">
        <f>IF(ISBLANK($B362),"",$G362*Rates!$B$18)</f>
        <v>2.6</v>
      </c>
      <c r="O362" s="28">
        <f>IF(ISBLANK($B362),"",$H362*Rates!$B$19)</f>
        <v>0</v>
      </c>
      <c r="P362" s="28">
        <f>IF(ISBLANK($B362),"",$I362*Rates!$B$20)</f>
        <v>0</v>
      </c>
      <c r="Q362" s="28">
        <f>IF(ISBLANK($B362),"",IF($C362="DTC",Rates!$B$21,IF($C362="B2B",Rates!$B$22,"TYPO")))</f>
        <v>1.25</v>
      </c>
      <c r="R362" s="29"/>
    </row>
    <row r="363" spans="1:18" ht="15" customHeight="1">
      <c r="A363" s="125">
        <v>45512</v>
      </c>
      <c r="B363" s="124">
        <v>165009</v>
      </c>
      <c r="C363" t="s">
        <v>110</v>
      </c>
      <c r="D363">
        <v>9</v>
      </c>
      <c r="E363"/>
      <c r="F363"/>
      <c r="G363">
        <v>6</v>
      </c>
      <c r="H363">
        <v>1</v>
      </c>
      <c r="I363"/>
      <c r="J363" s="28">
        <f t="shared" si="5"/>
        <v>13.5</v>
      </c>
      <c r="K363" s="28">
        <f>IF(ISBLANK($B363),"",D363*Rates!$B$15)</f>
        <v>5.8500000000000005</v>
      </c>
      <c r="L363" s="28">
        <f>IF(ISBLANK($B363),"",$E363*Rates!$B$16)</f>
        <v>0</v>
      </c>
      <c r="M363" s="28">
        <f>IF(ISBLANK($B363),"",$F363*Rates!$B$17)</f>
        <v>0</v>
      </c>
      <c r="N363" s="28">
        <f>IF(ISBLANK($B363),"",$G363*Rates!$B$18)</f>
        <v>3.9000000000000004</v>
      </c>
      <c r="O363" s="28">
        <f>IF(ISBLANK($B363),"",$H363*Rates!$B$19)</f>
        <v>2.5</v>
      </c>
      <c r="P363" s="28">
        <f>IF(ISBLANK($B363),"",$I363*Rates!$B$20)</f>
        <v>0</v>
      </c>
      <c r="Q363" s="28">
        <f>IF(ISBLANK($B363),"",IF($C363="DTC",Rates!$B$21,IF($C363="B2B",Rates!$B$22,"TYPO")))</f>
        <v>1.25</v>
      </c>
      <c r="R363" s="29"/>
    </row>
    <row r="364" spans="1:18" ht="15" customHeight="1">
      <c r="A364" s="125">
        <v>45512</v>
      </c>
      <c r="B364" s="124">
        <v>165026</v>
      </c>
      <c r="C364" t="s">
        <v>110</v>
      </c>
      <c r="D364">
        <v>5</v>
      </c>
      <c r="E364"/>
      <c r="F364"/>
      <c r="G364">
        <v>5</v>
      </c>
      <c r="H364"/>
      <c r="I364"/>
      <c r="J364" s="28">
        <f t="shared" si="5"/>
        <v>7.75</v>
      </c>
      <c r="K364" s="28">
        <f>IF(ISBLANK($B364),"",D364*Rates!$B$15)</f>
        <v>3.25</v>
      </c>
      <c r="L364" s="28">
        <f>IF(ISBLANK($B364),"",$E364*Rates!$B$16)</f>
        <v>0</v>
      </c>
      <c r="M364" s="28">
        <f>IF(ISBLANK($B364),"",$F364*Rates!$B$17)</f>
        <v>0</v>
      </c>
      <c r="N364" s="28">
        <f>IF(ISBLANK($B364),"",$G364*Rates!$B$18)</f>
        <v>3.25</v>
      </c>
      <c r="O364" s="28">
        <f>IF(ISBLANK($B364),"",$H364*Rates!$B$19)</f>
        <v>0</v>
      </c>
      <c r="P364" s="28">
        <f>IF(ISBLANK($B364),"",$I364*Rates!$B$20)</f>
        <v>0</v>
      </c>
      <c r="Q364" s="28">
        <f>IF(ISBLANK($B364),"",IF($C364="DTC",Rates!$B$21,IF($C364="B2B",Rates!$B$22,"TYPO")))</f>
        <v>1.25</v>
      </c>
      <c r="R364" s="29"/>
    </row>
    <row r="365" spans="1:18" ht="15" customHeight="1">
      <c r="A365" s="125">
        <v>45512</v>
      </c>
      <c r="B365" s="124">
        <v>165041</v>
      </c>
      <c r="C365" t="s">
        <v>110</v>
      </c>
      <c r="D365">
        <v>3</v>
      </c>
      <c r="E365"/>
      <c r="F365"/>
      <c r="G365">
        <v>3</v>
      </c>
      <c r="H365"/>
      <c r="I365"/>
      <c r="J365" s="28">
        <f t="shared" si="5"/>
        <v>5.15</v>
      </c>
      <c r="K365" s="28">
        <f>IF(ISBLANK($B365),"",D365*Rates!$B$15)</f>
        <v>1.9500000000000002</v>
      </c>
      <c r="L365" s="28">
        <f>IF(ISBLANK($B365),"",$E365*Rates!$B$16)</f>
        <v>0</v>
      </c>
      <c r="M365" s="28">
        <f>IF(ISBLANK($B365),"",$F365*Rates!$B$17)</f>
        <v>0</v>
      </c>
      <c r="N365" s="28">
        <f>IF(ISBLANK($B365),"",$G365*Rates!$B$18)</f>
        <v>1.9500000000000002</v>
      </c>
      <c r="O365" s="28">
        <f>IF(ISBLANK($B365),"",$H365*Rates!$B$19)</f>
        <v>0</v>
      </c>
      <c r="P365" s="28">
        <f>IF(ISBLANK($B365),"",$I365*Rates!$B$20)</f>
        <v>0</v>
      </c>
      <c r="Q365" s="28">
        <f>IF(ISBLANK($B365),"",IF($C365="DTC",Rates!$B$21,IF($C365="B2B",Rates!$B$22,"TYPO")))</f>
        <v>1.25</v>
      </c>
      <c r="R365" s="29"/>
    </row>
    <row r="366" spans="1:18" ht="15" customHeight="1">
      <c r="A366" s="125">
        <v>45512</v>
      </c>
      <c r="B366" s="124">
        <v>165081</v>
      </c>
      <c r="C366" t="s">
        <v>110</v>
      </c>
      <c r="D366">
        <v>1</v>
      </c>
      <c r="E366"/>
      <c r="F366"/>
      <c r="G366">
        <v>1</v>
      </c>
      <c r="H366"/>
      <c r="I366"/>
      <c r="J366" s="28">
        <f t="shared" si="5"/>
        <v>2.5499999999999998</v>
      </c>
      <c r="K366" s="28">
        <f>IF(ISBLANK($B366),"",D366*Rates!$B$15)</f>
        <v>0.65</v>
      </c>
      <c r="L366" s="28">
        <f>IF(ISBLANK($B366),"",$E366*Rates!$B$16)</f>
        <v>0</v>
      </c>
      <c r="M366" s="28">
        <f>IF(ISBLANK($B366),"",$F366*Rates!$B$17)</f>
        <v>0</v>
      </c>
      <c r="N366" s="28">
        <f>IF(ISBLANK($B366),"",$G366*Rates!$B$18)</f>
        <v>0.65</v>
      </c>
      <c r="O366" s="28">
        <f>IF(ISBLANK($B366),"",$H366*Rates!$B$19)</f>
        <v>0</v>
      </c>
      <c r="P366" s="28">
        <f>IF(ISBLANK($B366),"",$I366*Rates!$B$20)</f>
        <v>0</v>
      </c>
      <c r="Q366" s="28">
        <f>IF(ISBLANK($B366),"",IF($C366="DTC",Rates!$B$21,IF($C366="B2B",Rates!$B$22,"TYPO")))</f>
        <v>1.25</v>
      </c>
      <c r="R366" s="29"/>
    </row>
    <row r="367" spans="1:18" ht="15" customHeight="1">
      <c r="A367" s="125">
        <v>45512</v>
      </c>
      <c r="B367" s="124">
        <v>165091</v>
      </c>
      <c r="C367" t="s">
        <v>110</v>
      </c>
      <c r="D367">
        <v>2</v>
      </c>
      <c r="E367"/>
      <c r="F367"/>
      <c r="G367">
        <v>1</v>
      </c>
      <c r="H367"/>
      <c r="I367"/>
      <c r="J367" s="28">
        <f t="shared" si="5"/>
        <v>3.2</v>
      </c>
      <c r="K367" s="28">
        <f>IF(ISBLANK($B367),"",D367*Rates!$B$15)</f>
        <v>1.3</v>
      </c>
      <c r="L367" s="28">
        <f>IF(ISBLANK($B367),"",$E367*Rates!$B$16)</f>
        <v>0</v>
      </c>
      <c r="M367" s="28">
        <f>IF(ISBLANK($B367),"",$F367*Rates!$B$17)</f>
        <v>0</v>
      </c>
      <c r="N367" s="28">
        <f>IF(ISBLANK($B367),"",$G367*Rates!$B$18)</f>
        <v>0.65</v>
      </c>
      <c r="O367" s="28">
        <f>IF(ISBLANK($B367),"",$H367*Rates!$B$19)</f>
        <v>0</v>
      </c>
      <c r="P367" s="28">
        <f>IF(ISBLANK($B367),"",$I367*Rates!$B$20)</f>
        <v>0</v>
      </c>
      <c r="Q367" s="28">
        <f>IF(ISBLANK($B367),"",IF($C367="DTC",Rates!$B$21,IF($C367="B2B",Rates!$B$22,"TYPO")))</f>
        <v>1.25</v>
      </c>
      <c r="R367" s="29"/>
    </row>
    <row r="368" spans="1:18" ht="15" customHeight="1">
      <c r="A368" s="125">
        <v>45512</v>
      </c>
      <c r="B368" s="124">
        <v>165094</v>
      </c>
      <c r="C368" t="s">
        <v>110</v>
      </c>
      <c r="D368">
        <v>1</v>
      </c>
      <c r="E368"/>
      <c r="F368"/>
      <c r="G368">
        <v>1</v>
      </c>
      <c r="H368"/>
      <c r="I368"/>
      <c r="J368" s="28">
        <f t="shared" si="5"/>
        <v>2.5499999999999998</v>
      </c>
      <c r="K368" s="28">
        <f>IF(ISBLANK($B368),"",D368*Rates!$B$15)</f>
        <v>0.65</v>
      </c>
      <c r="L368" s="28">
        <f>IF(ISBLANK($B368),"",$E368*Rates!$B$16)</f>
        <v>0</v>
      </c>
      <c r="M368" s="28">
        <f>IF(ISBLANK($B368),"",$F368*Rates!$B$17)</f>
        <v>0</v>
      </c>
      <c r="N368" s="28">
        <f>IF(ISBLANK($B368),"",$G368*Rates!$B$18)</f>
        <v>0.65</v>
      </c>
      <c r="O368" s="28">
        <f>IF(ISBLANK($B368),"",$H368*Rates!$B$19)</f>
        <v>0</v>
      </c>
      <c r="P368" s="28">
        <f>IF(ISBLANK($B368),"",$I368*Rates!$B$20)</f>
        <v>0</v>
      </c>
      <c r="Q368" s="28">
        <f>IF(ISBLANK($B368),"",IF($C368="DTC",Rates!$B$21,IF($C368="B2B",Rates!$B$22,"TYPO")))</f>
        <v>1.25</v>
      </c>
      <c r="R368" s="29"/>
    </row>
    <row r="369" spans="1:18" ht="15" customHeight="1">
      <c r="A369" s="125">
        <v>45512</v>
      </c>
      <c r="B369" s="124">
        <v>165103</v>
      </c>
      <c r="C369" t="s">
        <v>110</v>
      </c>
      <c r="D369">
        <v>1</v>
      </c>
      <c r="E369"/>
      <c r="F369"/>
      <c r="G369">
        <v>1</v>
      </c>
      <c r="H369"/>
      <c r="I369"/>
      <c r="J369" s="28">
        <f t="shared" si="5"/>
        <v>2.5499999999999998</v>
      </c>
      <c r="K369" s="28">
        <f>IF(ISBLANK($B369),"",D369*Rates!$B$15)</f>
        <v>0.65</v>
      </c>
      <c r="L369" s="28">
        <f>IF(ISBLANK($B369),"",$E369*Rates!$B$16)</f>
        <v>0</v>
      </c>
      <c r="M369" s="28">
        <f>IF(ISBLANK($B369),"",$F369*Rates!$B$17)</f>
        <v>0</v>
      </c>
      <c r="N369" s="28">
        <f>IF(ISBLANK($B369),"",$G369*Rates!$B$18)</f>
        <v>0.65</v>
      </c>
      <c r="O369" s="28">
        <f>IF(ISBLANK($B369),"",$H369*Rates!$B$19)</f>
        <v>0</v>
      </c>
      <c r="P369" s="28">
        <f>IF(ISBLANK($B369),"",$I369*Rates!$B$20)</f>
        <v>0</v>
      </c>
      <c r="Q369" s="28">
        <f>IF(ISBLANK($B369),"",IF($C369="DTC",Rates!$B$21,IF($C369="B2B",Rates!$B$22,"TYPO")))</f>
        <v>1.25</v>
      </c>
      <c r="R369" s="29"/>
    </row>
    <row r="370" spans="1:18" ht="15" customHeight="1">
      <c r="A370" s="125">
        <v>45512</v>
      </c>
      <c r="B370" s="124">
        <v>165112</v>
      </c>
      <c r="C370" t="s">
        <v>110</v>
      </c>
      <c r="D370">
        <v>1</v>
      </c>
      <c r="E370"/>
      <c r="F370"/>
      <c r="G370">
        <v>1</v>
      </c>
      <c r="H370"/>
      <c r="I370"/>
      <c r="J370" s="28">
        <f t="shared" si="5"/>
        <v>2.5499999999999998</v>
      </c>
      <c r="K370" s="28">
        <f>IF(ISBLANK($B370),"",D370*Rates!$B$15)</f>
        <v>0.65</v>
      </c>
      <c r="L370" s="28">
        <f>IF(ISBLANK($B370),"",$E370*Rates!$B$16)</f>
        <v>0</v>
      </c>
      <c r="M370" s="28">
        <f>IF(ISBLANK($B370),"",$F370*Rates!$B$17)</f>
        <v>0</v>
      </c>
      <c r="N370" s="28">
        <f>IF(ISBLANK($B370),"",$G370*Rates!$B$18)</f>
        <v>0.65</v>
      </c>
      <c r="O370" s="28">
        <f>IF(ISBLANK($B370),"",$H370*Rates!$B$19)</f>
        <v>0</v>
      </c>
      <c r="P370" s="28">
        <f>IF(ISBLANK($B370),"",$I370*Rates!$B$20)</f>
        <v>0</v>
      </c>
      <c r="Q370" s="28">
        <f>IF(ISBLANK($B370),"",IF($C370="DTC",Rates!$B$21,IF($C370="B2B",Rates!$B$22,"TYPO")))</f>
        <v>1.25</v>
      </c>
      <c r="R370" s="29"/>
    </row>
    <row r="371" spans="1:18" ht="15" customHeight="1">
      <c r="A371" s="125">
        <v>45512</v>
      </c>
      <c r="B371" s="124">
        <v>165131</v>
      </c>
      <c r="C371" t="s">
        <v>110</v>
      </c>
      <c r="D371">
        <v>1</v>
      </c>
      <c r="E371"/>
      <c r="F371"/>
      <c r="G371">
        <v>1</v>
      </c>
      <c r="H371"/>
      <c r="I371"/>
      <c r="J371" s="28">
        <f t="shared" si="5"/>
        <v>2.5499999999999998</v>
      </c>
      <c r="K371" s="28">
        <f>IF(ISBLANK($B371),"",D371*Rates!$B$15)</f>
        <v>0.65</v>
      </c>
      <c r="L371" s="28">
        <f>IF(ISBLANK($B371),"",$E371*Rates!$B$16)</f>
        <v>0</v>
      </c>
      <c r="M371" s="28">
        <f>IF(ISBLANK($B371),"",$F371*Rates!$B$17)</f>
        <v>0</v>
      </c>
      <c r="N371" s="28">
        <f>IF(ISBLANK($B371),"",$G371*Rates!$B$18)</f>
        <v>0.65</v>
      </c>
      <c r="O371" s="28">
        <f>IF(ISBLANK($B371),"",$H371*Rates!$B$19)</f>
        <v>0</v>
      </c>
      <c r="P371" s="28">
        <f>IF(ISBLANK($B371),"",$I371*Rates!$B$20)</f>
        <v>0</v>
      </c>
      <c r="Q371" s="28">
        <f>IF(ISBLANK($B371),"",IF($C371="DTC",Rates!$B$21,IF($C371="B2B",Rates!$B$22,"TYPO")))</f>
        <v>1.25</v>
      </c>
      <c r="R371" s="29"/>
    </row>
    <row r="372" spans="1:18" ht="15" customHeight="1">
      <c r="A372" s="125">
        <v>45512</v>
      </c>
      <c r="B372" s="124">
        <v>165138</v>
      </c>
      <c r="C372" t="s">
        <v>110</v>
      </c>
      <c r="D372">
        <v>1</v>
      </c>
      <c r="E372"/>
      <c r="F372"/>
      <c r="G372">
        <v>1</v>
      </c>
      <c r="H372"/>
      <c r="I372"/>
      <c r="J372" s="28">
        <f t="shared" si="5"/>
        <v>2.5499999999999998</v>
      </c>
      <c r="K372" s="28">
        <f>IF(ISBLANK($B372),"",D372*Rates!$B$15)</f>
        <v>0.65</v>
      </c>
      <c r="L372" s="28">
        <f>IF(ISBLANK($B372),"",$E372*Rates!$B$16)</f>
        <v>0</v>
      </c>
      <c r="M372" s="28">
        <f>IF(ISBLANK($B372),"",$F372*Rates!$B$17)</f>
        <v>0</v>
      </c>
      <c r="N372" s="28">
        <f>IF(ISBLANK($B372),"",$G372*Rates!$B$18)</f>
        <v>0.65</v>
      </c>
      <c r="O372" s="28">
        <f>IF(ISBLANK($B372),"",$H372*Rates!$B$19)</f>
        <v>0</v>
      </c>
      <c r="P372" s="28">
        <f>IF(ISBLANK($B372),"",$I372*Rates!$B$20)</f>
        <v>0</v>
      </c>
      <c r="Q372" s="28">
        <f>IF(ISBLANK($B372),"",IF($C372="DTC",Rates!$B$21,IF($C372="B2B",Rates!$B$22,"TYPO")))</f>
        <v>1.25</v>
      </c>
      <c r="R372" s="29"/>
    </row>
    <row r="373" spans="1:18" ht="15" customHeight="1">
      <c r="A373" s="125">
        <v>45512</v>
      </c>
      <c r="B373" s="124">
        <v>165148</v>
      </c>
      <c r="C373" t="s">
        <v>110</v>
      </c>
      <c r="D373">
        <v>2</v>
      </c>
      <c r="E373"/>
      <c r="F373"/>
      <c r="G373">
        <v>2</v>
      </c>
      <c r="H373"/>
      <c r="I373"/>
      <c r="J373" s="28">
        <f t="shared" si="5"/>
        <v>3.85</v>
      </c>
      <c r="K373" s="28">
        <f>IF(ISBLANK($B373),"",D373*Rates!$B$15)</f>
        <v>1.3</v>
      </c>
      <c r="L373" s="28">
        <f>IF(ISBLANK($B373),"",$E373*Rates!$B$16)</f>
        <v>0</v>
      </c>
      <c r="M373" s="28">
        <f>IF(ISBLANK($B373),"",$F373*Rates!$B$17)</f>
        <v>0</v>
      </c>
      <c r="N373" s="28">
        <f>IF(ISBLANK($B373),"",$G373*Rates!$B$18)</f>
        <v>1.3</v>
      </c>
      <c r="O373" s="28">
        <f>IF(ISBLANK($B373),"",$H373*Rates!$B$19)</f>
        <v>0</v>
      </c>
      <c r="P373" s="28">
        <f>IF(ISBLANK($B373),"",$I373*Rates!$B$20)</f>
        <v>0</v>
      </c>
      <c r="Q373" s="28">
        <f>IF(ISBLANK($B373),"",IF($C373="DTC",Rates!$B$21,IF($C373="B2B",Rates!$B$22,"TYPO")))</f>
        <v>1.25</v>
      </c>
      <c r="R373" s="29"/>
    </row>
    <row r="374" spans="1:18" ht="15" customHeight="1">
      <c r="A374" s="125">
        <v>45512</v>
      </c>
      <c r="B374" s="124">
        <v>165216</v>
      </c>
      <c r="C374" t="s">
        <v>110</v>
      </c>
      <c r="D374">
        <v>2</v>
      </c>
      <c r="E374"/>
      <c r="F374"/>
      <c r="G374">
        <v>2</v>
      </c>
      <c r="H374"/>
      <c r="I374"/>
      <c r="J374" s="28">
        <f t="shared" si="5"/>
        <v>3.85</v>
      </c>
      <c r="K374" s="28">
        <f>IF(ISBLANK($B374),"",D374*Rates!$B$15)</f>
        <v>1.3</v>
      </c>
      <c r="L374" s="28">
        <f>IF(ISBLANK($B374),"",$E374*Rates!$B$16)</f>
        <v>0</v>
      </c>
      <c r="M374" s="28">
        <f>IF(ISBLANK($B374),"",$F374*Rates!$B$17)</f>
        <v>0</v>
      </c>
      <c r="N374" s="28">
        <f>IF(ISBLANK($B374),"",$G374*Rates!$B$18)</f>
        <v>1.3</v>
      </c>
      <c r="O374" s="28">
        <f>IF(ISBLANK($B374),"",$H374*Rates!$B$19)</f>
        <v>0</v>
      </c>
      <c r="P374" s="28">
        <f>IF(ISBLANK($B374),"",$I374*Rates!$B$20)</f>
        <v>0</v>
      </c>
      <c r="Q374" s="28">
        <f>IF(ISBLANK($B374),"",IF($C374="DTC",Rates!$B$21,IF($C374="B2B",Rates!$B$22,"TYPO")))</f>
        <v>1.25</v>
      </c>
      <c r="R374" s="29"/>
    </row>
    <row r="375" spans="1:18" ht="15" customHeight="1">
      <c r="A375" s="125">
        <v>45512</v>
      </c>
      <c r="B375" s="124">
        <v>165226</v>
      </c>
      <c r="C375" t="s">
        <v>110</v>
      </c>
      <c r="D375">
        <v>4</v>
      </c>
      <c r="E375"/>
      <c r="F375"/>
      <c r="G375">
        <v>4</v>
      </c>
      <c r="H375"/>
      <c r="I375"/>
      <c r="J375" s="28">
        <f t="shared" si="5"/>
        <v>6.45</v>
      </c>
      <c r="K375" s="28">
        <f>IF(ISBLANK($B375),"",D375*Rates!$B$15)</f>
        <v>2.6</v>
      </c>
      <c r="L375" s="28">
        <f>IF(ISBLANK($B375),"",$E375*Rates!$B$16)</f>
        <v>0</v>
      </c>
      <c r="M375" s="28">
        <f>IF(ISBLANK($B375),"",$F375*Rates!$B$17)</f>
        <v>0</v>
      </c>
      <c r="N375" s="28">
        <f>IF(ISBLANK($B375),"",$G375*Rates!$B$18)</f>
        <v>2.6</v>
      </c>
      <c r="O375" s="28">
        <f>IF(ISBLANK($B375),"",$H375*Rates!$B$19)</f>
        <v>0</v>
      </c>
      <c r="P375" s="28">
        <f>IF(ISBLANK($B375),"",$I375*Rates!$B$20)</f>
        <v>0</v>
      </c>
      <c r="Q375" s="28">
        <f>IF(ISBLANK($B375),"",IF($C375="DTC",Rates!$B$21,IF($C375="B2B",Rates!$B$22,"TYPO")))</f>
        <v>1.25</v>
      </c>
      <c r="R375" s="29"/>
    </row>
    <row r="376" spans="1:18" ht="15" customHeight="1">
      <c r="A376" s="125">
        <v>45512</v>
      </c>
      <c r="B376" s="124">
        <v>165250</v>
      </c>
      <c r="C376" t="s">
        <v>110</v>
      </c>
      <c r="D376">
        <v>1</v>
      </c>
      <c r="E376"/>
      <c r="F376"/>
      <c r="G376">
        <v>1</v>
      </c>
      <c r="H376"/>
      <c r="I376"/>
      <c r="J376" s="28">
        <f t="shared" si="5"/>
        <v>2.5499999999999998</v>
      </c>
      <c r="K376" s="28">
        <f>IF(ISBLANK($B376),"",D376*Rates!$B$15)</f>
        <v>0.65</v>
      </c>
      <c r="L376" s="28">
        <f>IF(ISBLANK($B376),"",$E376*Rates!$B$16)</f>
        <v>0</v>
      </c>
      <c r="M376" s="28">
        <f>IF(ISBLANK($B376),"",$F376*Rates!$B$17)</f>
        <v>0</v>
      </c>
      <c r="N376" s="28">
        <f>IF(ISBLANK($B376),"",$G376*Rates!$B$18)</f>
        <v>0.65</v>
      </c>
      <c r="O376" s="28">
        <f>IF(ISBLANK($B376),"",$H376*Rates!$B$19)</f>
        <v>0</v>
      </c>
      <c r="P376" s="28">
        <f>IF(ISBLANK($B376),"",$I376*Rates!$B$20)</f>
        <v>0</v>
      </c>
      <c r="Q376" s="28">
        <f>IF(ISBLANK($B376),"",IF($C376="DTC",Rates!$B$21,IF($C376="B2B",Rates!$B$22,"TYPO")))</f>
        <v>1.25</v>
      </c>
      <c r="R376" s="29"/>
    </row>
    <row r="377" spans="1:18" ht="15" customHeight="1">
      <c r="A377" s="125">
        <v>45512</v>
      </c>
      <c r="B377" s="124">
        <v>165268</v>
      </c>
      <c r="C377" t="s">
        <v>110</v>
      </c>
      <c r="D377">
        <v>2</v>
      </c>
      <c r="E377"/>
      <c r="F377"/>
      <c r="G377">
        <v>1</v>
      </c>
      <c r="H377"/>
      <c r="I377"/>
      <c r="J377" s="28">
        <f t="shared" si="5"/>
        <v>3.2</v>
      </c>
      <c r="K377" s="28">
        <f>IF(ISBLANK($B377),"",D377*Rates!$B$15)</f>
        <v>1.3</v>
      </c>
      <c r="L377" s="28">
        <f>IF(ISBLANK($B377),"",$E377*Rates!$B$16)</f>
        <v>0</v>
      </c>
      <c r="M377" s="28">
        <f>IF(ISBLANK($B377),"",$F377*Rates!$B$17)</f>
        <v>0</v>
      </c>
      <c r="N377" s="28">
        <f>IF(ISBLANK($B377),"",$G377*Rates!$B$18)</f>
        <v>0.65</v>
      </c>
      <c r="O377" s="28">
        <f>IF(ISBLANK($B377),"",$H377*Rates!$B$19)</f>
        <v>0</v>
      </c>
      <c r="P377" s="28">
        <f>IF(ISBLANK($B377),"",$I377*Rates!$B$20)</f>
        <v>0</v>
      </c>
      <c r="Q377" s="28">
        <f>IF(ISBLANK($B377),"",IF($C377="DTC",Rates!$B$21,IF($C377="B2B",Rates!$B$22,"TYPO")))</f>
        <v>1.25</v>
      </c>
      <c r="R377" s="29"/>
    </row>
    <row r="378" spans="1:18" ht="15" customHeight="1">
      <c r="A378" s="125">
        <v>45512</v>
      </c>
      <c r="B378" s="124">
        <v>165292</v>
      </c>
      <c r="C378" t="s">
        <v>110</v>
      </c>
      <c r="D378">
        <v>1</v>
      </c>
      <c r="E378"/>
      <c r="F378"/>
      <c r="G378">
        <v>1</v>
      </c>
      <c r="H378"/>
      <c r="I378"/>
      <c r="J378" s="28">
        <f t="shared" si="5"/>
        <v>2.5499999999999998</v>
      </c>
      <c r="K378" s="28">
        <f>IF(ISBLANK($B378),"",D378*Rates!$B$15)</f>
        <v>0.65</v>
      </c>
      <c r="L378" s="28">
        <f>IF(ISBLANK($B378),"",$E378*Rates!$B$16)</f>
        <v>0</v>
      </c>
      <c r="M378" s="28">
        <f>IF(ISBLANK($B378),"",$F378*Rates!$B$17)</f>
        <v>0</v>
      </c>
      <c r="N378" s="28">
        <f>IF(ISBLANK($B378),"",$G378*Rates!$B$18)</f>
        <v>0.65</v>
      </c>
      <c r="O378" s="28">
        <f>IF(ISBLANK($B378),"",$H378*Rates!$B$19)</f>
        <v>0</v>
      </c>
      <c r="P378" s="28">
        <f>IF(ISBLANK($B378),"",$I378*Rates!$B$20)</f>
        <v>0</v>
      </c>
      <c r="Q378" s="28">
        <f>IF(ISBLANK($B378),"",IF($C378="DTC",Rates!$B$21,IF($C378="B2B",Rates!$B$22,"TYPO")))</f>
        <v>1.25</v>
      </c>
      <c r="R378" s="29"/>
    </row>
    <row r="379" spans="1:18" ht="15" customHeight="1">
      <c r="A379" s="125">
        <v>45512</v>
      </c>
      <c r="B379" s="124">
        <v>165313</v>
      </c>
      <c r="C379" t="s">
        <v>110</v>
      </c>
      <c r="D379">
        <v>1</v>
      </c>
      <c r="E379"/>
      <c r="F379"/>
      <c r="G379">
        <v>1</v>
      </c>
      <c r="H379">
        <v>1</v>
      </c>
      <c r="I379"/>
      <c r="J379" s="28">
        <f t="shared" si="5"/>
        <v>5.05</v>
      </c>
      <c r="K379" s="28">
        <f>IF(ISBLANK($B379),"",D379*Rates!$B$15)</f>
        <v>0.65</v>
      </c>
      <c r="L379" s="28">
        <f>IF(ISBLANK($B379),"",$E379*Rates!$B$16)</f>
        <v>0</v>
      </c>
      <c r="M379" s="28">
        <f>IF(ISBLANK($B379),"",$F379*Rates!$B$17)</f>
        <v>0</v>
      </c>
      <c r="N379" s="28">
        <f>IF(ISBLANK($B379),"",$G379*Rates!$B$18)</f>
        <v>0.65</v>
      </c>
      <c r="O379" s="28">
        <f>IF(ISBLANK($B379),"",$H379*Rates!$B$19)</f>
        <v>2.5</v>
      </c>
      <c r="P379" s="28">
        <f>IF(ISBLANK($B379),"",$I379*Rates!$B$20)</f>
        <v>0</v>
      </c>
      <c r="Q379" s="28">
        <f>IF(ISBLANK($B379),"",IF($C379="DTC",Rates!$B$21,IF($C379="B2B",Rates!$B$22,"TYPO")))</f>
        <v>1.25</v>
      </c>
      <c r="R379" s="29"/>
    </row>
    <row r="380" spans="1:18" ht="15" customHeight="1">
      <c r="A380" s="125">
        <v>45512</v>
      </c>
      <c r="B380" s="124">
        <v>165330</v>
      </c>
      <c r="C380" t="s">
        <v>110</v>
      </c>
      <c r="D380">
        <v>2</v>
      </c>
      <c r="E380"/>
      <c r="F380"/>
      <c r="G380">
        <v>2</v>
      </c>
      <c r="H380"/>
      <c r="I380"/>
      <c r="J380" s="28">
        <f t="shared" si="5"/>
        <v>3.85</v>
      </c>
      <c r="K380" s="28">
        <f>IF(ISBLANK($B380),"",D380*Rates!$B$15)</f>
        <v>1.3</v>
      </c>
      <c r="L380" s="28">
        <f>IF(ISBLANK($B380),"",$E380*Rates!$B$16)</f>
        <v>0</v>
      </c>
      <c r="M380" s="28">
        <f>IF(ISBLANK($B380),"",$F380*Rates!$B$17)</f>
        <v>0</v>
      </c>
      <c r="N380" s="28">
        <f>IF(ISBLANK($B380),"",$G380*Rates!$B$18)</f>
        <v>1.3</v>
      </c>
      <c r="O380" s="28">
        <f>IF(ISBLANK($B380),"",$H380*Rates!$B$19)</f>
        <v>0</v>
      </c>
      <c r="P380" s="28">
        <f>IF(ISBLANK($B380),"",$I380*Rates!$B$20)</f>
        <v>0</v>
      </c>
      <c r="Q380" s="28">
        <f>IF(ISBLANK($B380),"",IF($C380="DTC",Rates!$B$21,IF($C380="B2B",Rates!$B$22,"TYPO")))</f>
        <v>1.25</v>
      </c>
      <c r="R380" s="29"/>
    </row>
    <row r="381" spans="1:18" ht="15" customHeight="1">
      <c r="A381" s="125">
        <v>45512</v>
      </c>
      <c r="B381" s="124">
        <v>165345</v>
      </c>
      <c r="C381" t="s">
        <v>110</v>
      </c>
      <c r="D381">
        <v>1</v>
      </c>
      <c r="E381"/>
      <c r="F381"/>
      <c r="G381">
        <v>1</v>
      </c>
      <c r="H381"/>
      <c r="I381"/>
      <c r="J381" s="28">
        <f t="shared" si="5"/>
        <v>2.5499999999999998</v>
      </c>
      <c r="K381" s="28">
        <f>IF(ISBLANK($B381),"",D381*Rates!$B$15)</f>
        <v>0.65</v>
      </c>
      <c r="L381" s="28">
        <f>IF(ISBLANK($B381),"",$E381*Rates!$B$16)</f>
        <v>0</v>
      </c>
      <c r="M381" s="28">
        <f>IF(ISBLANK($B381),"",$F381*Rates!$B$17)</f>
        <v>0</v>
      </c>
      <c r="N381" s="28">
        <f>IF(ISBLANK($B381),"",$G381*Rates!$B$18)</f>
        <v>0.65</v>
      </c>
      <c r="O381" s="28">
        <f>IF(ISBLANK($B381),"",$H381*Rates!$B$19)</f>
        <v>0</v>
      </c>
      <c r="P381" s="28">
        <f>IF(ISBLANK($B381),"",$I381*Rates!$B$20)</f>
        <v>0</v>
      </c>
      <c r="Q381" s="28">
        <f>IF(ISBLANK($B381),"",IF($C381="DTC",Rates!$B$21,IF($C381="B2B",Rates!$B$22,"TYPO")))</f>
        <v>1.25</v>
      </c>
      <c r="R381" s="29"/>
    </row>
    <row r="382" spans="1:18" ht="15" customHeight="1">
      <c r="A382" s="125">
        <v>45512</v>
      </c>
      <c r="B382" s="124">
        <v>165364</v>
      </c>
      <c r="C382" t="s">
        <v>110</v>
      </c>
      <c r="D382">
        <v>1</v>
      </c>
      <c r="E382"/>
      <c r="F382"/>
      <c r="G382">
        <v>1</v>
      </c>
      <c r="H382"/>
      <c r="I382"/>
      <c r="J382" s="28">
        <f t="shared" si="5"/>
        <v>2.5499999999999998</v>
      </c>
      <c r="K382" s="28">
        <f>IF(ISBLANK($B382),"",D382*Rates!$B$15)</f>
        <v>0.65</v>
      </c>
      <c r="L382" s="28">
        <f>IF(ISBLANK($B382),"",$E382*Rates!$B$16)</f>
        <v>0</v>
      </c>
      <c r="M382" s="28">
        <f>IF(ISBLANK($B382),"",$F382*Rates!$B$17)</f>
        <v>0</v>
      </c>
      <c r="N382" s="28">
        <f>IF(ISBLANK($B382),"",$G382*Rates!$B$18)</f>
        <v>0.65</v>
      </c>
      <c r="O382" s="28">
        <f>IF(ISBLANK($B382),"",$H382*Rates!$B$19)</f>
        <v>0</v>
      </c>
      <c r="P382" s="28">
        <f>IF(ISBLANK($B382),"",$I382*Rates!$B$20)</f>
        <v>0</v>
      </c>
      <c r="Q382" s="28">
        <f>IF(ISBLANK($B382),"",IF($C382="DTC",Rates!$B$21,IF($C382="B2B",Rates!$B$22,"TYPO")))</f>
        <v>1.25</v>
      </c>
      <c r="R382" s="29"/>
    </row>
    <row r="383" spans="1:18" ht="15" customHeight="1">
      <c r="A383" s="125">
        <v>45512</v>
      </c>
      <c r="B383" s="124">
        <v>165365</v>
      </c>
      <c r="C383" t="s">
        <v>110</v>
      </c>
      <c r="D383">
        <v>3</v>
      </c>
      <c r="E383"/>
      <c r="F383"/>
      <c r="G383">
        <v>3</v>
      </c>
      <c r="H383"/>
      <c r="I383"/>
      <c r="J383" s="28">
        <f t="shared" si="5"/>
        <v>5.15</v>
      </c>
      <c r="K383" s="28">
        <f>IF(ISBLANK($B383),"",D383*Rates!$B$15)</f>
        <v>1.9500000000000002</v>
      </c>
      <c r="L383" s="28">
        <f>IF(ISBLANK($B383),"",$E383*Rates!$B$16)</f>
        <v>0</v>
      </c>
      <c r="M383" s="28">
        <f>IF(ISBLANK($B383),"",$F383*Rates!$B$17)</f>
        <v>0</v>
      </c>
      <c r="N383" s="28">
        <f>IF(ISBLANK($B383),"",$G383*Rates!$B$18)</f>
        <v>1.9500000000000002</v>
      </c>
      <c r="O383" s="28">
        <f>IF(ISBLANK($B383),"",$H383*Rates!$B$19)</f>
        <v>0</v>
      </c>
      <c r="P383" s="28">
        <f>IF(ISBLANK($B383),"",$I383*Rates!$B$20)</f>
        <v>0</v>
      </c>
      <c r="Q383" s="28">
        <f>IF(ISBLANK($B383),"",IF($C383="DTC",Rates!$B$21,IF($C383="B2B",Rates!$B$22,"TYPO")))</f>
        <v>1.25</v>
      </c>
      <c r="R383" s="29"/>
    </row>
    <row r="384" spans="1:18" ht="15" customHeight="1">
      <c r="A384" s="125">
        <v>45512</v>
      </c>
      <c r="B384" s="124">
        <v>165378</v>
      </c>
      <c r="C384" t="s">
        <v>110</v>
      </c>
      <c r="D384">
        <v>1</v>
      </c>
      <c r="E384"/>
      <c r="F384"/>
      <c r="G384">
        <v>1</v>
      </c>
      <c r="H384"/>
      <c r="I384"/>
      <c r="J384" s="28">
        <f t="shared" si="5"/>
        <v>2.5499999999999998</v>
      </c>
      <c r="K384" s="28">
        <f>IF(ISBLANK($B384),"",D384*Rates!$B$15)</f>
        <v>0.65</v>
      </c>
      <c r="L384" s="28">
        <f>IF(ISBLANK($B384),"",$E384*Rates!$B$16)</f>
        <v>0</v>
      </c>
      <c r="M384" s="28">
        <f>IF(ISBLANK($B384),"",$F384*Rates!$B$17)</f>
        <v>0</v>
      </c>
      <c r="N384" s="28">
        <f>IF(ISBLANK($B384),"",$G384*Rates!$B$18)</f>
        <v>0.65</v>
      </c>
      <c r="O384" s="28">
        <f>IF(ISBLANK($B384),"",$H384*Rates!$B$19)</f>
        <v>0</v>
      </c>
      <c r="P384" s="28">
        <f>IF(ISBLANK($B384),"",$I384*Rates!$B$20)</f>
        <v>0</v>
      </c>
      <c r="Q384" s="28">
        <f>IF(ISBLANK($B384),"",IF($C384="DTC",Rates!$B$21,IF($C384="B2B",Rates!$B$22,"TYPO")))</f>
        <v>1.25</v>
      </c>
      <c r="R384" s="29"/>
    </row>
    <row r="385" spans="1:18" ht="15" customHeight="1">
      <c r="A385" s="125">
        <v>45512</v>
      </c>
      <c r="B385" s="124">
        <v>165382</v>
      </c>
      <c r="C385" t="s">
        <v>110</v>
      </c>
      <c r="D385">
        <v>1</v>
      </c>
      <c r="E385"/>
      <c r="F385"/>
      <c r="G385">
        <v>1</v>
      </c>
      <c r="H385"/>
      <c r="I385"/>
      <c r="J385" s="28">
        <f t="shared" si="5"/>
        <v>2.5499999999999998</v>
      </c>
      <c r="K385" s="28">
        <f>IF(ISBLANK($B385),"",D385*Rates!$B$15)</f>
        <v>0.65</v>
      </c>
      <c r="L385" s="28">
        <f>IF(ISBLANK($B385),"",$E385*Rates!$B$16)</f>
        <v>0</v>
      </c>
      <c r="M385" s="28">
        <f>IF(ISBLANK($B385),"",$F385*Rates!$B$17)</f>
        <v>0</v>
      </c>
      <c r="N385" s="28">
        <f>IF(ISBLANK($B385),"",$G385*Rates!$B$18)</f>
        <v>0.65</v>
      </c>
      <c r="O385" s="28">
        <f>IF(ISBLANK($B385),"",$H385*Rates!$B$19)</f>
        <v>0</v>
      </c>
      <c r="P385" s="28">
        <f>IF(ISBLANK($B385),"",$I385*Rates!$B$20)</f>
        <v>0</v>
      </c>
      <c r="Q385" s="28">
        <f>IF(ISBLANK($B385),"",IF($C385="DTC",Rates!$B$21,IF($C385="B2B",Rates!$B$22,"TYPO")))</f>
        <v>1.25</v>
      </c>
      <c r="R385" s="29"/>
    </row>
    <row r="386" spans="1:18" ht="15" customHeight="1">
      <c r="A386" s="125">
        <v>45512</v>
      </c>
      <c r="B386" s="124">
        <v>165383</v>
      </c>
      <c r="C386" t="s">
        <v>110</v>
      </c>
      <c r="D386">
        <v>2</v>
      </c>
      <c r="E386"/>
      <c r="F386"/>
      <c r="G386">
        <v>2</v>
      </c>
      <c r="H386"/>
      <c r="I386"/>
      <c r="J386" s="28">
        <f t="shared" ref="J386:J449" si="6">IF(ISBLANK($B386),"",SUM(K386:Q386))</f>
        <v>3.85</v>
      </c>
      <c r="K386" s="28">
        <f>IF(ISBLANK($B386),"",D386*Rates!$B$15)</f>
        <v>1.3</v>
      </c>
      <c r="L386" s="28">
        <f>IF(ISBLANK($B386),"",$E386*Rates!$B$16)</f>
        <v>0</v>
      </c>
      <c r="M386" s="28">
        <f>IF(ISBLANK($B386),"",$F386*Rates!$B$17)</f>
        <v>0</v>
      </c>
      <c r="N386" s="28">
        <f>IF(ISBLANK($B386),"",$G386*Rates!$B$18)</f>
        <v>1.3</v>
      </c>
      <c r="O386" s="28">
        <f>IF(ISBLANK($B386),"",$H386*Rates!$B$19)</f>
        <v>0</v>
      </c>
      <c r="P386" s="28">
        <f>IF(ISBLANK($B386),"",$I386*Rates!$B$20)</f>
        <v>0</v>
      </c>
      <c r="Q386" s="28">
        <f>IF(ISBLANK($B386),"",IF($C386="DTC",Rates!$B$21,IF($C386="B2B",Rates!$B$22,"TYPO")))</f>
        <v>1.25</v>
      </c>
      <c r="R386" s="29"/>
    </row>
    <row r="387" spans="1:18" ht="15" customHeight="1">
      <c r="A387" s="125">
        <v>45512</v>
      </c>
      <c r="B387" s="124">
        <v>165384</v>
      </c>
      <c r="C387" t="s">
        <v>110</v>
      </c>
      <c r="D387">
        <v>1</v>
      </c>
      <c r="E387"/>
      <c r="F387"/>
      <c r="G387">
        <v>1</v>
      </c>
      <c r="H387"/>
      <c r="I387"/>
      <c r="J387" s="28">
        <f t="shared" si="6"/>
        <v>2.5499999999999998</v>
      </c>
      <c r="K387" s="28">
        <f>IF(ISBLANK($B387),"",D387*Rates!$B$15)</f>
        <v>0.65</v>
      </c>
      <c r="L387" s="28">
        <f>IF(ISBLANK($B387),"",$E387*Rates!$B$16)</f>
        <v>0</v>
      </c>
      <c r="M387" s="28">
        <f>IF(ISBLANK($B387),"",$F387*Rates!$B$17)</f>
        <v>0</v>
      </c>
      <c r="N387" s="28">
        <f>IF(ISBLANK($B387),"",$G387*Rates!$B$18)</f>
        <v>0.65</v>
      </c>
      <c r="O387" s="28">
        <f>IF(ISBLANK($B387),"",$H387*Rates!$B$19)</f>
        <v>0</v>
      </c>
      <c r="P387" s="28">
        <f>IF(ISBLANK($B387),"",$I387*Rates!$B$20)</f>
        <v>0</v>
      </c>
      <c r="Q387" s="28">
        <f>IF(ISBLANK($B387),"",IF($C387="DTC",Rates!$B$21,IF($C387="B2B",Rates!$B$22,"TYPO")))</f>
        <v>1.25</v>
      </c>
      <c r="R387" s="29"/>
    </row>
    <row r="388" spans="1:18" ht="15" customHeight="1">
      <c r="A388" s="125">
        <v>45512</v>
      </c>
      <c r="B388" s="124">
        <v>165385</v>
      </c>
      <c r="C388" t="s">
        <v>110</v>
      </c>
      <c r="D388">
        <v>1</v>
      </c>
      <c r="E388"/>
      <c r="F388"/>
      <c r="G388">
        <v>1</v>
      </c>
      <c r="H388"/>
      <c r="I388"/>
      <c r="J388" s="28">
        <f t="shared" si="6"/>
        <v>2.5499999999999998</v>
      </c>
      <c r="K388" s="28">
        <f>IF(ISBLANK($B388),"",D388*Rates!$B$15)</f>
        <v>0.65</v>
      </c>
      <c r="L388" s="28">
        <f>IF(ISBLANK($B388),"",$E388*Rates!$B$16)</f>
        <v>0</v>
      </c>
      <c r="M388" s="28">
        <f>IF(ISBLANK($B388),"",$F388*Rates!$B$17)</f>
        <v>0</v>
      </c>
      <c r="N388" s="28">
        <f>IF(ISBLANK($B388),"",$G388*Rates!$B$18)</f>
        <v>0.65</v>
      </c>
      <c r="O388" s="28">
        <f>IF(ISBLANK($B388),"",$H388*Rates!$B$19)</f>
        <v>0</v>
      </c>
      <c r="P388" s="28">
        <f>IF(ISBLANK($B388),"",$I388*Rates!$B$20)</f>
        <v>0</v>
      </c>
      <c r="Q388" s="28">
        <f>IF(ISBLANK($B388),"",IF($C388="DTC",Rates!$B$21,IF($C388="B2B",Rates!$B$22,"TYPO")))</f>
        <v>1.25</v>
      </c>
      <c r="R388" s="29"/>
    </row>
    <row r="389" spans="1:18" ht="15" customHeight="1">
      <c r="A389" s="125">
        <v>45512</v>
      </c>
      <c r="B389" s="124">
        <v>165386</v>
      </c>
      <c r="C389" t="s">
        <v>110</v>
      </c>
      <c r="D389">
        <v>1</v>
      </c>
      <c r="E389"/>
      <c r="F389"/>
      <c r="G389">
        <v>1</v>
      </c>
      <c r="H389"/>
      <c r="I389"/>
      <c r="J389" s="28">
        <f t="shared" si="6"/>
        <v>2.5499999999999998</v>
      </c>
      <c r="K389" s="28">
        <f>IF(ISBLANK($B389),"",D389*Rates!$B$15)</f>
        <v>0.65</v>
      </c>
      <c r="L389" s="28">
        <f>IF(ISBLANK($B389),"",$E389*Rates!$B$16)</f>
        <v>0</v>
      </c>
      <c r="M389" s="28">
        <f>IF(ISBLANK($B389),"",$F389*Rates!$B$17)</f>
        <v>0</v>
      </c>
      <c r="N389" s="28">
        <f>IF(ISBLANK($B389),"",$G389*Rates!$B$18)</f>
        <v>0.65</v>
      </c>
      <c r="O389" s="28">
        <f>IF(ISBLANK($B389),"",$H389*Rates!$B$19)</f>
        <v>0</v>
      </c>
      <c r="P389" s="28">
        <f>IF(ISBLANK($B389),"",$I389*Rates!$B$20)</f>
        <v>0</v>
      </c>
      <c r="Q389" s="28">
        <f>IF(ISBLANK($B389),"",IF($C389="DTC",Rates!$B$21,IF($C389="B2B",Rates!$B$22,"TYPO")))</f>
        <v>1.25</v>
      </c>
      <c r="R389" s="29"/>
    </row>
    <row r="390" spans="1:18" ht="15" customHeight="1">
      <c r="A390" s="125">
        <v>45512</v>
      </c>
      <c r="B390" s="124">
        <v>165387</v>
      </c>
      <c r="C390" t="s">
        <v>110</v>
      </c>
      <c r="D390">
        <v>1</v>
      </c>
      <c r="E390"/>
      <c r="F390"/>
      <c r="G390">
        <v>1</v>
      </c>
      <c r="H390"/>
      <c r="I390"/>
      <c r="J390" s="28">
        <f t="shared" si="6"/>
        <v>2.5499999999999998</v>
      </c>
      <c r="K390" s="28">
        <f>IF(ISBLANK($B390),"",D390*Rates!$B$15)</f>
        <v>0.65</v>
      </c>
      <c r="L390" s="28">
        <f>IF(ISBLANK($B390),"",$E390*Rates!$B$16)</f>
        <v>0</v>
      </c>
      <c r="M390" s="28">
        <f>IF(ISBLANK($B390),"",$F390*Rates!$B$17)</f>
        <v>0</v>
      </c>
      <c r="N390" s="28">
        <f>IF(ISBLANK($B390),"",$G390*Rates!$B$18)</f>
        <v>0.65</v>
      </c>
      <c r="O390" s="28">
        <f>IF(ISBLANK($B390),"",$H390*Rates!$B$19)</f>
        <v>0</v>
      </c>
      <c r="P390" s="28">
        <f>IF(ISBLANK($B390),"",$I390*Rates!$B$20)</f>
        <v>0</v>
      </c>
      <c r="Q390" s="28">
        <f>IF(ISBLANK($B390),"",IF($C390="DTC",Rates!$B$21,IF($C390="B2B",Rates!$B$22,"TYPO")))</f>
        <v>1.25</v>
      </c>
      <c r="R390" s="29"/>
    </row>
    <row r="391" spans="1:18" ht="15" customHeight="1">
      <c r="A391" s="125">
        <v>45512</v>
      </c>
      <c r="B391" s="124">
        <v>165388</v>
      </c>
      <c r="C391" t="s">
        <v>110</v>
      </c>
      <c r="D391">
        <v>1</v>
      </c>
      <c r="E391"/>
      <c r="F391"/>
      <c r="G391">
        <v>1</v>
      </c>
      <c r="H391"/>
      <c r="I391"/>
      <c r="J391" s="28">
        <f t="shared" si="6"/>
        <v>2.5499999999999998</v>
      </c>
      <c r="K391" s="28">
        <f>IF(ISBLANK($B391),"",D391*Rates!$B$15)</f>
        <v>0.65</v>
      </c>
      <c r="L391" s="28">
        <f>IF(ISBLANK($B391),"",$E391*Rates!$B$16)</f>
        <v>0</v>
      </c>
      <c r="M391" s="28">
        <f>IF(ISBLANK($B391),"",$F391*Rates!$B$17)</f>
        <v>0</v>
      </c>
      <c r="N391" s="28">
        <f>IF(ISBLANK($B391),"",$G391*Rates!$B$18)</f>
        <v>0.65</v>
      </c>
      <c r="O391" s="28">
        <f>IF(ISBLANK($B391),"",$H391*Rates!$B$19)</f>
        <v>0</v>
      </c>
      <c r="P391" s="28">
        <f>IF(ISBLANK($B391),"",$I391*Rates!$B$20)</f>
        <v>0</v>
      </c>
      <c r="Q391" s="28">
        <f>IF(ISBLANK($B391),"",IF($C391="DTC",Rates!$B$21,IF($C391="B2B",Rates!$B$22,"TYPO")))</f>
        <v>1.25</v>
      </c>
      <c r="R391" s="29"/>
    </row>
    <row r="392" spans="1:18" ht="15" customHeight="1">
      <c r="A392" s="125">
        <v>45512</v>
      </c>
      <c r="B392" s="124">
        <v>165396</v>
      </c>
      <c r="C392" t="s">
        <v>110</v>
      </c>
      <c r="D392">
        <v>1</v>
      </c>
      <c r="E392"/>
      <c r="F392"/>
      <c r="G392">
        <v>1</v>
      </c>
      <c r="H392">
        <v>1</v>
      </c>
      <c r="I392"/>
      <c r="J392" s="28">
        <f t="shared" si="6"/>
        <v>5.05</v>
      </c>
      <c r="K392" s="28">
        <f>IF(ISBLANK($B392),"",D392*Rates!$B$15)</f>
        <v>0.65</v>
      </c>
      <c r="L392" s="28">
        <f>IF(ISBLANK($B392),"",$E392*Rates!$B$16)</f>
        <v>0</v>
      </c>
      <c r="M392" s="28">
        <f>IF(ISBLANK($B392),"",$F392*Rates!$B$17)</f>
        <v>0</v>
      </c>
      <c r="N392" s="28">
        <f>IF(ISBLANK($B392),"",$G392*Rates!$B$18)</f>
        <v>0.65</v>
      </c>
      <c r="O392" s="28">
        <f>IF(ISBLANK($B392),"",$H392*Rates!$B$19)</f>
        <v>2.5</v>
      </c>
      <c r="P392" s="28">
        <f>IF(ISBLANK($B392),"",$I392*Rates!$B$20)</f>
        <v>0</v>
      </c>
      <c r="Q392" s="28">
        <f>IF(ISBLANK($B392),"",IF($C392="DTC",Rates!$B$21,IF($C392="B2B",Rates!$B$22,"TYPO")))</f>
        <v>1.25</v>
      </c>
      <c r="R392" s="29"/>
    </row>
    <row r="393" spans="1:18" ht="15" customHeight="1">
      <c r="A393" s="125">
        <v>45512</v>
      </c>
      <c r="B393" s="124">
        <v>165397</v>
      </c>
      <c r="C393" t="s">
        <v>110</v>
      </c>
      <c r="D393">
        <v>2</v>
      </c>
      <c r="E393"/>
      <c r="F393"/>
      <c r="G393">
        <v>2</v>
      </c>
      <c r="H393"/>
      <c r="I393"/>
      <c r="J393" s="28">
        <f t="shared" si="6"/>
        <v>3.85</v>
      </c>
      <c r="K393" s="28">
        <f>IF(ISBLANK($B393),"",D393*Rates!$B$15)</f>
        <v>1.3</v>
      </c>
      <c r="L393" s="28">
        <f>IF(ISBLANK($B393),"",$E393*Rates!$B$16)</f>
        <v>0</v>
      </c>
      <c r="M393" s="28">
        <f>IF(ISBLANK($B393),"",$F393*Rates!$B$17)</f>
        <v>0</v>
      </c>
      <c r="N393" s="28">
        <f>IF(ISBLANK($B393),"",$G393*Rates!$B$18)</f>
        <v>1.3</v>
      </c>
      <c r="O393" s="28">
        <f>IF(ISBLANK($B393),"",$H393*Rates!$B$19)</f>
        <v>0</v>
      </c>
      <c r="P393" s="28">
        <f>IF(ISBLANK($B393),"",$I393*Rates!$B$20)</f>
        <v>0</v>
      </c>
      <c r="Q393" s="28">
        <f>IF(ISBLANK($B393),"",IF($C393="DTC",Rates!$B$21,IF($C393="B2B",Rates!$B$22,"TYPO")))</f>
        <v>1.25</v>
      </c>
      <c r="R393" s="29"/>
    </row>
    <row r="394" spans="1:18" ht="15" customHeight="1">
      <c r="A394" s="125">
        <v>45512</v>
      </c>
      <c r="B394" s="124">
        <v>165398</v>
      </c>
      <c r="C394" t="s">
        <v>110</v>
      </c>
      <c r="D394">
        <v>1</v>
      </c>
      <c r="E394"/>
      <c r="F394"/>
      <c r="G394">
        <v>1</v>
      </c>
      <c r="H394"/>
      <c r="I394"/>
      <c r="J394" s="28">
        <f t="shared" si="6"/>
        <v>2.5499999999999998</v>
      </c>
      <c r="K394" s="28">
        <f>IF(ISBLANK($B394),"",D394*Rates!$B$15)</f>
        <v>0.65</v>
      </c>
      <c r="L394" s="28">
        <f>IF(ISBLANK($B394),"",$E394*Rates!$B$16)</f>
        <v>0</v>
      </c>
      <c r="M394" s="28">
        <f>IF(ISBLANK($B394),"",$F394*Rates!$B$17)</f>
        <v>0</v>
      </c>
      <c r="N394" s="28">
        <f>IF(ISBLANK($B394),"",$G394*Rates!$B$18)</f>
        <v>0.65</v>
      </c>
      <c r="O394" s="28">
        <f>IF(ISBLANK($B394),"",$H394*Rates!$B$19)</f>
        <v>0</v>
      </c>
      <c r="P394" s="28">
        <f>IF(ISBLANK($B394),"",$I394*Rates!$B$20)</f>
        <v>0</v>
      </c>
      <c r="Q394" s="28">
        <f>IF(ISBLANK($B394),"",IF($C394="DTC",Rates!$B$21,IF($C394="B2B",Rates!$B$22,"TYPO")))</f>
        <v>1.25</v>
      </c>
      <c r="R394" s="29"/>
    </row>
    <row r="395" spans="1:18" ht="15" customHeight="1">
      <c r="A395" s="125">
        <v>45512</v>
      </c>
      <c r="B395" s="124">
        <v>165399</v>
      </c>
      <c r="C395" t="s">
        <v>110</v>
      </c>
      <c r="D395">
        <v>1</v>
      </c>
      <c r="E395"/>
      <c r="F395"/>
      <c r="G395">
        <v>1</v>
      </c>
      <c r="H395"/>
      <c r="I395"/>
      <c r="J395" s="28">
        <f t="shared" si="6"/>
        <v>2.5499999999999998</v>
      </c>
      <c r="K395" s="28">
        <f>IF(ISBLANK($B395),"",D395*Rates!$B$15)</f>
        <v>0.65</v>
      </c>
      <c r="L395" s="28">
        <f>IF(ISBLANK($B395),"",$E395*Rates!$B$16)</f>
        <v>0</v>
      </c>
      <c r="M395" s="28">
        <f>IF(ISBLANK($B395),"",$F395*Rates!$B$17)</f>
        <v>0</v>
      </c>
      <c r="N395" s="28">
        <f>IF(ISBLANK($B395),"",$G395*Rates!$B$18)</f>
        <v>0.65</v>
      </c>
      <c r="O395" s="28">
        <f>IF(ISBLANK($B395),"",$H395*Rates!$B$19)</f>
        <v>0</v>
      </c>
      <c r="P395" s="28">
        <f>IF(ISBLANK($B395),"",$I395*Rates!$B$20)</f>
        <v>0</v>
      </c>
      <c r="Q395" s="28">
        <f>IF(ISBLANK($B395),"",IF($C395="DTC",Rates!$B$21,IF($C395="B2B",Rates!$B$22,"TYPO")))</f>
        <v>1.25</v>
      </c>
      <c r="R395" s="29"/>
    </row>
    <row r="396" spans="1:18" ht="15" customHeight="1">
      <c r="A396" s="125">
        <v>45512</v>
      </c>
      <c r="B396" s="124">
        <v>165403</v>
      </c>
      <c r="C396" t="s">
        <v>110</v>
      </c>
      <c r="D396">
        <v>1</v>
      </c>
      <c r="E396"/>
      <c r="F396"/>
      <c r="G396">
        <v>1</v>
      </c>
      <c r="H396"/>
      <c r="I396"/>
      <c r="J396" s="28">
        <f t="shared" si="6"/>
        <v>2.5499999999999998</v>
      </c>
      <c r="K396" s="28">
        <f>IF(ISBLANK($B396),"",D396*Rates!$B$15)</f>
        <v>0.65</v>
      </c>
      <c r="L396" s="28">
        <f>IF(ISBLANK($B396),"",$E396*Rates!$B$16)</f>
        <v>0</v>
      </c>
      <c r="M396" s="28">
        <f>IF(ISBLANK($B396),"",$F396*Rates!$B$17)</f>
        <v>0</v>
      </c>
      <c r="N396" s="28">
        <f>IF(ISBLANK($B396),"",$G396*Rates!$B$18)</f>
        <v>0.65</v>
      </c>
      <c r="O396" s="28">
        <f>IF(ISBLANK($B396),"",$H396*Rates!$B$19)</f>
        <v>0</v>
      </c>
      <c r="P396" s="28">
        <f>IF(ISBLANK($B396),"",$I396*Rates!$B$20)</f>
        <v>0</v>
      </c>
      <c r="Q396" s="28">
        <f>IF(ISBLANK($B396),"",IF($C396="DTC",Rates!$B$21,IF($C396="B2B",Rates!$B$22,"TYPO")))</f>
        <v>1.25</v>
      </c>
      <c r="R396" s="29"/>
    </row>
    <row r="397" spans="1:18" ht="15" customHeight="1">
      <c r="A397" s="125">
        <v>45512</v>
      </c>
      <c r="B397" s="124">
        <v>165405</v>
      </c>
      <c r="C397" t="s">
        <v>110</v>
      </c>
      <c r="D397">
        <v>2</v>
      </c>
      <c r="E397"/>
      <c r="F397"/>
      <c r="G397">
        <v>1</v>
      </c>
      <c r="H397">
        <v>1</v>
      </c>
      <c r="I397"/>
      <c r="J397" s="28">
        <f t="shared" si="6"/>
        <v>5.7</v>
      </c>
      <c r="K397" s="28">
        <f>IF(ISBLANK($B397),"",D397*Rates!$B$15)</f>
        <v>1.3</v>
      </c>
      <c r="L397" s="28">
        <f>IF(ISBLANK($B397),"",$E397*Rates!$B$16)</f>
        <v>0</v>
      </c>
      <c r="M397" s="28">
        <f>IF(ISBLANK($B397),"",$F397*Rates!$B$17)</f>
        <v>0</v>
      </c>
      <c r="N397" s="28">
        <f>IF(ISBLANK($B397),"",$G397*Rates!$B$18)</f>
        <v>0.65</v>
      </c>
      <c r="O397" s="28">
        <f>IF(ISBLANK($B397),"",$H397*Rates!$B$19)</f>
        <v>2.5</v>
      </c>
      <c r="P397" s="28">
        <f>IF(ISBLANK($B397),"",$I397*Rates!$B$20)</f>
        <v>0</v>
      </c>
      <c r="Q397" s="28">
        <f>IF(ISBLANK($B397),"",IF($C397="DTC",Rates!$B$21,IF($C397="B2B",Rates!$B$22,"TYPO")))</f>
        <v>1.25</v>
      </c>
      <c r="R397" s="29"/>
    </row>
    <row r="398" spans="1:18" ht="15" customHeight="1">
      <c r="A398" s="125">
        <v>45512</v>
      </c>
      <c r="B398" s="124">
        <v>165407</v>
      </c>
      <c r="C398" t="s">
        <v>110</v>
      </c>
      <c r="D398">
        <v>8</v>
      </c>
      <c r="E398"/>
      <c r="F398"/>
      <c r="G398">
        <v>8</v>
      </c>
      <c r="H398"/>
      <c r="I398"/>
      <c r="J398" s="28">
        <f t="shared" si="6"/>
        <v>11.65</v>
      </c>
      <c r="K398" s="28">
        <f>IF(ISBLANK($B398),"",D398*Rates!$B$15)</f>
        <v>5.2</v>
      </c>
      <c r="L398" s="28">
        <f>IF(ISBLANK($B398),"",$E398*Rates!$B$16)</f>
        <v>0</v>
      </c>
      <c r="M398" s="28">
        <f>IF(ISBLANK($B398),"",$F398*Rates!$B$17)</f>
        <v>0</v>
      </c>
      <c r="N398" s="28">
        <f>IF(ISBLANK($B398),"",$G398*Rates!$B$18)</f>
        <v>5.2</v>
      </c>
      <c r="O398" s="28">
        <f>IF(ISBLANK($B398),"",$H398*Rates!$B$19)</f>
        <v>0</v>
      </c>
      <c r="P398" s="28">
        <f>IF(ISBLANK($B398),"",$I398*Rates!$B$20)</f>
        <v>0</v>
      </c>
      <c r="Q398" s="28">
        <f>IF(ISBLANK($B398),"",IF($C398="DTC",Rates!$B$21,IF($C398="B2B",Rates!$B$22,"TYPO")))</f>
        <v>1.25</v>
      </c>
      <c r="R398" s="29"/>
    </row>
    <row r="399" spans="1:18" ht="15" customHeight="1">
      <c r="A399" s="125">
        <v>45512</v>
      </c>
      <c r="B399" s="124">
        <v>165408</v>
      </c>
      <c r="C399" t="s">
        <v>110</v>
      </c>
      <c r="D399">
        <v>1</v>
      </c>
      <c r="E399"/>
      <c r="F399"/>
      <c r="G399">
        <v>1</v>
      </c>
      <c r="H399"/>
      <c r="I399"/>
      <c r="J399" s="28">
        <f t="shared" si="6"/>
        <v>2.5499999999999998</v>
      </c>
      <c r="K399" s="28">
        <f>IF(ISBLANK($B399),"",D399*Rates!$B$15)</f>
        <v>0.65</v>
      </c>
      <c r="L399" s="28">
        <f>IF(ISBLANK($B399),"",$E399*Rates!$B$16)</f>
        <v>0</v>
      </c>
      <c r="M399" s="28">
        <f>IF(ISBLANK($B399),"",$F399*Rates!$B$17)</f>
        <v>0</v>
      </c>
      <c r="N399" s="28">
        <f>IF(ISBLANK($B399),"",$G399*Rates!$B$18)</f>
        <v>0.65</v>
      </c>
      <c r="O399" s="28">
        <f>IF(ISBLANK($B399),"",$H399*Rates!$B$19)</f>
        <v>0</v>
      </c>
      <c r="P399" s="28">
        <f>IF(ISBLANK($B399),"",$I399*Rates!$B$20)</f>
        <v>0</v>
      </c>
      <c r="Q399" s="28">
        <f>IF(ISBLANK($B399),"",IF($C399="DTC",Rates!$B$21,IF($C399="B2B",Rates!$B$22,"TYPO")))</f>
        <v>1.25</v>
      </c>
      <c r="R399" s="29"/>
    </row>
    <row r="400" spans="1:18" ht="15" customHeight="1">
      <c r="A400" s="125">
        <v>45512</v>
      </c>
      <c r="B400" s="124">
        <v>165420</v>
      </c>
      <c r="C400" t="s">
        <v>110</v>
      </c>
      <c r="D400">
        <v>11</v>
      </c>
      <c r="E400"/>
      <c r="F400"/>
      <c r="G400">
        <v>11</v>
      </c>
      <c r="H400"/>
      <c r="I400"/>
      <c r="J400" s="28">
        <f t="shared" si="6"/>
        <v>15.55</v>
      </c>
      <c r="K400" s="28">
        <f>IF(ISBLANK($B400),"",D400*Rates!$B$15)</f>
        <v>7.15</v>
      </c>
      <c r="L400" s="28">
        <f>IF(ISBLANK($B400),"",$E400*Rates!$B$16)</f>
        <v>0</v>
      </c>
      <c r="M400" s="28">
        <f>IF(ISBLANK($B400),"",$F400*Rates!$B$17)</f>
        <v>0</v>
      </c>
      <c r="N400" s="28">
        <f>IF(ISBLANK($B400),"",$G400*Rates!$B$18)</f>
        <v>7.15</v>
      </c>
      <c r="O400" s="28">
        <f>IF(ISBLANK($B400),"",$H400*Rates!$B$19)</f>
        <v>0</v>
      </c>
      <c r="P400" s="28">
        <f>IF(ISBLANK($B400),"",$I400*Rates!$B$20)</f>
        <v>0</v>
      </c>
      <c r="Q400" s="28">
        <f>IF(ISBLANK($B400),"",IF($C400="DTC",Rates!$B$21,IF($C400="B2B",Rates!$B$22,"TYPO")))</f>
        <v>1.25</v>
      </c>
      <c r="R400" s="29"/>
    </row>
    <row r="401" spans="1:18" ht="15" customHeight="1">
      <c r="A401" s="125">
        <v>45512</v>
      </c>
      <c r="B401" s="124">
        <v>165422</v>
      </c>
      <c r="C401" t="s">
        <v>110</v>
      </c>
      <c r="D401">
        <v>4</v>
      </c>
      <c r="E401"/>
      <c r="F401"/>
      <c r="G401">
        <v>4</v>
      </c>
      <c r="H401"/>
      <c r="I401"/>
      <c r="J401" s="28">
        <f t="shared" si="6"/>
        <v>6.45</v>
      </c>
      <c r="K401" s="28">
        <f>IF(ISBLANK($B401),"",D401*Rates!$B$15)</f>
        <v>2.6</v>
      </c>
      <c r="L401" s="28">
        <f>IF(ISBLANK($B401),"",$E401*Rates!$B$16)</f>
        <v>0</v>
      </c>
      <c r="M401" s="28">
        <f>IF(ISBLANK($B401),"",$F401*Rates!$B$17)</f>
        <v>0</v>
      </c>
      <c r="N401" s="28">
        <f>IF(ISBLANK($B401),"",$G401*Rates!$B$18)</f>
        <v>2.6</v>
      </c>
      <c r="O401" s="28">
        <f>IF(ISBLANK($B401),"",$H401*Rates!$B$19)</f>
        <v>0</v>
      </c>
      <c r="P401" s="28">
        <f>IF(ISBLANK($B401),"",$I401*Rates!$B$20)</f>
        <v>0</v>
      </c>
      <c r="Q401" s="28">
        <f>IF(ISBLANK($B401),"",IF($C401="DTC",Rates!$B$21,IF($C401="B2B",Rates!$B$22,"TYPO")))</f>
        <v>1.25</v>
      </c>
      <c r="R401" s="29"/>
    </row>
    <row r="402" spans="1:18" ht="15" customHeight="1">
      <c r="A402" s="125">
        <v>45512</v>
      </c>
      <c r="B402" s="124">
        <v>165423</v>
      </c>
      <c r="C402" t="s">
        <v>110</v>
      </c>
      <c r="D402">
        <v>1</v>
      </c>
      <c r="E402"/>
      <c r="F402"/>
      <c r="G402">
        <v>1</v>
      </c>
      <c r="H402"/>
      <c r="I402"/>
      <c r="J402" s="28">
        <f t="shared" si="6"/>
        <v>2.5499999999999998</v>
      </c>
      <c r="K402" s="28">
        <f>IF(ISBLANK($B402),"",D402*Rates!$B$15)</f>
        <v>0.65</v>
      </c>
      <c r="L402" s="28">
        <f>IF(ISBLANK($B402),"",$E402*Rates!$B$16)</f>
        <v>0</v>
      </c>
      <c r="M402" s="28">
        <f>IF(ISBLANK($B402),"",$F402*Rates!$B$17)</f>
        <v>0</v>
      </c>
      <c r="N402" s="28">
        <f>IF(ISBLANK($B402),"",$G402*Rates!$B$18)</f>
        <v>0.65</v>
      </c>
      <c r="O402" s="28">
        <f>IF(ISBLANK($B402),"",$H402*Rates!$B$19)</f>
        <v>0</v>
      </c>
      <c r="P402" s="28">
        <f>IF(ISBLANK($B402),"",$I402*Rates!$B$20)</f>
        <v>0</v>
      </c>
      <c r="Q402" s="28">
        <f>IF(ISBLANK($B402),"",IF($C402="DTC",Rates!$B$21,IF($C402="B2B",Rates!$B$22,"TYPO")))</f>
        <v>1.25</v>
      </c>
      <c r="R402" s="29"/>
    </row>
    <row r="403" spans="1:18" ht="15" customHeight="1">
      <c r="A403" s="125">
        <v>45512</v>
      </c>
      <c r="B403" s="124">
        <v>165426</v>
      </c>
      <c r="C403" t="s">
        <v>110</v>
      </c>
      <c r="D403">
        <v>1</v>
      </c>
      <c r="E403"/>
      <c r="F403"/>
      <c r="G403">
        <v>1</v>
      </c>
      <c r="H403"/>
      <c r="I403"/>
      <c r="J403" s="28">
        <f t="shared" si="6"/>
        <v>2.5499999999999998</v>
      </c>
      <c r="K403" s="28">
        <f>IF(ISBLANK($B403),"",D403*Rates!$B$15)</f>
        <v>0.65</v>
      </c>
      <c r="L403" s="28">
        <f>IF(ISBLANK($B403),"",$E403*Rates!$B$16)</f>
        <v>0</v>
      </c>
      <c r="M403" s="28">
        <f>IF(ISBLANK($B403),"",$F403*Rates!$B$17)</f>
        <v>0</v>
      </c>
      <c r="N403" s="28">
        <f>IF(ISBLANK($B403),"",$G403*Rates!$B$18)</f>
        <v>0.65</v>
      </c>
      <c r="O403" s="28">
        <f>IF(ISBLANK($B403),"",$H403*Rates!$B$19)</f>
        <v>0</v>
      </c>
      <c r="P403" s="28">
        <f>IF(ISBLANK($B403),"",$I403*Rates!$B$20)</f>
        <v>0</v>
      </c>
      <c r="Q403" s="28">
        <f>IF(ISBLANK($B403),"",IF($C403="DTC",Rates!$B$21,IF($C403="B2B",Rates!$B$22,"TYPO")))</f>
        <v>1.25</v>
      </c>
      <c r="R403" s="29"/>
    </row>
    <row r="404" spans="1:18" ht="15" customHeight="1">
      <c r="A404" s="125">
        <v>45512</v>
      </c>
      <c r="B404" s="124">
        <v>165427</v>
      </c>
      <c r="C404" t="s">
        <v>110</v>
      </c>
      <c r="D404">
        <v>1</v>
      </c>
      <c r="E404"/>
      <c r="F404"/>
      <c r="G404">
        <v>1</v>
      </c>
      <c r="H404"/>
      <c r="I404"/>
      <c r="J404" s="28">
        <f t="shared" si="6"/>
        <v>2.5499999999999998</v>
      </c>
      <c r="K404" s="28">
        <f>IF(ISBLANK($B404),"",D404*Rates!$B$15)</f>
        <v>0.65</v>
      </c>
      <c r="L404" s="28">
        <f>IF(ISBLANK($B404),"",$E404*Rates!$B$16)</f>
        <v>0</v>
      </c>
      <c r="M404" s="28">
        <f>IF(ISBLANK($B404),"",$F404*Rates!$B$17)</f>
        <v>0</v>
      </c>
      <c r="N404" s="28">
        <f>IF(ISBLANK($B404),"",$G404*Rates!$B$18)</f>
        <v>0.65</v>
      </c>
      <c r="O404" s="28">
        <f>IF(ISBLANK($B404),"",$H404*Rates!$B$19)</f>
        <v>0</v>
      </c>
      <c r="P404" s="28">
        <f>IF(ISBLANK($B404),"",$I404*Rates!$B$20)</f>
        <v>0</v>
      </c>
      <c r="Q404" s="28">
        <f>IF(ISBLANK($B404),"",IF($C404="DTC",Rates!$B$21,IF($C404="B2B",Rates!$B$22,"TYPO")))</f>
        <v>1.25</v>
      </c>
      <c r="R404" s="29"/>
    </row>
    <row r="405" spans="1:18" ht="15" customHeight="1">
      <c r="A405" s="125">
        <v>45512</v>
      </c>
      <c r="B405" s="124">
        <v>165428</v>
      </c>
      <c r="C405" t="s">
        <v>110</v>
      </c>
      <c r="D405">
        <v>1</v>
      </c>
      <c r="E405"/>
      <c r="F405"/>
      <c r="G405">
        <v>1</v>
      </c>
      <c r="H405"/>
      <c r="I405"/>
      <c r="J405" s="28">
        <f t="shared" si="6"/>
        <v>2.5499999999999998</v>
      </c>
      <c r="K405" s="28">
        <f>IF(ISBLANK($B405),"",D405*Rates!$B$15)</f>
        <v>0.65</v>
      </c>
      <c r="L405" s="28">
        <f>IF(ISBLANK($B405),"",$E405*Rates!$B$16)</f>
        <v>0</v>
      </c>
      <c r="M405" s="28">
        <f>IF(ISBLANK($B405),"",$F405*Rates!$B$17)</f>
        <v>0</v>
      </c>
      <c r="N405" s="28">
        <f>IF(ISBLANK($B405),"",$G405*Rates!$B$18)</f>
        <v>0.65</v>
      </c>
      <c r="O405" s="28">
        <f>IF(ISBLANK($B405),"",$H405*Rates!$B$19)</f>
        <v>0</v>
      </c>
      <c r="P405" s="28">
        <f>IF(ISBLANK($B405),"",$I405*Rates!$B$20)</f>
        <v>0</v>
      </c>
      <c r="Q405" s="28">
        <f>IF(ISBLANK($B405),"",IF($C405="DTC",Rates!$B$21,IF($C405="B2B",Rates!$B$22,"TYPO")))</f>
        <v>1.25</v>
      </c>
      <c r="R405" s="29"/>
    </row>
    <row r="406" spans="1:18" ht="15" customHeight="1">
      <c r="A406" s="125">
        <v>45512</v>
      </c>
      <c r="B406" s="124">
        <v>165429</v>
      </c>
      <c r="C406" t="s">
        <v>110</v>
      </c>
      <c r="D406">
        <v>1</v>
      </c>
      <c r="E406"/>
      <c r="F406"/>
      <c r="G406">
        <v>1</v>
      </c>
      <c r="H406"/>
      <c r="I406"/>
      <c r="J406" s="28">
        <f t="shared" si="6"/>
        <v>2.5499999999999998</v>
      </c>
      <c r="K406" s="28">
        <f>IF(ISBLANK($B406),"",D406*Rates!$B$15)</f>
        <v>0.65</v>
      </c>
      <c r="L406" s="28">
        <f>IF(ISBLANK($B406),"",$E406*Rates!$B$16)</f>
        <v>0</v>
      </c>
      <c r="M406" s="28">
        <f>IF(ISBLANK($B406),"",$F406*Rates!$B$17)</f>
        <v>0</v>
      </c>
      <c r="N406" s="28">
        <f>IF(ISBLANK($B406),"",$G406*Rates!$B$18)</f>
        <v>0.65</v>
      </c>
      <c r="O406" s="28">
        <f>IF(ISBLANK($B406),"",$H406*Rates!$B$19)</f>
        <v>0</v>
      </c>
      <c r="P406" s="28">
        <f>IF(ISBLANK($B406),"",$I406*Rates!$B$20)</f>
        <v>0</v>
      </c>
      <c r="Q406" s="28">
        <f>IF(ISBLANK($B406),"",IF($C406="DTC",Rates!$B$21,IF($C406="B2B",Rates!$B$22,"TYPO")))</f>
        <v>1.25</v>
      </c>
      <c r="R406" s="29"/>
    </row>
    <row r="407" spans="1:18" ht="15" customHeight="1">
      <c r="A407" s="125">
        <v>45512</v>
      </c>
      <c r="B407" s="124">
        <v>165430</v>
      </c>
      <c r="C407" t="s">
        <v>110</v>
      </c>
      <c r="D407">
        <v>1</v>
      </c>
      <c r="E407"/>
      <c r="F407"/>
      <c r="G407">
        <v>1</v>
      </c>
      <c r="H407"/>
      <c r="I407"/>
      <c r="J407" s="28">
        <f t="shared" si="6"/>
        <v>2.5499999999999998</v>
      </c>
      <c r="K407" s="28">
        <f>IF(ISBLANK($B407),"",D407*Rates!$B$15)</f>
        <v>0.65</v>
      </c>
      <c r="L407" s="28">
        <f>IF(ISBLANK($B407),"",$E407*Rates!$B$16)</f>
        <v>0</v>
      </c>
      <c r="M407" s="28">
        <f>IF(ISBLANK($B407),"",$F407*Rates!$B$17)</f>
        <v>0</v>
      </c>
      <c r="N407" s="28">
        <f>IF(ISBLANK($B407),"",$G407*Rates!$B$18)</f>
        <v>0.65</v>
      </c>
      <c r="O407" s="28">
        <f>IF(ISBLANK($B407),"",$H407*Rates!$B$19)</f>
        <v>0</v>
      </c>
      <c r="P407" s="28">
        <f>IF(ISBLANK($B407),"",$I407*Rates!$B$20)</f>
        <v>0</v>
      </c>
      <c r="Q407" s="28">
        <f>IF(ISBLANK($B407),"",IF($C407="DTC",Rates!$B$21,IF($C407="B2B",Rates!$B$22,"TYPO")))</f>
        <v>1.25</v>
      </c>
      <c r="R407" s="29"/>
    </row>
    <row r="408" spans="1:18" ht="15" customHeight="1">
      <c r="A408" s="125">
        <v>45512</v>
      </c>
      <c r="B408" s="124">
        <v>165431</v>
      </c>
      <c r="C408" t="s">
        <v>110</v>
      </c>
      <c r="D408">
        <v>1</v>
      </c>
      <c r="E408"/>
      <c r="F408"/>
      <c r="G408">
        <v>1</v>
      </c>
      <c r="H408"/>
      <c r="I408"/>
      <c r="J408" s="28">
        <f t="shared" si="6"/>
        <v>2.5499999999999998</v>
      </c>
      <c r="K408" s="28">
        <f>IF(ISBLANK($B408),"",D408*Rates!$B$15)</f>
        <v>0.65</v>
      </c>
      <c r="L408" s="28">
        <f>IF(ISBLANK($B408),"",$E408*Rates!$B$16)</f>
        <v>0</v>
      </c>
      <c r="M408" s="28">
        <f>IF(ISBLANK($B408),"",$F408*Rates!$B$17)</f>
        <v>0</v>
      </c>
      <c r="N408" s="28">
        <f>IF(ISBLANK($B408),"",$G408*Rates!$B$18)</f>
        <v>0.65</v>
      </c>
      <c r="O408" s="28">
        <f>IF(ISBLANK($B408),"",$H408*Rates!$B$19)</f>
        <v>0</v>
      </c>
      <c r="P408" s="28">
        <f>IF(ISBLANK($B408),"",$I408*Rates!$B$20)</f>
        <v>0</v>
      </c>
      <c r="Q408" s="28">
        <f>IF(ISBLANK($B408),"",IF($C408="DTC",Rates!$B$21,IF($C408="B2B",Rates!$B$22,"TYPO")))</f>
        <v>1.25</v>
      </c>
      <c r="R408" s="29"/>
    </row>
    <row r="409" spans="1:18" ht="15" customHeight="1">
      <c r="A409" s="125">
        <v>45512</v>
      </c>
      <c r="B409" s="124">
        <v>165434</v>
      </c>
      <c r="C409" t="s">
        <v>110</v>
      </c>
      <c r="D409">
        <v>1</v>
      </c>
      <c r="E409"/>
      <c r="F409"/>
      <c r="G409">
        <v>1</v>
      </c>
      <c r="H409"/>
      <c r="I409"/>
      <c r="J409" s="28">
        <f t="shared" si="6"/>
        <v>2.5499999999999998</v>
      </c>
      <c r="K409" s="28">
        <f>IF(ISBLANK($B409),"",D409*Rates!$B$15)</f>
        <v>0.65</v>
      </c>
      <c r="L409" s="28">
        <f>IF(ISBLANK($B409),"",$E409*Rates!$B$16)</f>
        <v>0</v>
      </c>
      <c r="M409" s="28">
        <f>IF(ISBLANK($B409),"",$F409*Rates!$B$17)</f>
        <v>0</v>
      </c>
      <c r="N409" s="28">
        <f>IF(ISBLANK($B409),"",$G409*Rates!$B$18)</f>
        <v>0.65</v>
      </c>
      <c r="O409" s="28">
        <f>IF(ISBLANK($B409),"",$H409*Rates!$B$19)</f>
        <v>0</v>
      </c>
      <c r="P409" s="28">
        <f>IF(ISBLANK($B409),"",$I409*Rates!$B$20)</f>
        <v>0</v>
      </c>
      <c r="Q409" s="28">
        <f>IF(ISBLANK($B409),"",IF($C409="DTC",Rates!$B$21,IF($C409="B2B",Rates!$B$22,"TYPO")))</f>
        <v>1.25</v>
      </c>
      <c r="R409" s="29"/>
    </row>
    <row r="410" spans="1:18" ht="15" customHeight="1">
      <c r="A410" s="125">
        <v>45512</v>
      </c>
      <c r="B410" s="124">
        <v>165435</v>
      </c>
      <c r="C410" t="s">
        <v>110</v>
      </c>
      <c r="D410">
        <v>1</v>
      </c>
      <c r="E410"/>
      <c r="F410"/>
      <c r="G410">
        <v>1</v>
      </c>
      <c r="H410"/>
      <c r="I410"/>
      <c r="J410" s="28">
        <f t="shared" si="6"/>
        <v>2.5499999999999998</v>
      </c>
      <c r="K410" s="28">
        <f>IF(ISBLANK($B410),"",D410*Rates!$B$15)</f>
        <v>0.65</v>
      </c>
      <c r="L410" s="28">
        <f>IF(ISBLANK($B410),"",$E410*Rates!$B$16)</f>
        <v>0</v>
      </c>
      <c r="M410" s="28">
        <f>IF(ISBLANK($B410),"",$F410*Rates!$B$17)</f>
        <v>0</v>
      </c>
      <c r="N410" s="28">
        <f>IF(ISBLANK($B410),"",$G410*Rates!$B$18)</f>
        <v>0.65</v>
      </c>
      <c r="O410" s="28">
        <f>IF(ISBLANK($B410),"",$H410*Rates!$B$19)</f>
        <v>0</v>
      </c>
      <c r="P410" s="28">
        <f>IF(ISBLANK($B410),"",$I410*Rates!$B$20)</f>
        <v>0</v>
      </c>
      <c r="Q410" s="28">
        <f>IF(ISBLANK($B410),"",IF($C410="DTC",Rates!$B$21,IF($C410="B2B",Rates!$B$22,"TYPO")))</f>
        <v>1.25</v>
      </c>
      <c r="R410" s="29"/>
    </row>
    <row r="411" spans="1:18" ht="15" customHeight="1">
      <c r="A411" s="125">
        <v>45512</v>
      </c>
      <c r="B411" s="124">
        <v>165436</v>
      </c>
      <c r="C411" t="s">
        <v>110</v>
      </c>
      <c r="D411">
        <v>1</v>
      </c>
      <c r="E411"/>
      <c r="F411"/>
      <c r="G411">
        <v>1</v>
      </c>
      <c r="H411"/>
      <c r="I411"/>
      <c r="J411" s="28">
        <f t="shared" si="6"/>
        <v>2.5499999999999998</v>
      </c>
      <c r="K411" s="28">
        <f>IF(ISBLANK($B411),"",D411*Rates!$B$15)</f>
        <v>0.65</v>
      </c>
      <c r="L411" s="28">
        <f>IF(ISBLANK($B411),"",$E411*Rates!$B$16)</f>
        <v>0</v>
      </c>
      <c r="M411" s="28">
        <f>IF(ISBLANK($B411),"",$F411*Rates!$B$17)</f>
        <v>0</v>
      </c>
      <c r="N411" s="28">
        <f>IF(ISBLANK($B411),"",$G411*Rates!$B$18)</f>
        <v>0.65</v>
      </c>
      <c r="O411" s="28">
        <f>IF(ISBLANK($B411),"",$H411*Rates!$B$19)</f>
        <v>0</v>
      </c>
      <c r="P411" s="28">
        <f>IF(ISBLANK($B411),"",$I411*Rates!$B$20)</f>
        <v>0</v>
      </c>
      <c r="Q411" s="28">
        <f>IF(ISBLANK($B411),"",IF($C411="DTC",Rates!$B$21,IF($C411="B2B",Rates!$B$22,"TYPO")))</f>
        <v>1.25</v>
      </c>
      <c r="R411" s="29"/>
    </row>
    <row r="412" spans="1:18" ht="15" customHeight="1">
      <c r="A412" s="125">
        <v>45512</v>
      </c>
      <c r="B412" s="124">
        <v>165437</v>
      </c>
      <c r="C412" t="s">
        <v>110</v>
      </c>
      <c r="D412">
        <v>1</v>
      </c>
      <c r="E412"/>
      <c r="F412"/>
      <c r="G412">
        <v>1</v>
      </c>
      <c r="H412"/>
      <c r="I412"/>
      <c r="J412" s="28">
        <f t="shared" si="6"/>
        <v>2.5499999999999998</v>
      </c>
      <c r="K412" s="28">
        <f>IF(ISBLANK($B412),"",D412*Rates!$B$15)</f>
        <v>0.65</v>
      </c>
      <c r="L412" s="28">
        <f>IF(ISBLANK($B412),"",$E412*Rates!$B$16)</f>
        <v>0</v>
      </c>
      <c r="M412" s="28">
        <f>IF(ISBLANK($B412),"",$F412*Rates!$B$17)</f>
        <v>0</v>
      </c>
      <c r="N412" s="28">
        <f>IF(ISBLANK($B412),"",$G412*Rates!$B$18)</f>
        <v>0.65</v>
      </c>
      <c r="O412" s="28">
        <f>IF(ISBLANK($B412),"",$H412*Rates!$B$19)</f>
        <v>0</v>
      </c>
      <c r="P412" s="28">
        <f>IF(ISBLANK($B412),"",$I412*Rates!$B$20)</f>
        <v>0</v>
      </c>
      <c r="Q412" s="28">
        <f>IF(ISBLANK($B412),"",IF($C412="DTC",Rates!$B$21,IF($C412="B2B",Rates!$B$22,"TYPO")))</f>
        <v>1.25</v>
      </c>
      <c r="R412" s="29"/>
    </row>
    <row r="413" spans="1:18" ht="15" customHeight="1">
      <c r="A413" s="125">
        <v>45512</v>
      </c>
      <c r="B413" s="124">
        <v>165438</v>
      </c>
      <c r="C413" t="s">
        <v>110</v>
      </c>
      <c r="D413">
        <v>1</v>
      </c>
      <c r="E413"/>
      <c r="F413"/>
      <c r="G413">
        <v>1</v>
      </c>
      <c r="H413"/>
      <c r="I413"/>
      <c r="J413" s="28">
        <f t="shared" si="6"/>
        <v>2.5499999999999998</v>
      </c>
      <c r="K413" s="28">
        <f>IF(ISBLANK($B413),"",D413*Rates!$B$15)</f>
        <v>0.65</v>
      </c>
      <c r="L413" s="28">
        <f>IF(ISBLANK($B413),"",$E413*Rates!$B$16)</f>
        <v>0</v>
      </c>
      <c r="M413" s="28">
        <f>IF(ISBLANK($B413),"",$F413*Rates!$B$17)</f>
        <v>0</v>
      </c>
      <c r="N413" s="28">
        <f>IF(ISBLANK($B413),"",$G413*Rates!$B$18)</f>
        <v>0.65</v>
      </c>
      <c r="O413" s="28">
        <f>IF(ISBLANK($B413),"",$H413*Rates!$B$19)</f>
        <v>0</v>
      </c>
      <c r="P413" s="28">
        <f>IF(ISBLANK($B413),"",$I413*Rates!$B$20)</f>
        <v>0</v>
      </c>
      <c r="Q413" s="28">
        <f>IF(ISBLANK($B413),"",IF($C413="DTC",Rates!$B$21,IF($C413="B2B",Rates!$B$22,"TYPO")))</f>
        <v>1.25</v>
      </c>
      <c r="R413" s="29"/>
    </row>
    <row r="414" spans="1:18" ht="15" customHeight="1">
      <c r="A414" s="125">
        <v>45512</v>
      </c>
      <c r="B414" s="124">
        <v>165440</v>
      </c>
      <c r="C414" t="s">
        <v>110</v>
      </c>
      <c r="D414">
        <v>2</v>
      </c>
      <c r="E414"/>
      <c r="F414"/>
      <c r="G414">
        <v>2</v>
      </c>
      <c r="H414"/>
      <c r="I414"/>
      <c r="J414" s="28">
        <f t="shared" si="6"/>
        <v>3.85</v>
      </c>
      <c r="K414" s="28">
        <f>IF(ISBLANK($B414),"",D414*Rates!$B$15)</f>
        <v>1.3</v>
      </c>
      <c r="L414" s="28">
        <f>IF(ISBLANK($B414),"",$E414*Rates!$B$16)</f>
        <v>0</v>
      </c>
      <c r="M414" s="28">
        <f>IF(ISBLANK($B414),"",$F414*Rates!$B$17)</f>
        <v>0</v>
      </c>
      <c r="N414" s="28">
        <f>IF(ISBLANK($B414),"",$G414*Rates!$B$18)</f>
        <v>1.3</v>
      </c>
      <c r="O414" s="28">
        <f>IF(ISBLANK($B414),"",$H414*Rates!$B$19)</f>
        <v>0</v>
      </c>
      <c r="P414" s="28">
        <f>IF(ISBLANK($B414),"",$I414*Rates!$B$20)</f>
        <v>0</v>
      </c>
      <c r="Q414" s="28">
        <f>IF(ISBLANK($B414),"",IF($C414="DTC",Rates!$B$21,IF($C414="B2B",Rates!$B$22,"TYPO")))</f>
        <v>1.25</v>
      </c>
      <c r="R414" s="29"/>
    </row>
    <row r="415" spans="1:18" ht="15" customHeight="1">
      <c r="A415" s="125">
        <v>45512</v>
      </c>
      <c r="B415" s="124">
        <v>165445</v>
      </c>
      <c r="C415" t="s">
        <v>110</v>
      </c>
      <c r="D415">
        <v>3</v>
      </c>
      <c r="E415"/>
      <c r="F415"/>
      <c r="G415">
        <v>3</v>
      </c>
      <c r="H415"/>
      <c r="I415"/>
      <c r="J415" s="28">
        <f t="shared" si="6"/>
        <v>5.15</v>
      </c>
      <c r="K415" s="28">
        <f>IF(ISBLANK($B415),"",D415*Rates!$B$15)</f>
        <v>1.9500000000000002</v>
      </c>
      <c r="L415" s="28">
        <f>IF(ISBLANK($B415),"",$E415*Rates!$B$16)</f>
        <v>0</v>
      </c>
      <c r="M415" s="28">
        <f>IF(ISBLANK($B415),"",$F415*Rates!$B$17)</f>
        <v>0</v>
      </c>
      <c r="N415" s="28">
        <f>IF(ISBLANK($B415),"",$G415*Rates!$B$18)</f>
        <v>1.9500000000000002</v>
      </c>
      <c r="O415" s="28">
        <f>IF(ISBLANK($B415),"",$H415*Rates!$B$19)</f>
        <v>0</v>
      </c>
      <c r="P415" s="28">
        <f>IF(ISBLANK($B415),"",$I415*Rates!$B$20)</f>
        <v>0</v>
      </c>
      <c r="Q415" s="28">
        <f>IF(ISBLANK($B415),"",IF($C415="DTC",Rates!$B$21,IF($C415="B2B",Rates!$B$22,"TYPO")))</f>
        <v>1.25</v>
      </c>
      <c r="R415" s="29"/>
    </row>
    <row r="416" spans="1:18" ht="15" customHeight="1">
      <c r="A416" s="125">
        <v>45512</v>
      </c>
      <c r="B416" s="124">
        <v>165446</v>
      </c>
      <c r="C416" t="s">
        <v>110</v>
      </c>
      <c r="D416">
        <v>12</v>
      </c>
      <c r="E416"/>
      <c r="F416"/>
      <c r="G416">
        <v>12</v>
      </c>
      <c r="H416"/>
      <c r="I416"/>
      <c r="J416" s="28">
        <f t="shared" si="6"/>
        <v>16.850000000000001</v>
      </c>
      <c r="K416" s="28">
        <f>IF(ISBLANK($B416),"",D416*Rates!$B$15)</f>
        <v>7.8000000000000007</v>
      </c>
      <c r="L416" s="28">
        <f>IF(ISBLANK($B416),"",$E416*Rates!$B$16)</f>
        <v>0</v>
      </c>
      <c r="M416" s="28">
        <f>IF(ISBLANK($B416),"",$F416*Rates!$B$17)</f>
        <v>0</v>
      </c>
      <c r="N416" s="28">
        <f>IF(ISBLANK($B416),"",$G416*Rates!$B$18)</f>
        <v>7.8000000000000007</v>
      </c>
      <c r="O416" s="28">
        <f>IF(ISBLANK($B416),"",$H416*Rates!$B$19)</f>
        <v>0</v>
      </c>
      <c r="P416" s="28">
        <f>IF(ISBLANK($B416),"",$I416*Rates!$B$20)</f>
        <v>0</v>
      </c>
      <c r="Q416" s="28">
        <f>IF(ISBLANK($B416),"",IF($C416="DTC",Rates!$B$21,IF($C416="B2B",Rates!$B$22,"TYPO")))</f>
        <v>1.25</v>
      </c>
      <c r="R416" s="29"/>
    </row>
    <row r="417" spans="1:18" ht="15" customHeight="1">
      <c r="A417" s="125">
        <v>45512</v>
      </c>
      <c r="B417" s="124">
        <v>165449</v>
      </c>
      <c r="C417" t="s">
        <v>110</v>
      </c>
      <c r="D417">
        <v>1</v>
      </c>
      <c r="E417"/>
      <c r="F417"/>
      <c r="G417">
        <v>1</v>
      </c>
      <c r="H417"/>
      <c r="I417"/>
      <c r="J417" s="28">
        <f t="shared" si="6"/>
        <v>2.5499999999999998</v>
      </c>
      <c r="K417" s="28">
        <f>IF(ISBLANK($B417),"",D417*Rates!$B$15)</f>
        <v>0.65</v>
      </c>
      <c r="L417" s="28">
        <f>IF(ISBLANK($B417),"",$E417*Rates!$B$16)</f>
        <v>0</v>
      </c>
      <c r="M417" s="28">
        <f>IF(ISBLANK($B417),"",$F417*Rates!$B$17)</f>
        <v>0</v>
      </c>
      <c r="N417" s="28">
        <f>IF(ISBLANK($B417),"",$G417*Rates!$B$18)</f>
        <v>0.65</v>
      </c>
      <c r="O417" s="28">
        <f>IF(ISBLANK($B417),"",$H417*Rates!$B$19)</f>
        <v>0</v>
      </c>
      <c r="P417" s="28">
        <f>IF(ISBLANK($B417),"",$I417*Rates!$B$20)</f>
        <v>0</v>
      </c>
      <c r="Q417" s="28">
        <f>IF(ISBLANK($B417),"",IF($C417="DTC",Rates!$B$21,IF($C417="B2B",Rates!$B$22,"TYPO")))</f>
        <v>1.25</v>
      </c>
      <c r="R417" s="29"/>
    </row>
    <row r="418" spans="1:18" ht="15" customHeight="1">
      <c r="A418" s="125">
        <v>45512</v>
      </c>
      <c r="B418" s="124">
        <v>165450</v>
      </c>
      <c r="C418" t="s">
        <v>110</v>
      </c>
      <c r="D418">
        <v>1</v>
      </c>
      <c r="E418"/>
      <c r="F418"/>
      <c r="G418">
        <v>1</v>
      </c>
      <c r="H418"/>
      <c r="I418"/>
      <c r="J418" s="28">
        <f t="shared" si="6"/>
        <v>2.5499999999999998</v>
      </c>
      <c r="K418" s="28">
        <f>IF(ISBLANK($B418),"",D418*Rates!$B$15)</f>
        <v>0.65</v>
      </c>
      <c r="L418" s="28">
        <f>IF(ISBLANK($B418),"",$E418*Rates!$B$16)</f>
        <v>0</v>
      </c>
      <c r="M418" s="28">
        <f>IF(ISBLANK($B418),"",$F418*Rates!$B$17)</f>
        <v>0</v>
      </c>
      <c r="N418" s="28">
        <f>IF(ISBLANK($B418),"",$G418*Rates!$B$18)</f>
        <v>0.65</v>
      </c>
      <c r="O418" s="28">
        <f>IF(ISBLANK($B418),"",$H418*Rates!$B$19)</f>
        <v>0</v>
      </c>
      <c r="P418" s="28">
        <f>IF(ISBLANK($B418),"",$I418*Rates!$B$20)</f>
        <v>0</v>
      </c>
      <c r="Q418" s="28">
        <f>IF(ISBLANK($B418),"",IF($C418="DTC",Rates!$B$21,IF($C418="B2B",Rates!$B$22,"TYPO")))</f>
        <v>1.25</v>
      </c>
      <c r="R418" s="29"/>
    </row>
    <row r="419" spans="1:18" ht="15" customHeight="1">
      <c r="A419" s="125">
        <v>45512</v>
      </c>
      <c r="B419" s="124">
        <v>165453</v>
      </c>
      <c r="C419" t="s">
        <v>110</v>
      </c>
      <c r="D419">
        <v>4</v>
      </c>
      <c r="E419"/>
      <c r="F419"/>
      <c r="G419">
        <v>2</v>
      </c>
      <c r="H419"/>
      <c r="I419"/>
      <c r="J419" s="28">
        <f t="shared" si="6"/>
        <v>5.15</v>
      </c>
      <c r="K419" s="28">
        <f>IF(ISBLANK($B419),"",D419*Rates!$B$15)</f>
        <v>2.6</v>
      </c>
      <c r="L419" s="28">
        <f>IF(ISBLANK($B419),"",$E419*Rates!$B$16)</f>
        <v>0</v>
      </c>
      <c r="M419" s="28">
        <f>IF(ISBLANK($B419),"",$F419*Rates!$B$17)</f>
        <v>0</v>
      </c>
      <c r="N419" s="28">
        <f>IF(ISBLANK($B419),"",$G419*Rates!$B$18)</f>
        <v>1.3</v>
      </c>
      <c r="O419" s="28">
        <f>IF(ISBLANK($B419),"",$H419*Rates!$B$19)</f>
        <v>0</v>
      </c>
      <c r="P419" s="28">
        <f>IF(ISBLANK($B419),"",$I419*Rates!$B$20)</f>
        <v>0</v>
      </c>
      <c r="Q419" s="28">
        <f>IF(ISBLANK($B419),"",IF($C419="DTC",Rates!$B$21,IF($C419="B2B",Rates!$B$22,"TYPO")))</f>
        <v>1.25</v>
      </c>
      <c r="R419" s="29"/>
    </row>
    <row r="420" spans="1:18" ht="15" customHeight="1">
      <c r="A420" s="125">
        <v>45512</v>
      </c>
      <c r="B420" s="124">
        <v>165464</v>
      </c>
      <c r="C420" t="s">
        <v>110</v>
      </c>
      <c r="D420">
        <v>1</v>
      </c>
      <c r="E420"/>
      <c r="F420"/>
      <c r="G420">
        <v>1</v>
      </c>
      <c r="H420"/>
      <c r="I420"/>
      <c r="J420" s="28">
        <f t="shared" si="6"/>
        <v>2.5499999999999998</v>
      </c>
      <c r="K420" s="28">
        <f>IF(ISBLANK($B420),"",D420*Rates!$B$15)</f>
        <v>0.65</v>
      </c>
      <c r="L420" s="28">
        <f>IF(ISBLANK($B420),"",$E420*Rates!$B$16)</f>
        <v>0</v>
      </c>
      <c r="M420" s="28">
        <f>IF(ISBLANK($B420),"",$F420*Rates!$B$17)</f>
        <v>0</v>
      </c>
      <c r="N420" s="28">
        <f>IF(ISBLANK($B420),"",$G420*Rates!$B$18)</f>
        <v>0.65</v>
      </c>
      <c r="O420" s="28">
        <f>IF(ISBLANK($B420),"",$H420*Rates!$B$19)</f>
        <v>0</v>
      </c>
      <c r="P420" s="28">
        <f>IF(ISBLANK($B420),"",$I420*Rates!$B$20)</f>
        <v>0</v>
      </c>
      <c r="Q420" s="28">
        <f>IF(ISBLANK($B420),"",IF($C420="DTC",Rates!$B$21,IF($C420="B2B",Rates!$B$22,"TYPO")))</f>
        <v>1.25</v>
      </c>
      <c r="R420" s="29"/>
    </row>
    <row r="421" spans="1:18" ht="15" customHeight="1">
      <c r="A421" s="125">
        <v>45512</v>
      </c>
      <c r="B421" s="124">
        <v>165466</v>
      </c>
      <c r="C421" t="s">
        <v>110</v>
      </c>
      <c r="D421">
        <v>1</v>
      </c>
      <c r="E421"/>
      <c r="F421"/>
      <c r="G421">
        <v>1</v>
      </c>
      <c r="H421"/>
      <c r="I421"/>
      <c r="J421" s="28">
        <f t="shared" si="6"/>
        <v>2.5499999999999998</v>
      </c>
      <c r="K421" s="28">
        <f>IF(ISBLANK($B421),"",D421*Rates!$B$15)</f>
        <v>0.65</v>
      </c>
      <c r="L421" s="28">
        <f>IF(ISBLANK($B421),"",$E421*Rates!$B$16)</f>
        <v>0</v>
      </c>
      <c r="M421" s="28">
        <f>IF(ISBLANK($B421),"",$F421*Rates!$B$17)</f>
        <v>0</v>
      </c>
      <c r="N421" s="28">
        <f>IF(ISBLANK($B421),"",$G421*Rates!$B$18)</f>
        <v>0.65</v>
      </c>
      <c r="O421" s="28">
        <f>IF(ISBLANK($B421),"",$H421*Rates!$B$19)</f>
        <v>0</v>
      </c>
      <c r="P421" s="28">
        <f>IF(ISBLANK($B421),"",$I421*Rates!$B$20)</f>
        <v>0</v>
      </c>
      <c r="Q421" s="28">
        <f>IF(ISBLANK($B421),"",IF($C421="DTC",Rates!$B$21,IF($C421="B2B",Rates!$B$22,"TYPO")))</f>
        <v>1.25</v>
      </c>
      <c r="R421" s="29"/>
    </row>
    <row r="422" spans="1:18" ht="15" customHeight="1">
      <c r="A422" s="125">
        <v>45512</v>
      </c>
      <c r="B422" s="124">
        <v>165468</v>
      </c>
      <c r="C422" t="s">
        <v>110</v>
      </c>
      <c r="D422">
        <v>1</v>
      </c>
      <c r="E422"/>
      <c r="F422"/>
      <c r="G422">
        <v>1</v>
      </c>
      <c r="H422"/>
      <c r="I422"/>
      <c r="J422" s="28">
        <f t="shared" si="6"/>
        <v>2.5499999999999998</v>
      </c>
      <c r="K422" s="28">
        <f>IF(ISBLANK($B422),"",D422*Rates!$B$15)</f>
        <v>0.65</v>
      </c>
      <c r="L422" s="28">
        <f>IF(ISBLANK($B422),"",$E422*Rates!$B$16)</f>
        <v>0</v>
      </c>
      <c r="M422" s="28">
        <f>IF(ISBLANK($B422),"",$F422*Rates!$B$17)</f>
        <v>0</v>
      </c>
      <c r="N422" s="28">
        <f>IF(ISBLANK($B422),"",$G422*Rates!$B$18)</f>
        <v>0.65</v>
      </c>
      <c r="O422" s="28">
        <f>IF(ISBLANK($B422),"",$H422*Rates!$B$19)</f>
        <v>0</v>
      </c>
      <c r="P422" s="28">
        <f>IF(ISBLANK($B422),"",$I422*Rates!$B$20)</f>
        <v>0</v>
      </c>
      <c r="Q422" s="28">
        <f>IF(ISBLANK($B422),"",IF($C422="DTC",Rates!$B$21,IF($C422="B2B",Rates!$B$22,"TYPO")))</f>
        <v>1.25</v>
      </c>
      <c r="R422" s="29"/>
    </row>
    <row r="423" spans="1:18" ht="15" customHeight="1">
      <c r="A423" s="125">
        <v>45512</v>
      </c>
      <c r="B423" s="124">
        <v>165469</v>
      </c>
      <c r="C423" t="s">
        <v>110</v>
      </c>
      <c r="D423">
        <v>5</v>
      </c>
      <c r="E423"/>
      <c r="F423"/>
      <c r="G423">
        <v>5</v>
      </c>
      <c r="H423"/>
      <c r="I423"/>
      <c r="J423" s="28">
        <f t="shared" si="6"/>
        <v>7.75</v>
      </c>
      <c r="K423" s="28">
        <f>IF(ISBLANK($B423),"",D423*Rates!$B$15)</f>
        <v>3.25</v>
      </c>
      <c r="L423" s="28">
        <f>IF(ISBLANK($B423),"",$E423*Rates!$B$16)</f>
        <v>0</v>
      </c>
      <c r="M423" s="28">
        <f>IF(ISBLANK($B423),"",$F423*Rates!$B$17)</f>
        <v>0</v>
      </c>
      <c r="N423" s="28">
        <f>IF(ISBLANK($B423),"",$G423*Rates!$B$18)</f>
        <v>3.25</v>
      </c>
      <c r="O423" s="28">
        <f>IF(ISBLANK($B423),"",$H423*Rates!$B$19)</f>
        <v>0</v>
      </c>
      <c r="P423" s="28">
        <f>IF(ISBLANK($B423),"",$I423*Rates!$B$20)</f>
        <v>0</v>
      </c>
      <c r="Q423" s="28">
        <f>IF(ISBLANK($B423),"",IF($C423="DTC",Rates!$B$21,IF($C423="B2B",Rates!$B$22,"TYPO")))</f>
        <v>1.25</v>
      </c>
      <c r="R423" s="29"/>
    </row>
    <row r="424" spans="1:18" ht="15" customHeight="1">
      <c r="A424" s="125">
        <v>45512</v>
      </c>
      <c r="B424" s="124">
        <v>165470</v>
      </c>
      <c r="C424" t="s">
        <v>110</v>
      </c>
      <c r="D424">
        <v>1</v>
      </c>
      <c r="E424"/>
      <c r="F424"/>
      <c r="G424">
        <v>1</v>
      </c>
      <c r="H424">
        <v>1</v>
      </c>
      <c r="I424"/>
      <c r="J424" s="28">
        <f t="shared" si="6"/>
        <v>5.05</v>
      </c>
      <c r="K424" s="28">
        <f>IF(ISBLANK($B424),"",D424*Rates!$B$15)</f>
        <v>0.65</v>
      </c>
      <c r="L424" s="28">
        <f>IF(ISBLANK($B424),"",$E424*Rates!$B$16)</f>
        <v>0</v>
      </c>
      <c r="M424" s="28">
        <f>IF(ISBLANK($B424),"",$F424*Rates!$B$17)</f>
        <v>0</v>
      </c>
      <c r="N424" s="28">
        <f>IF(ISBLANK($B424),"",$G424*Rates!$B$18)</f>
        <v>0.65</v>
      </c>
      <c r="O424" s="28">
        <f>IF(ISBLANK($B424),"",$H424*Rates!$B$19)</f>
        <v>2.5</v>
      </c>
      <c r="P424" s="28">
        <f>IF(ISBLANK($B424),"",$I424*Rates!$B$20)</f>
        <v>0</v>
      </c>
      <c r="Q424" s="28">
        <f>IF(ISBLANK($B424),"",IF($C424="DTC",Rates!$B$21,IF($C424="B2B",Rates!$B$22,"TYPO")))</f>
        <v>1.25</v>
      </c>
      <c r="R424" s="29"/>
    </row>
    <row r="425" spans="1:18" ht="15" customHeight="1">
      <c r="A425" s="125">
        <v>45512</v>
      </c>
      <c r="B425" s="124">
        <v>165472</v>
      </c>
      <c r="C425" t="s">
        <v>110</v>
      </c>
      <c r="D425">
        <v>1</v>
      </c>
      <c r="E425"/>
      <c r="F425"/>
      <c r="G425">
        <v>1</v>
      </c>
      <c r="H425"/>
      <c r="I425"/>
      <c r="J425" s="28">
        <f t="shared" si="6"/>
        <v>2.5499999999999998</v>
      </c>
      <c r="K425" s="28">
        <f>IF(ISBLANK($B425),"",D425*Rates!$B$15)</f>
        <v>0.65</v>
      </c>
      <c r="L425" s="28">
        <f>IF(ISBLANK($B425),"",$E425*Rates!$B$16)</f>
        <v>0</v>
      </c>
      <c r="M425" s="28">
        <f>IF(ISBLANK($B425),"",$F425*Rates!$B$17)</f>
        <v>0</v>
      </c>
      <c r="N425" s="28">
        <f>IF(ISBLANK($B425),"",$G425*Rates!$B$18)</f>
        <v>0.65</v>
      </c>
      <c r="O425" s="28">
        <f>IF(ISBLANK($B425),"",$H425*Rates!$B$19)</f>
        <v>0</v>
      </c>
      <c r="P425" s="28">
        <f>IF(ISBLANK($B425),"",$I425*Rates!$B$20)</f>
        <v>0</v>
      </c>
      <c r="Q425" s="28">
        <f>IF(ISBLANK($B425),"",IF($C425="DTC",Rates!$B$21,IF($C425="B2B",Rates!$B$22,"TYPO")))</f>
        <v>1.25</v>
      </c>
      <c r="R425" s="29"/>
    </row>
    <row r="426" spans="1:18" ht="15" customHeight="1">
      <c r="A426" s="125">
        <v>45512</v>
      </c>
      <c r="B426" s="124">
        <v>165473</v>
      </c>
      <c r="C426" t="s">
        <v>110</v>
      </c>
      <c r="D426">
        <v>7</v>
      </c>
      <c r="E426"/>
      <c r="F426"/>
      <c r="G426">
        <v>1</v>
      </c>
      <c r="H426">
        <v>1</v>
      </c>
      <c r="I426"/>
      <c r="J426" s="28">
        <f t="shared" si="6"/>
        <v>8.9499999999999993</v>
      </c>
      <c r="K426" s="28">
        <f>IF(ISBLANK($B426),"",D426*Rates!$B$15)</f>
        <v>4.55</v>
      </c>
      <c r="L426" s="28">
        <f>IF(ISBLANK($B426),"",$E426*Rates!$B$16)</f>
        <v>0</v>
      </c>
      <c r="M426" s="28">
        <f>IF(ISBLANK($B426),"",$F426*Rates!$B$17)</f>
        <v>0</v>
      </c>
      <c r="N426" s="28">
        <f>IF(ISBLANK($B426),"",$G426*Rates!$B$18)</f>
        <v>0.65</v>
      </c>
      <c r="O426" s="28">
        <f>IF(ISBLANK($B426),"",$H426*Rates!$B$19)</f>
        <v>2.5</v>
      </c>
      <c r="P426" s="28">
        <f>IF(ISBLANK($B426),"",$I426*Rates!$B$20)</f>
        <v>0</v>
      </c>
      <c r="Q426" s="28">
        <f>IF(ISBLANK($B426),"",IF($C426="DTC",Rates!$B$21,IF($C426="B2B",Rates!$B$22,"TYPO")))</f>
        <v>1.25</v>
      </c>
      <c r="R426" s="29"/>
    </row>
    <row r="427" spans="1:18" ht="15" customHeight="1">
      <c r="A427" s="125">
        <v>45512</v>
      </c>
      <c r="B427" s="124">
        <v>165474</v>
      </c>
      <c r="C427" t="s">
        <v>110</v>
      </c>
      <c r="D427">
        <v>1</v>
      </c>
      <c r="E427"/>
      <c r="F427"/>
      <c r="G427">
        <v>1</v>
      </c>
      <c r="H427"/>
      <c r="I427"/>
      <c r="J427" s="28">
        <f t="shared" si="6"/>
        <v>2.5499999999999998</v>
      </c>
      <c r="K427" s="28">
        <f>IF(ISBLANK($B427),"",D427*Rates!$B$15)</f>
        <v>0.65</v>
      </c>
      <c r="L427" s="28">
        <f>IF(ISBLANK($B427),"",$E427*Rates!$B$16)</f>
        <v>0</v>
      </c>
      <c r="M427" s="28">
        <f>IF(ISBLANK($B427),"",$F427*Rates!$B$17)</f>
        <v>0</v>
      </c>
      <c r="N427" s="28">
        <f>IF(ISBLANK($B427),"",$G427*Rates!$B$18)</f>
        <v>0.65</v>
      </c>
      <c r="O427" s="28">
        <f>IF(ISBLANK($B427),"",$H427*Rates!$B$19)</f>
        <v>0</v>
      </c>
      <c r="P427" s="28">
        <f>IF(ISBLANK($B427),"",$I427*Rates!$B$20)</f>
        <v>0</v>
      </c>
      <c r="Q427" s="28">
        <f>IF(ISBLANK($B427),"",IF($C427="DTC",Rates!$B$21,IF($C427="B2B",Rates!$B$22,"TYPO")))</f>
        <v>1.25</v>
      </c>
      <c r="R427" s="29"/>
    </row>
    <row r="428" spans="1:18" ht="15" customHeight="1">
      <c r="A428" s="125">
        <v>45512</v>
      </c>
      <c r="B428" s="124">
        <v>165476</v>
      </c>
      <c r="C428" t="s">
        <v>110</v>
      </c>
      <c r="D428">
        <v>1</v>
      </c>
      <c r="E428"/>
      <c r="F428"/>
      <c r="G428">
        <v>1</v>
      </c>
      <c r="H428">
        <v>1</v>
      </c>
      <c r="I428"/>
      <c r="J428" s="28">
        <f t="shared" si="6"/>
        <v>5.05</v>
      </c>
      <c r="K428" s="28">
        <f>IF(ISBLANK($B428),"",D428*Rates!$B$15)</f>
        <v>0.65</v>
      </c>
      <c r="L428" s="28">
        <f>IF(ISBLANK($B428),"",$E428*Rates!$B$16)</f>
        <v>0</v>
      </c>
      <c r="M428" s="28">
        <f>IF(ISBLANK($B428),"",$F428*Rates!$B$17)</f>
        <v>0</v>
      </c>
      <c r="N428" s="28">
        <f>IF(ISBLANK($B428),"",$G428*Rates!$B$18)</f>
        <v>0.65</v>
      </c>
      <c r="O428" s="28">
        <f>IF(ISBLANK($B428),"",$H428*Rates!$B$19)</f>
        <v>2.5</v>
      </c>
      <c r="P428" s="28">
        <f>IF(ISBLANK($B428),"",$I428*Rates!$B$20)</f>
        <v>0</v>
      </c>
      <c r="Q428" s="28">
        <f>IF(ISBLANK($B428),"",IF($C428="DTC",Rates!$B$21,IF($C428="B2B",Rates!$B$22,"TYPO")))</f>
        <v>1.25</v>
      </c>
      <c r="R428" s="29"/>
    </row>
    <row r="429" spans="1:18" ht="15" customHeight="1">
      <c r="A429" s="125">
        <v>45512</v>
      </c>
      <c r="B429" s="124">
        <v>165477</v>
      </c>
      <c r="C429" t="s">
        <v>110</v>
      </c>
      <c r="D429">
        <v>14</v>
      </c>
      <c r="E429"/>
      <c r="F429"/>
      <c r="G429">
        <v>1</v>
      </c>
      <c r="H429">
        <v>1</v>
      </c>
      <c r="I429"/>
      <c r="J429" s="28">
        <f t="shared" si="6"/>
        <v>13.5</v>
      </c>
      <c r="K429" s="28">
        <f>IF(ISBLANK($B429),"",D429*Rates!$B$15)</f>
        <v>9.1</v>
      </c>
      <c r="L429" s="28">
        <f>IF(ISBLANK($B429),"",$E429*Rates!$B$16)</f>
        <v>0</v>
      </c>
      <c r="M429" s="28">
        <f>IF(ISBLANK($B429),"",$F429*Rates!$B$17)</f>
        <v>0</v>
      </c>
      <c r="N429" s="28">
        <f>IF(ISBLANK($B429),"",$G429*Rates!$B$18)</f>
        <v>0.65</v>
      </c>
      <c r="O429" s="28">
        <f>IF(ISBLANK($B429),"",$H429*Rates!$B$19)</f>
        <v>2.5</v>
      </c>
      <c r="P429" s="28">
        <f>IF(ISBLANK($B429),"",$I429*Rates!$B$20)</f>
        <v>0</v>
      </c>
      <c r="Q429" s="28">
        <f>IF(ISBLANK($B429),"",IF($C429="DTC",Rates!$B$21,IF($C429="B2B",Rates!$B$22,"TYPO")))</f>
        <v>1.25</v>
      </c>
      <c r="R429" s="29"/>
    </row>
    <row r="430" spans="1:18" ht="15" customHeight="1">
      <c r="A430" s="125">
        <v>45512</v>
      </c>
      <c r="B430" s="124">
        <v>165478</v>
      </c>
      <c r="C430" t="s">
        <v>110</v>
      </c>
      <c r="D430">
        <v>1</v>
      </c>
      <c r="E430"/>
      <c r="F430"/>
      <c r="G430">
        <v>1</v>
      </c>
      <c r="H430"/>
      <c r="I430"/>
      <c r="J430" s="28">
        <f t="shared" si="6"/>
        <v>2.5499999999999998</v>
      </c>
      <c r="K430" s="28">
        <f>IF(ISBLANK($B430),"",D430*Rates!$B$15)</f>
        <v>0.65</v>
      </c>
      <c r="L430" s="28">
        <f>IF(ISBLANK($B430),"",$E430*Rates!$B$16)</f>
        <v>0</v>
      </c>
      <c r="M430" s="28">
        <f>IF(ISBLANK($B430),"",$F430*Rates!$B$17)</f>
        <v>0</v>
      </c>
      <c r="N430" s="28">
        <f>IF(ISBLANK($B430),"",$G430*Rates!$B$18)</f>
        <v>0.65</v>
      </c>
      <c r="O430" s="28">
        <f>IF(ISBLANK($B430),"",$H430*Rates!$B$19)</f>
        <v>0</v>
      </c>
      <c r="P430" s="28">
        <f>IF(ISBLANK($B430),"",$I430*Rates!$B$20)</f>
        <v>0</v>
      </c>
      <c r="Q430" s="28">
        <f>IF(ISBLANK($B430),"",IF($C430="DTC",Rates!$B$21,IF($C430="B2B",Rates!$B$22,"TYPO")))</f>
        <v>1.25</v>
      </c>
      <c r="R430" s="29"/>
    </row>
    <row r="431" spans="1:18" ht="15" customHeight="1">
      <c r="A431" s="125">
        <v>45512</v>
      </c>
      <c r="B431" s="124">
        <v>165479</v>
      </c>
      <c r="C431" t="s">
        <v>110</v>
      </c>
      <c r="D431">
        <v>1</v>
      </c>
      <c r="E431"/>
      <c r="F431"/>
      <c r="G431">
        <v>1</v>
      </c>
      <c r="H431"/>
      <c r="I431"/>
      <c r="J431" s="28">
        <f t="shared" si="6"/>
        <v>2.5499999999999998</v>
      </c>
      <c r="K431" s="28">
        <f>IF(ISBLANK($B431),"",D431*Rates!$B$15)</f>
        <v>0.65</v>
      </c>
      <c r="L431" s="28">
        <f>IF(ISBLANK($B431),"",$E431*Rates!$B$16)</f>
        <v>0</v>
      </c>
      <c r="M431" s="28">
        <f>IF(ISBLANK($B431),"",$F431*Rates!$B$17)</f>
        <v>0</v>
      </c>
      <c r="N431" s="28">
        <f>IF(ISBLANK($B431),"",$G431*Rates!$B$18)</f>
        <v>0.65</v>
      </c>
      <c r="O431" s="28">
        <f>IF(ISBLANK($B431),"",$H431*Rates!$B$19)</f>
        <v>0</v>
      </c>
      <c r="P431" s="28">
        <f>IF(ISBLANK($B431),"",$I431*Rates!$B$20)</f>
        <v>0</v>
      </c>
      <c r="Q431" s="28">
        <f>IF(ISBLANK($B431),"",IF($C431="DTC",Rates!$B$21,IF($C431="B2B",Rates!$B$22,"TYPO")))</f>
        <v>1.25</v>
      </c>
      <c r="R431" s="29"/>
    </row>
    <row r="432" spans="1:18" ht="15" customHeight="1">
      <c r="A432" s="125">
        <v>45512</v>
      </c>
      <c r="B432" s="124">
        <v>165480</v>
      </c>
      <c r="C432" t="s">
        <v>110</v>
      </c>
      <c r="D432">
        <v>14</v>
      </c>
      <c r="E432"/>
      <c r="F432"/>
      <c r="G432">
        <v>12</v>
      </c>
      <c r="H432">
        <v>1</v>
      </c>
      <c r="I432"/>
      <c r="J432" s="28">
        <f t="shared" si="6"/>
        <v>20.65</v>
      </c>
      <c r="K432" s="28">
        <f>IF(ISBLANK($B432),"",D432*Rates!$B$15)</f>
        <v>9.1</v>
      </c>
      <c r="L432" s="28">
        <f>IF(ISBLANK($B432),"",$E432*Rates!$B$16)</f>
        <v>0</v>
      </c>
      <c r="M432" s="28">
        <f>IF(ISBLANK($B432),"",$F432*Rates!$B$17)</f>
        <v>0</v>
      </c>
      <c r="N432" s="28">
        <f>IF(ISBLANK($B432),"",$G432*Rates!$B$18)</f>
        <v>7.8000000000000007</v>
      </c>
      <c r="O432" s="28">
        <f>IF(ISBLANK($B432),"",$H432*Rates!$B$19)</f>
        <v>2.5</v>
      </c>
      <c r="P432" s="28">
        <f>IF(ISBLANK($B432),"",$I432*Rates!$B$20)</f>
        <v>0</v>
      </c>
      <c r="Q432" s="28">
        <f>IF(ISBLANK($B432),"",IF($C432="DTC",Rates!$B$21,IF($C432="B2B",Rates!$B$22,"TYPO")))</f>
        <v>1.25</v>
      </c>
      <c r="R432" s="29"/>
    </row>
    <row r="433" spans="1:18" ht="15" customHeight="1">
      <c r="A433" s="125">
        <v>45512</v>
      </c>
      <c r="B433" s="124">
        <v>165482</v>
      </c>
      <c r="C433" t="s">
        <v>110</v>
      </c>
      <c r="D433">
        <v>1</v>
      </c>
      <c r="E433"/>
      <c r="F433"/>
      <c r="G433">
        <v>1</v>
      </c>
      <c r="H433"/>
      <c r="I433"/>
      <c r="J433" s="28">
        <f t="shared" si="6"/>
        <v>2.5499999999999998</v>
      </c>
      <c r="K433" s="28">
        <f>IF(ISBLANK($B433),"",D433*Rates!$B$15)</f>
        <v>0.65</v>
      </c>
      <c r="L433" s="28">
        <f>IF(ISBLANK($B433),"",$E433*Rates!$B$16)</f>
        <v>0</v>
      </c>
      <c r="M433" s="28">
        <f>IF(ISBLANK($B433),"",$F433*Rates!$B$17)</f>
        <v>0</v>
      </c>
      <c r="N433" s="28">
        <f>IF(ISBLANK($B433),"",$G433*Rates!$B$18)</f>
        <v>0.65</v>
      </c>
      <c r="O433" s="28">
        <f>IF(ISBLANK($B433),"",$H433*Rates!$B$19)</f>
        <v>0</v>
      </c>
      <c r="P433" s="28">
        <f>IF(ISBLANK($B433),"",$I433*Rates!$B$20)</f>
        <v>0</v>
      </c>
      <c r="Q433" s="28">
        <f>IF(ISBLANK($B433),"",IF($C433="DTC",Rates!$B$21,IF($C433="B2B",Rates!$B$22,"TYPO")))</f>
        <v>1.25</v>
      </c>
      <c r="R433" s="29"/>
    </row>
    <row r="434" spans="1:18" ht="15" customHeight="1">
      <c r="A434" s="125">
        <v>45512</v>
      </c>
      <c r="B434" s="124">
        <v>165485</v>
      </c>
      <c r="C434" t="s">
        <v>110</v>
      </c>
      <c r="D434">
        <v>3</v>
      </c>
      <c r="E434"/>
      <c r="F434"/>
      <c r="G434">
        <v>3</v>
      </c>
      <c r="H434"/>
      <c r="I434"/>
      <c r="J434" s="28">
        <f t="shared" si="6"/>
        <v>5.15</v>
      </c>
      <c r="K434" s="28">
        <f>IF(ISBLANK($B434),"",D434*Rates!$B$15)</f>
        <v>1.9500000000000002</v>
      </c>
      <c r="L434" s="28">
        <f>IF(ISBLANK($B434),"",$E434*Rates!$B$16)</f>
        <v>0</v>
      </c>
      <c r="M434" s="28">
        <f>IF(ISBLANK($B434),"",$F434*Rates!$B$17)</f>
        <v>0</v>
      </c>
      <c r="N434" s="28">
        <f>IF(ISBLANK($B434),"",$G434*Rates!$B$18)</f>
        <v>1.9500000000000002</v>
      </c>
      <c r="O434" s="28">
        <f>IF(ISBLANK($B434),"",$H434*Rates!$B$19)</f>
        <v>0</v>
      </c>
      <c r="P434" s="28">
        <f>IF(ISBLANK($B434),"",$I434*Rates!$B$20)</f>
        <v>0</v>
      </c>
      <c r="Q434" s="28">
        <f>IF(ISBLANK($B434),"",IF($C434="DTC",Rates!$B$21,IF($C434="B2B",Rates!$B$22,"TYPO")))</f>
        <v>1.25</v>
      </c>
      <c r="R434" s="29"/>
    </row>
    <row r="435" spans="1:18" ht="15" customHeight="1">
      <c r="A435" s="125">
        <v>45512</v>
      </c>
      <c r="B435" s="124">
        <v>165488</v>
      </c>
      <c r="C435" t="s">
        <v>110</v>
      </c>
      <c r="D435">
        <v>1</v>
      </c>
      <c r="E435"/>
      <c r="F435"/>
      <c r="G435">
        <v>1</v>
      </c>
      <c r="H435"/>
      <c r="I435"/>
      <c r="J435" s="28">
        <f t="shared" si="6"/>
        <v>2.5499999999999998</v>
      </c>
      <c r="K435" s="28">
        <f>IF(ISBLANK($B435),"",D435*Rates!$B$15)</f>
        <v>0.65</v>
      </c>
      <c r="L435" s="28">
        <f>IF(ISBLANK($B435),"",$E435*Rates!$B$16)</f>
        <v>0</v>
      </c>
      <c r="M435" s="28">
        <f>IF(ISBLANK($B435),"",$F435*Rates!$B$17)</f>
        <v>0</v>
      </c>
      <c r="N435" s="28">
        <f>IF(ISBLANK($B435),"",$G435*Rates!$B$18)</f>
        <v>0.65</v>
      </c>
      <c r="O435" s="28">
        <f>IF(ISBLANK($B435),"",$H435*Rates!$B$19)</f>
        <v>0</v>
      </c>
      <c r="P435" s="28">
        <f>IF(ISBLANK($B435),"",$I435*Rates!$B$20)</f>
        <v>0</v>
      </c>
      <c r="Q435" s="28">
        <f>IF(ISBLANK($B435),"",IF($C435="DTC",Rates!$B$21,IF($C435="B2B",Rates!$B$22,"TYPO")))</f>
        <v>1.25</v>
      </c>
      <c r="R435" s="29"/>
    </row>
    <row r="436" spans="1:18" ht="15" customHeight="1">
      <c r="A436" s="125">
        <v>45512</v>
      </c>
      <c r="B436" s="124">
        <v>165526</v>
      </c>
      <c r="C436" t="s">
        <v>110</v>
      </c>
      <c r="D436">
        <v>1</v>
      </c>
      <c r="E436"/>
      <c r="F436"/>
      <c r="G436">
        <v>1</v>
      </c>
      <c r="H436"/>
      <c r="I436"/>
      <c r="J436" s="28">
        <f t="shared" si="6"/>
        <v>2.5499999999999998</v>
      </c>
      <c r="K436" s="28">
        <f>IF(ISBLANK($B436),"",D436*Rates!$B$15)</f>
        <v>0.65</v>
      </c>
      <c r="L436" s="28">
        <f>IF(ISBLANK($B436),"",$E436*Rates!$B$16)</f>
        <v>0</v>
      </c>
      <c r="M436" s="28">
        <f>IF(ISBLANK($B436),"",$F436*Rates!$B$17)</f>
        <v>0</v>
      </c>
      <c r="N436" s="28">
        <f>IF(ISBLANK($B436),"",$G436*Rates!$B$18)</f>
        <v>0.65</v>
      </c>
      <c r="O436" s="28">
        <f>IF(ISBLANK($B436),"",$H436*Rates!$B$19)</f>
        <v>0</v>
      </c>
      <c r="P436" s="28">
        <f>IF(ISBLANK($B436),"",$I436*Rates!$B$20)</f>
        <v>0</v>
      </c>
      <c r="Q436" s="28">
        <f>IF(ISBLANK($B436),"",IF($C436="DTC",Rates!$B$21,IF($C436="B2B",Rates!$B$22,"TYPO")))</f>
        <v>1.25</v>
      </c>
      <c r="R436" s="29"/>
    </row>
    <row r="437" spans="1:18" ht="15" customHeight="1">
      <c r="A437" s="125">
        <v>45512</v>
      </c>
      <c r="B437" s="124">
        <v>165529</v>
      </c>
      <c r="C437" t="s">
        <v>110</v>
      </c>
      <c r="D437">
        <v>1</v>
      </c>
      <c r="E437"/>
      <c r="F437"/>
      <c r="G437">
        <v>1</v>
      </c>
      <c r="H437">
        <v>1</v>
      </c>
      <c r="I437"/>
      <c r="J437" s="28">
        <f t="shared" si="6"/>
        <v>5.05</v>
      </c>
      <c r="K437" s="28">
        <f>IF(ISBLANK($B437),"",D437*Rates!$B$15)</f>
        <v>0.65</v>
      </c>
      <c r="L437" s="28">
        <f>IF(ISBLANK($B437),"",$E437*Rates!$B$16)</f>
        <v>0</v>
      </c>
      <c r="M437" s="28">
        <f>IF(ISBLANK($B437),"",$F437*Rates!$B$17)</f>
        <v>0</v>
      </c>
      <c r="N437" s="28">
        <f>IF(ISBLANK($B437),"",$G437*Rates!$B$18)</f>
        <v>0.65</v>
      </c>
      <c r="O437" s="28">
        <f>IF(ISBLANK($B437),"",$H437*Rates!$B$19)</f>
        <v>2.5</v>
      </c>
      <c r="P437" s="28">
        <f>IF(ISBLANK($B437),"",$I437*Rates!$B$20)</f>
        <v>0</v>
      </c>
      <c r="Q437" s="28">
        <f>IF(ISBLANK($B437),"",IF($C437="DTC",Rates!$B$21,IF($C437="B2B",Rates!$B$22,"TYPO")))</f>
        <v>1.25</v>
      </c>
      <c r="R437" s="29"/>
    </row>
    <row r="438" spans="1:18" ht="15" customHeight="1">
      <c r="A438" s="125">
        <v>45512</v>
      </c>
      <c r="B438" s="124">
        <v>165530</v>
      </c>
      <c r="C438" t="s">
        <v>110</v>
      </c>
      <c r="D438">
        <v>1</v>
      </c>
      <c r="E438"/>
      <c r="F438"/>
      <c r="G438">
        <v>1</v>
      </c>
      <c r="H438">
        <v>1</v>
      </c>
      <c r="I438"/>
      <c r="J438" s="28">
        <f t="shared" si="6"/>
        <v>5.05</v>
      </c>
      <c r="K438" s="28">
        <f>IF(ISBLANK($B438),"",D438*Rates!$B$15)</f>
        <v>0.65</v>
      </c>
      <c r="L438" s="28">
        <f>IF(ISBLANK($B438),"",$E438*Rates!$B$16)</f>
        <v>0</v>
      </c>
      <c r="M438" s="28">
        <f>IF(ISBLANK($B438),"",$F438*Rates!$B$17)</f>
        <v>0</v>
      </c>
      <c r="N438" s="28">
        <f>IF(ISBLANK($B438),"",$G438*Rates!$B$18)</f>
        <v>0.65</v>
      </c>
      <c r="O438" s="28">
        <f>IF(ISBLANK($B438),"",$H438*Rates!$B$19)</f>
        <v>2.5</v>
      </c>
      <c r="P438" s="28">
        <f>IF(ISBLANK($B438),"",$I438*Rates!$B$20)</f>
        <v>0</v>
      </c>
      <c r="Q438" s="28">
        <f>IF(ISBLANK($B438),"",IF($C438="DTC",Rates!$B$21,IF($C438="B2B",Rates!$B$22,"TYPO")))</f>
        <v>1.25</v>
      </c>
      <c r="R438" s="29"/>
    </row>
    <row r="439" spans="1:18" ht="15" customHeight="1">
      <c r="A439" s="125">
        <v>45512</v>
      </c>
      <c r="B439" s="124">
        <v>165533</v>
      </c>
      <c r="C439" t="s">
        <v>110</v>
      </c>
      <c r="D439">
        <v>1</v>
      </c>
      <c r="E439"/>
      <c r="F439"/>
      <c r="G439">
        <v>1</v>
      </c>
      <c r="H439"/>
      <c r="I439"/>
      <c r="J439" s="28">
        <f t="shared" si="6"/>
        <v>2.5499999999999998</v>
      </c>
      <c r="K439" s="28">
        <f>IF(ISBLANK($B439),"",D439*Rates!$B$15)</f>
        <v>0.65</v>
      </c>
      <c r="L439" s="28">
        <f>IF(ISBLANK($B439),"",$E439*Rates!$B$16)</f>
        <v>0</v>
      </c>
      <c r="M439" s="28">
        <f>IF(ISBLANK($B439),"",$F439*Rates!$B$17)</f>
        <v>0</v>
      </c>
      <c r="N439" s="28">
        <f>IF(ISBLANK($B439),"",$G439*Rates!$B$18)</f>
        <v>0.65</v>
      </c>
      <c r="O439" s="28">
        <f>IF(ISBLANK($B439),"",$H439*Rates!$B$19)</f>
        <v>0</v>
      </c>
      <c r="P439" s="28">
        <f>IF(ISBLANK($B439),"",$I439*Rates!$B$20)</f>
        <v>0</v>
      </c>
      <c r="Q439" s="28">
        <f>IF(ISBLANK($B439),"",IF($C439="DTC",Rates!$B$21,IF($C439="B2B",Rates!$B$22,"TYPO")))</f>
        <v>1.25</v>
      </c>
      <c r="R439" s="29"/>
    </row>
    <row r="440" spans="1:18" ht="15" customHeight="1">
      <c r="A440" s="125">
        <v>45512</v>
      </c>
      <c r="B440" s="124">
        <v>165538</v>
      </c>
      <c r="C440" t="s">
        <v>110</v>
      </c>
      <c r="D440">
        <v>1</v>
      </c>
      <c r="E440"/>
      <c r="F440"/>
      <c r="G440">
        <v>1</v>
      </c>
      <c r="H440"/>
      <c r="I440"/>
      <c r="J440" s="28">
        <f t="shared" si="6"/>
        <v>2.5499999999999998</v>
      </c>
      <c r="K440" s="28">
        <f>IF(ISBLANK($B440),"",D440*Rates!$B$15)</f>
        <v>0.65</v>
      </c>
      <c r="L440" s="28">
        <f>IF(ISBLANK($B440),"",$E440*Rates!$B$16)</f>
        <v>0</v>
      </c>
      <c r="M440" s="28">
        <f>IF(ISBLANK($B440),"",$F440*Rates!$B$17)</f>
        <v>0</v>
      </c>
      <c r="N440" s="28">
        <f>IF(ISBLANK($B440),"",$G440*Rates!$B$18)</f>
        <v>0.65</v>
      </c>
      <c r="O440" s="28">
        <f>IF(ISBLANK($B440),"",$H440*Rates!$B$19)</f>
        <v>0</v>
      </c>
      <c r="P440" s="28">
        <f>IF(ISBLANK($B440),"",$I440*Rates!$B$20)</f>
        <v>0</v>
      </c>
      <c r="Q440" s="28">
        <f>IF(ISBLANK($B440),"",IF($C440="DTC",Rates!$B$21,IF($C440="B2B",Rates!$B$22,"TYPO")))</f>
        <v>1.25</v>
      </c>
      <c r="R440" s="29"/>
    </row>
    <row r="441" spans="1:18" ht="15" customHeight="1">
      <c r="A441" s="125">
        <v>45512</v>
      </c>
      <c r="B441" s="124">
        <v>165540</v>
      </c>
      <c r="C441" t="s">
        <v>110</v>
      </c>
      <c r="D441">
        <v>1</v>
      </c>
      <c r="E441"/>
      <c r="F441"/>
      <c r="G441">
        <v>1</v>
      </c>
      <c r="H441"/>
      <c r="I441"/>
      <c r="J441" s="28">
        <f t="shared" si="6"/>
        <v>2.5499999999999998</v>
      </c>
      <c r="K441" s="28">
        <f>IF(ISBLANK($B441),"",D441*Rates!$B$15)</f>
        <v>0.65</v>
      </c>
      <c r="L441" s="28">
        <f>IF(ISBLANK($B441),"",$E441*Rates!$B$16)</f>
        <v>0</v>
      </c>
      <c r="M441" s="28">
        <f>IF(ISBLANK($B441),"",$F441*Rates!$B$17)</f>
        <v>0</v>
      </c>
      <c r="N441" s="28">
        <f>IF(ISBLANK($B441),"",$G441*Rates!$B$18)</f>
        <v>0.65</v>
      </c>
      <c r="O441" s="28">
        <f>IF(ISBLANK($B441),"",$H441*Rates!$B$19)</f>
        <v>0</v>
      </c>
      <c r="P441" s="28">
        <f>IF(ISBLANK($B441),"",$I441*Rates!$B$20)</f>
        <v>0</v>
      </c>
      <c r="Q441" s="28">
        <f>IF(ISBLANK($B441),"",IF($C441="DTC",Rates!$B$21,IF($C441="B2B",Rates!$B$22,"TYPO")))</f>
        <v>1.25</v>
      </c>
      <c r="R441" s="29"/>
    </row>
    <row r="442" spans="1:18" ht="15" customHeight="1">
      <c r="A442" s="125">
        <v>45512</v>
      </c>
      <c r="B442" s="124">
        <v>165542</v>
      </c>
      <c r="C442" t="s">
        <v>110</v>
      </c>
      <c r="D442">
        <v>1</v>
      </c>
      <c r="E442"/>
      <c r="F442"/>
      <c r="G442">
        <v>1</v>
      </c>
      <c r="H442"/>
      <c r="I442"/>
      <c r="J442" s="28">
        <f t="shared" si="6"/>
        <v>2.5499999999999998</v>
      </c>
      <c r="K442" s="28">
        <f>IF(ISBLANK($B442),"",D442*Rates!$B$15)</f>
        <v>0.65</v>
      </c>
      <c r="L442" s="28">
        <f>IF(ISBLANK($B442),"",$E442*Rates!$B$16)</f>
        <v>0</v>
      </c>
      <c r="M442" s="28">
        <f>IF(ISBLANK($B442),"",$F442*Rates!$B$17)</f>
        <v>0</v>
      </c>
      <c r="N442" s="28">
        <f>IF(ISBLANK($B442),"",$G442*Rates!$B$18)</f>
        <v>0.65</v>
      </c>
      <c r="O442" s="28">
        <f>IF(ISBLANK($B442),"",$H442*Rates!$B$19)</f>
        <v>0</v>
      </c>
      <c r="P442" s="28">
        <f>IF(ISBLANK($B442),"",$I442*Rates!$B$20)</f>
        <v>0</v>
      </c>
      <c r="Q442" s="28">
        <f>IF(ISBLANK($B442),"",IF($C442="DTC",Rates!$B$21,IF($C442="B2B",Rates!$B$22,"TYPO")))</f>
        <v>1.25</v>
      </c>
      <c r="R442" s="29"/>
    </row>
    <row r="443" spans="1:18" ht="15" customHeight="1">
      <c r="A443" s="125">
        <v>45512</v>
      </c>
      <c r="B443" s="124">
        <v>165545</v>
      </c>
      <c r="C443" t="s">
        <v>110</v>
      </c>
      <c r="D443">
        <v>7</v>
      </c>
      <c r="E443"/>
      <c r="F443"/>
      <c r="G443">
        <v>5</v>
      </c>
      <c r="H443">
        <v>1</v>
      </c>
      <c r="I443"/>
      <c r="J443" s="28">
        <f t="shared" si="6"/>
        <v>11.55</v>
      </c>
      <c r="K443" s="28">
        <f>IF(ISBLANK($B443),"",D443*Rates!$B$15)</f>
        <v>4.55</v>
      </c>
      <c r="L443" s="28">
        <f>IF(ISBLANK($B443),"",$E443*Rates!$B$16)</f>
        <v>0</v>
      </c>
      <c r="M443" s="28">
        <f>IF(ISBLANK($B443),"",$F443*Rates!$B$17)</f>
        <v>0</v>
      </c>
      <c r="N443" s="28">
        <f>IF(ISBLANK($B443),"",$G443*Rates!$B$18)</f>
        <v>3.25</v>
      </c>
      <c r="O443" s="28">
        <f>IF(ISBLANK($B443),"",$H443*Rates!$B$19)</f>
        <v>2.5</v>
      </c>
      <c r="P443" s="28">
        <f>IF(ISBLANK($B443),"",$I443*Rates!$B$20)</f>
        <v>0</v>
      </c>
      <c r="Q443" s="28">
        <f>IF(ISBLANK($B443),"",IF($C443="DTC",Rates!$B$21,IF($C443="B2B",Rates!$B$22,"TYPO")))</f>
        <v>1.25</v>
      </c>
      <c r="R443" s="29"/>
    </row>
    <row r="444" spans="1:18" ht="15" customHeight="1">
      <c r="A444" s="125">
        <v>45512</v>
      </c>
      <c r="B444" s="124">
        <v>165547</v>
      </c>
      <c r="C444" t="s">
        <v>110</v>
      </c>
      <c r="D444">
        <v>4</v>
      </c>
      <c r="E444"/>
      <c r="F444"/>
      <c r="G444">
        <v>4</v>
      </c>
      <c r="H444"/>
      <c r="I444"/>
      <c r="J444" s="28">
        <f t="shared" si="6"/>
        <v>6.45</v>
      </c>
      <c r="K444" s="28">
        <f>IF(ISBLANK($B444),"",D444*Rates!$B$15)</f>
        <v>2.6</v>
      </c>
      <c r="L444" s="28">
        <f>IF(ISBLANK($B444),"",$E444*Rates!$B$16)</f>
        <v>0</v>
      </c>
      <c r="M444" s="28">
        <f>IF(ISBLANK($B444),"",$F444*Rates!$B$17)</f>
        <v>0</v>
      </c>
      <c r="N444" s="28">
        <f>IF(ISBLANK($B444),"",$G444*Rates!$B$18)</f>
        <v>2.6</v>
      </c>
      <c r="O444" s="28">
        <f>IF(ISBLANK($B444),"",$H444*Rates!$B$19)</f>
        <v>0</v>
      </c>
      <c r="P444" s="28">
        <f>IF(ISBLANK($B444),"",$I444*Rates!$B$20)</f>
        <v>0</v>
      </c>
      <c r="Q444" s="28">
        <f>IF(ISBLANK($B444),"",IF($C444="DTC",Rates!$B$21,IF($C444="B2B",Rates!$B$22,"TYPO")))</f>
        <v>1.25</v>
      </c>
      <c r="R444" s="29"/>
    </row>
    <row r="445" spans="1:18" ht="15" customHeight="1">
      <c r="A445" s="125">
        <v>45512</v>
      </c>
      <c r="B445" s="124">
        <v>165554</v>
      </c>
      <c r="C445" t="s">
        <v>110</v>
      </c>
      <c r="D445">
        <v>1</v>
      </c>
      <c r="E445"/>
      <c r="F445"/>
      <c r="G445">
        <v>1</v>
      </c>
      <c r="H445"/>
      <c r="I445"/>
      <c r="J445" s="28">
        <f t="shared" si="6"/>
        <v>2.5499999999999998</v>
      </c>
      <c r="K445" s="28">
        <f>IF(ISBLANK($B445),"",D445*Rates!$B$15)</f>
        <v>0.65</v>
      </c>
      <c r="L445" s="28">
        <f>IF(ISBLANK($B445),"",$E445*Rates!$B$16)</f>
        <v>0</v>
      </c>
      <c r="M445" s="28">
        <f>IF(ISBLANK($B445),"",$F445*Rates!$B$17)</f>
        <v>0</v>
      </c>
      <c r="N445" s="28">
        <f>IF(ISBLANK($B445),"",$G445*Rates!$B$18)</f>
        <v>0.65</v>
      </c>
      <c r="O445" s="28">
        <f>IF(ISBLANK($B445),"",$H445*Rates!$B$19)</f>
        <v>0</v>
      </c>
      <c r="P445" s="28">
        <f>IF(ISBLANK($B445),"",$I445*Rates!$B$20)</f>
        <v>0</v>
      </c>
      <c r="Q445" s="28">
        <f>IF(ISBLANK($B445),"",IF($C445="DTC",Rates!$B$21,IF($C445="B2B",Rates!$B$22,"TYPO")))</f>
        <v>1.25</v>
      </c>
      <c r="R445" s="29"/>
    </row>
    <row r="446" spans="1:18" ht="15" customHeight="1">
      <c r="A446" s="125">
        <v>45512</v>
      </c>
      <c r="B446" s="124">
        <v>165555</v>
      </c>
      <c r="C446" t="s">
        <v>110</v>
      </c>
      <c r="D446">
        <v>9</v>
      </c>
      <c r="E446"/>
      <c r="F446"/>
      <c r="G446">
        <v>7</v>
      </c>
      <c r="H446">
        <v>1</v>
      </c>
      <c r="I446"/>
      <c r="J446" s="28">
        <f t="shared" si="6"/>
        <v>14.15</v>
      </c>
      <c r="K446" s="28">
        <f>IF(ISBLANK($B446),"",D446*Rates!$B$15)</f>
        <v>5.8500000000000005</v>
      </c>
      <c r="L446" s="28">
        <f>IF(ISBLANK($B446),"",$E446*Rates!$B$16)</f>
        <v>0</v>
      </c>
      <c r="M446" s="28">
        <f>IF(ISBLANK($B446),"",$F446*Rates!$B$17)</f>
        <v>0</v>
      </c>
      <c r="N446" s="28">
        <f>IF(ISBLANK($B446),"",$G446*Rates!$B$18)</f>
        <v>4.55</v>
      </c>
      <c r="O446" s="28">
        <f>IF(ISBLANK($B446),"",$H446*Rates!$B$19)</f>
        <v>2.5</v>
      </c>
      <c r="P446" s="28">
        <f>IF(ISBLANK($B446),"",$I446*Rates!$B$20)</f>
        <v>0</v>
      </c>
      <c r="Q446" s="28">
        <f>IF(ISBLANK($B446),"",IF($C446="DTC",Rates!$B$21,IF($C446="B2B",Rates!$B$22,"TYPO")))</f>
        <v>1.25</v>
      </c>
      <c r="R446" s="29"/>
    </row>
    <row r="447" spans="1:18" ht="15" customHeight="1">
      <c r="A447" s="125">
        <v>45512</v>
      </c>
      <c r="B447" s="124">
        <v>165561</v>
      </c>
      <c r="C447" t="s">
        <v>110</v>
      </c>
      <c r="D447">
        <v>1</v>
      </c>
      <c r="E447"/>
      <c r="F447"/>
      <c r="G447">
        <v>1</v>
      </c>
      <c r="H447"/>
      <c r="I447"/>
      <c r="J447" s="28">
        <f t="shared" si="6"/>
        <v>2.5499999999999998</v>
      </c>
      <c r="K447" s="28">
        <f>IF(ISBLANK($B447),"",D447*Rates!$B$15)</f>
        <v>0.65</v>
      </c>
      <c r="L447" s="28">
        <f>IF(ISBLANK($B447),"",$E447*Rates!$B$16)</f>
        <v>0</v>
      </c>
      <c r="M447" s="28">
        <f>IF(ISBLANK($B447),"",$F447*Rates!$B$17)</f>
        <v>0</v>
      </c>
      <c r="N447" s="28">
        <f>IF(ISBLANK($B447),"",$G447*Rates!$B$18)</f>
        <v>0.65</v>
      </c>
      <c r="O447" s="28">
        <f>IF(ISBLANK($B447),"",$H447*Rates!$B$19)</f>
        <v>0</v>
      </c>
      <c r="P447" s="28">
        <f>IF(ISBLANK($B447),"",$I447*Rates!$B$20)</f>
        <v>0</v>
      </c>
      <c r="Q447" s="28">
        <f>IF(ISBLANK($B447),"",IF($C447="DTC",Rates!$B$21,IF($C447="B2B",Rates!$B$22,"TYPO")))</f>
        <v>1.25</v>
      </c>
      <c r="R447" s="29"/>
    </row>
    <row r="448" spans="1:18" ht="15" customHeight="1">
      <c r="A448" s="125">
        <v>45512</v>
      </c>
      <c r="B448" s="124">
        <v>165562</v>
      </c>
      <c r="C448" t="s">
        <v>110</v>
      </c>
      <c r="D448">
        <v>1</v>
      </c>
      <c r="E448"/>
      <c r="F448"/>
      <c r="G448">
        <v>1</v>
      </c>
      <c r="H448"/>
      <c r="I448"/>
      <c r="J448" s="28">
        <f t="shared" si="6"/>
        <v>2.5499999999999998</v>
      </c>
      <c r="K448" s="28">
        <f>IF(ISBLANK($B448),"",D448*Rates!$B$15)</f>
        <v>0.65</v>
      </c>
      <c r="L448" s="28">
        <f>IF(ISBLANK($B448),"",$E448*Rates!$B$16)</f>
        <v>0</v>
      </c>
      <c r="M448" s="28">
        <f>IF(ISBLANK($B448),"",$F448*Rates!$B$17)</f>
        <v>0</v>
      </c>
      <c r="N448" s="28">
        <f>IF(ISBLANK($B448),"",$G448*Rates!$B$18)</f>
        <v>0.65</v>
      </c>
      <c r="O448" s="28">
        <f>IF(ISBLANK($B448),"",$H448*Rates!$B$19)</f>
        <v>0</v>
      </c>
      <c r="P448" s="28">
        <f>IF(ISBLANK($B448),"",$I448*Rates!$B$20)</f>
        <v>0</v>
      </c>
      <c r="Q448" s="28">
        <f>IF(ISBLANK($B448),"",IF($C448="DTC",Rates!$B$21,IF($C448="B2B",Rates!$B$22,"TYPO")))</f>
        <v>1.25</v>
      </c>
      <c r="R448" s="29"/>
    </row>
    <row r="449" spans="1:18" ht="15" customHeight="1">
      <c r="A449" s="125">
        <v>45512</v>
      </c>
      <c r="B449" s="124">
        <v>165563</v>
      </c>
      <c r="C449" t="s">
        <v>110</v>
      </c>
      <c r="D449">
        <v>2</v>
      </c>
      <c r="E449"/>
      <c r="F449"/>
      <c r="G449">
        <v>2</v>
      </c>
      <c r="H449"/>
      <c r="I449"/>
      <c r="J449" s="28">
        <f t="shared" si="6"/>
        <v>3.85</v>
      </c>
      <c r="K449" s="28">
        <f>IF(ISBLANK($B449),"",D449*Rates!$B$15)</f>
        <v>1.3</v>
      </c>
      <c r="L449" s="28">
        <f>IF(ISBLANK($B449),"",$E449*Rates!$B$16)</f>
        <v>0</v>
      </c>
      <c r="M449" s="28">
        <f>IF(ISBLANK($B449),"",$F449*Rates!$B$17)</f>
        <v>0</v>
      </c>
      <c r="N449" s="28">
        <f>IF(ISBLANK($B449),"",$G449*Rates!$B$18)</f>
        <v>1.3</v>
      </c>
      <c r="O449" s="28">
        <f>IF(ISBLANK($B449),"",$H449*Rates!$B$19)</f>
        <v>0</v>
      </c>
      <c r="P449" s="28">
        <f>IF(ISBLANK($B449),"",$I449*Rates!$B$20)</f>
        <v>0</v>
      </c>
      <c r="Q449" s="28">
        <f>IF(ISBLANK($B449),"",IF($C449="DTC",Rates!$B$21,IF($C449="B2B",Rates!$B$22,"TYPO")))</f>
        <v>1.25</v>
      </c>
      <c r="R449" s="29"/>
    </row>
    <row r="450" spans="1:18" ht="15" customHeight="1">
      <c r="A450" s="125">
        <v>45512</v>
      </c>
      <c r="B450" s="124">
        <v>165564</v>
      </c>
      <c r="C450" t="s">
        <v>110</v>
      </c>
      <c r="D450">
        <v>1</v>
      </c>
      <c r="E450"/>
      <c r="F450"/>
      <c r="G450">
        <v>1</v>
      </c>
      <c r="H450"/>
      <c r="I450"/>
      <c r="J450" s="28">
        <f t="shared" ref="J450:J513" si="7">IF(ISBLANK($B450),"",SUM(K450:Q450))</f>
        <v>2.5499999999999998</v>
      </c>
      <c r="K450" s="28">
        <f>IF(ISBLANK($B450),"",D450*Rates!$B$15)</f>
        <v>0.65</v>
      </c>
      <c r="L450" s="28">
        <f>IF(ISBLANK($B450),"",$E450*Rates!$B$16)</f>
        <v>0</v>
      </c>
      <c r="M450" s="28">
        <f>IF(ISBLANK($B450),"",$F450*Rates!$B$17)</f>
        <v>0</v>
      </c>
      <c r="N450" s="28">
        <f>IF(ISBLANK($B450),"",$G450*Rates!$B$18)</f>
        <v>0.65</v>
      </c>
      <c r="O450" s="28">
        <f>IF(ISBLANK($B450),"",$H450*Rates!$B$19)</f>
        <v>0</v>
      </c>
      <c r="P450" s="28">
        <f>IF(ISBLANK($B450),"",$I450*Rates!$B$20)</f>
        <v>0</v>
      </c>
      <c r="Q450" s="28">
        <f>IF(ISBLANK($B450),"",IF($C450="DTC",Rates!$B$21,IF($C450="B2B",Rates!$B$22,"TYPO")))</f>
        <v>1.25</v>
      </c>
      <c r="R450" s="29"/>
    </row>
    <row r="451" spans="1:18" ht="15" customHeight="1">
      <c r="A451" s="125">
        <v>45512</v>
      </c>
      <c r="B451" s="124">
        <v>165566</v>
      </c>
      <c r="C451" t="s">
        <v>110</v>
      </c>
      <c r="D451">
        <v>1</v>
      </c>
      <c r="E451"/>
      <c r="F451"/>
      <c r="G451">
        <v>1</v>
      </c>
      <c r="H451"/>
      <c r="I451"/>
      <c r="J451" s="28">
        <f t="shared" si="7"/>
        <v>2.5499999999999998</v>
      </c>
      <c r="K451" s="28">
        <f>IF(ISBLANK($B451),"",D451*Rates!$B$15)</f>
        <v>0.65</v>
      </c>
      <c r="L451" s="28">
        <f>IF(ISBLANK($B451),"",$E451*Rates!$B$16)</f>
        <v>0</v>
      </c>
      <c r="M451" s="28">
        <f>IF(ISBLANK($B451),"",$F451*Rates!$B$17)</f>
        <v>0</v>
      </c>
      <c r="N451" s="28">
        <f>IF(ISBLANK($B451),"",$G451*Rates!$B$18)</f>
        <v>0.65</v>
      </c>
      <c r="O451" s="28">
        <f>IF(ISBLANK($B451),"",$H451*Rates!$B$19)</f>
        <v>0</v>
      </c>
      <c r="P451" s="28">
        <f>IF(ISBLANK($B451),"",$I451*Rates!$B$20)</f>
        <v>0</v>
      </c>
      <c r="Q451" s="28">
        <f>IF(ISBLANK($B451),"",IF($C451="DTC",Rates!$B$21,IF($C451="B2B",Rates!$B$22,"TYPO")))</f>
        <v>1.25</v>
      </c>
      <c r="R451" s="29"/>
    </row>
    <row r="452" spans="1:18" ht="15" customHeight="1">
      <c r="A452" s="125">
        <v>45512</v>
      </c>
      <c r="B452" s="124">
        <v>165572</v>
      </c>
      <c r="C452" t="s">
        <v>110</v>
      </c>
      <c r="D452">
        <v>5</v>
      </c>
      <c r="E452"/>
      <c r="F452"/>
      <c r="G452">
        <v>5</v>
      </c>
      <c r="H452"/>
      <c r="I452"/>
      <c r="J452" s="28">
        <f t="shared" si="7"/>
        <v>7.75</v>
      </c>
      <c r="K452" s="28">
        <f>IF(ISBLANK($B452),"",D452*Rates!$B$15)</f>
        <v>3.25</v>
      </c>
      <c r="L452" s="28">
        <f>IF(ISBLANK($B452),"",$E452*Rates!$B$16)</f>
        <v>0</v>
      </c>
      <c r="M452" s="28">
        <f>IF(ISBLANK($B452),"",$F452*Rates!$B$17)</f>
        <v>0</v>
      </c>
      <c r="N452" s="28">
        <f>IF(ISBLANK($B452),"",$G452*Rates!$B$18)</f>
        <v>3.25</v>
      </c>
      <c r="O452" s="28">
        <f>IF(ISBLANK($B452),"",$H452*Rates!$B$19)</f>
        <v>0</v>
      </c>
      <c r="P452" s="28">
        <f>IF(ISBLANK($B452),"",$I452*Rates!$B$20)</f>
        <v>0</v>
      </c>
      <c r="Q452" s="28">
        <f>IF(ISBLANK($B452),"",IF($C452="DTC",Rates!$B$21,IF($C452="B2B",Rates!$B$22,"TYPO")))</f>
        <v>1.25</v>
      </c>
      <c r="R452" s="29"/>
    </row>
    <row r="453" spans="1:18" ht="15" customHeight="1">
      <c r="A453" s="125">
        <v>45512</v>
      </c>
      <c r="B453" s="124">
        <v>165574</v>
      </c>
      <c r="C453" t="s">
        <v>110</v>
      </c>
      <c r="D453">
        <v>6</v>
      </c>
      <c r="E453"/>
      <c r="F453"/>
      <c r="G453">
        <v>4</v>
      </c>
      <c r="H453">
        <v>1</v>
      </c>
      <c r="I453"/>
      <c r="J453" s="28">
        <f t="shared" si="7"/>
        <v>10.25</v>
      </c>
      <c r="K453" s="28">
        <f>IF(ISBLANK($B453),"",D453*Rates!$B$15)</f>
        <v>3.9000000000000004</v>
      </c>
      <c r="L453" s="28">
        <f>IF(ISBLANK($B453),"",$E453*Rates!$B$16)</f>
        <v>0</v>
      </c>
      <c r="M453" s="28">
        <f>IF(ISBLANK($B453),"",$F453*Rates!$B$17)</f>
        <v>0</v>
      </c>
      <c r="N453" s="28">
        <f>IF(ISBLANK($B453),"",$G453*Rates!$B$18)</f>
        <v>2.6</v>
      </c>
      <c r="O453" s="28">
        <f>IF(ISBLANK($B453),"",$H453*Rates!$B$19)</f>
        <v>2.5</v>
      </c>
      <c r="P453" s="28">
        <f>IF(ISBLANK($B453),"",$I453*Rates!$B$20)</f>
        <v>0</v>
      </c>
      <c r="Q453" s="28">
        <f>IF(ISBLANK($B453),"",IF($C453="DTC",Rates!$B$21,IF($C453="B2B",Rates!$B$22,"TYPO")))</f>
        <v>1.25</v>
      </c>
      <c r="R453" s="29"/>
    </row>
    <row r="454" spans="1:18" ht="15" customHeight="1">
      <c r="A454" s="125">
        <v>45512</v>
      </c>
      <c r="B454" s="124">
        <v>165575</v>
      </c>
      <c r="C454" t="s">
        <v>110</v>
      </c>
      <c r="D454">
        <v>1</v>
      </c>
      <c r="E454"/>
      <c r="F454"/>
      <c r="G454">
        <v>1</v>
      </c>
      <c r="H454"/>
      <c r="I454"/>
      <c r="J454" s="28">
        <f t="shared" si="7"/>
        <v>2.5499999999999998</v>
      </c>
      <c r="K454" s="28">
        <f>IF(ISBLANK($B454),"",D454*Rates!$B$15)</f>
        <v>0.65</v>
      </c>
      <c r="L454" s="28">
        <f>IF(ISBLANK($B454),"",$E454*Rates!$B$16)</f>
        <v>0</v>
      </c>
      <c r="M454" s="28">
        <f>IF(ISBLANK($B454),"",$F454*Rates!$B$17)</f>
        <v>0</v>
      </c>
      <c r="N454" s="28">
        <f>IF(ISBLANK($B454),"",$G454*Rates!$B$18)</f>
        <v>0.65</v>
      </c>
      <c r="O454" s="28">
        <f>IF(ISBLANK($B454),"",$H454*Rates!$B$19)</f>
        <v>0</v>
      </c>
      <c r="P454" s="28">
        <f>IF(ISBLANK($B454),"",$I454*Rates!$B$20)</f>
        <v>0</v>
      </c>
      <c r="Q454" s="28">
        <f>IF(ISBLANK($B454),"",IF($C454="DTC",Rates!$B$21,IF($C454="B2B",Rates!$B$22,"TYPO")))</f>
        <v>1.25</v>
      </c>
      <c r="R454" s="29"/>
    </row>
    <row r="455" spans="1:18" ht="15" customHeight="1">
      <c r="A455" s="125">
        <v>45512</v>
      </c>
      <c r="B455" s="124">
        <v>165579</v>
      </c>
      <c r="C455" t="s">
        <v>110</v>
      </c>
      <c r="D455">
        <v>2</v>
      </c>
      <c r="E455"/>
      <c r="F455"/>
      <c r="G455">
        <v>2</v>
      </c>
      <c r="H455"/>
      <c r="I455"/>
      <c r="J455" s="28">
        <f t="shared" si="7"/>
        <v>3.85</v>
      </c>
      <c r="K455" s="28">
        <f>IF(ISBLANK($B455),"",D455*Rates!$B$15)</f>
        <v>1.3</v>
      </c>
      <c r="L455" s="28">
        <f>IF(ISBLANK($B455),"",$E455*Rates!$B$16)</f>
        <v>0</v>
      </c>
      <c r="M455" s="28">
        <f>IF(ISBLANK($B455),"",$F455*Rates!$B$17)</f>
        <v>0</v>
      </c>
      <c r="N455" s="28">
        <f>IF(ISBLANK($B455),"",$G455*Rates!$B$18)</f>
        <v>1.3</v>
      </c>
      <c r="O455" s="28">
        <f>IF(ISBLANK($B455),"",$H455*Rates!$B$19)</f>
        <v>0</v>
      </c>
      <c r="P455" s="28">
        <f>IF(ISBLANK($B455),"",$I455*Rates!$B$20)</f>
        <v>0</v>
      </c>
      <c r="Q455" s="28">
        <f>IF(ISBLANK($B455),"",IF($C455="DTC",Rates!$B$21,IF($C455="B2B",Rates!$B$22,"TYPO")))</f>
        <v>1.25</v>
      </c>
      <c r="R455" s="29"/>
    </row>
    <row r="456" spans="1:18" ht="15" customHeight="1">
      <c r="A456" s="125">
        <v>45512</v>
      </c>
      <c r="B456" s="124">
        <v>165584</v>
      </c>
      <c r="C456" t="s">
        <v>110</v>
      </c>
      <c r="D456">
        <v>12</v>
      </c>
      <c r="E456"/>
      <c r="F456"/>
      <c r="G456">
        <v>12</v>
      </c>
      <c r="H456"/>
      <c r="I456"/>
      <c r="J456" s="28">
        <f t="shared" si="7"/>
        <v>16.850000000000001</v>
      </c>
      <c r="K456" s="28">
        <f>IF(ISBLANK($B456),"",D456*Rates!$B$15)</f>
        <v>7.8000000000000007</v>
      </c>
      <c r="L456" s="28">
        <f>IF(ISBLANK($B456),"",$E456*Rates!$B$16)</f>
        <v>0</v>
      </c>
      <c r="M456" s="28">
        <f>IF(ISBLANK($B456),"",$F456*Rates!$B$17)</f>
        <v>0</v>
      </c>
      <c r="N456" s="28">
        <f>IF(ISBLANK($B456),"",$G456*Rates!$B$18)</f>
        <v>7.8000000000000007</v>
      </c>
      <c r="O456" s="28">
        <f>IF(ISBLANK($B456),"",$H456*Rates!$B$19)</f>
        <v>0</v>
      </c>
      <c r="P456" s="28">
        <f>IF(ISBLANK($B456),"",$I456*Rates!$B$20)</f>
        <v>0</v>
      </c>
      <c r="Q456" s="28">
        <f>IF(ISBLANK($B456),"",IF($C456="DTC",Rates!$B$21,IF($C456="B2B",Rates!$B$22,"TYPO")))</f>
        <v>1.25</v>
      </c>
      <c r="R456" s="29"/>
    </row>
    <row r="457" spans="1:18" ht="15" customHeight="1">
      <c r="A457" s="125">
        <v>45512</v>
      </c>
      <c r="B457" s="124">
        <v>165587</v>
      </c>
      <c r="C457" t="s">
        <v>110</v>
      </c>
      <c r="D457">
        <v>2</v>
      </c>
      <c r="E457"/>
      <c r="F457"/>
      <c r="G457">
        <v>2</v>
      </c>
      <c r="H457"/>
      <c r="I457"/>
      <c r="J457" s="28">
        <f t="shared" si="7"/>
        <v>3.85</v>
      </c>
      <c r="K457" s="28">
        <f>IF(ISBLANK($B457),"",D457*Rates!$B$15)</f>
        <v>1.3</v>
      </c>
      <c r="L457" s="28">
        <f>IF(ISBLANK($B457),"",$E457*Rates!$B$16)</f>
        <v>0</v>
      </c>
      <c r="M457" s="28">
        <f>IF(ISBLANK($B457),"",$F457*Rates!$B$17)</f>
        <v>0</v>
      </c>
      <c r="N457" s="28">
        <f>IF(ISBLANK($B457),"",$G457*Rates!$B$18)</f>
        <v>1.3</v>
      </c>
      <c r="O457" s="28">
        <f>IF(ISBLANK($B457),"",$H457*Rates!$B$19)</f>
        <v>0</v>
      </c>
      <c r="P457" s="28">
        <f>IF(ISBLANK($B457),"",$I457*Rates!$B$20)</f>
        <v>0</v>
      </c>
      <c r="Q457" s="28">
        <f>IF(ISBLANK($B457),"",IF($C457="DTC",Rates!$B$21,IF($C457="B2B",Rates!$B$22,"TYPO")))</f>
        <v>1.25</v>
      </c>
      <c r="R457" s="29"/>
    </row>
    <row r="458" spans="1:18" ht="15" customHeight="1">
      <c r="A458" s="125">
        <v>45512</v>
      </c>
      <c r="B458" s="124">
        <v>165589</v>
      </c>
      <c r="C458" t="s">
        <v>110</v>
      </c>
      <c r="D458">
        <v>6</v>
      </c>
      <c r="E458"/>
      <c r="F458"/>
      <c r="G458">
        <v>5</v>
      </c>
      <c r="H458"/>
      <c r="I458"/>
      <c r="J458" s="28">
        <f t="shared" si="7"/>
        <v>8.4</v>
      </c>
      <c r="K458" s="28">
        <f>IF(ISBLANK($B458),"",D458*Rates!$B$15)</f>
        <v>3.9000000000000004</v>
      </c>
      <c r="L458" s="28">
        <f>IF(ISBLANK($B458),"",$E458*Rates!$B$16)</f>
        <v>0</v>
      </c>
      <c r="M458" s="28">
        <f>IF(ISBLANK($B458),"",$F458*Rates!$B$17)</f>
        <v>0</v>
      </c>
      <c r="N458" s="28">
        <f>IF(ISBLANK($B458),"",$G458*Rates!$B$18)</f>
        <v>3.25</v>
      </c>
      <c r="O458" s="28">
        <f>IF(ISBLANK($B458),"",$H458*Rates!$B$19)</f>
        <v>0</v>
      </c>
      <c r="P458" s="28">
        <f>IF(ISBLANK($B458),"",$I458*Rates!$B$20)</f>
        <v>0</v>
      </c>
      <c r="Q458" s="28">
        <f>IF(ISBLANK($B458),"",IF($C458="DTC",Rates!$B$21,IF($C458="B2B",Rates!$B$22,"TYPO")))</f>
        <v>1.25</v>
      </c>
      <c r="R458" s="29"/>
    </row>
    <row r="459" spans="1:18" ht="15" customHeight="1">
      <c r="A459" s="125">
        <v>45512</v>
      </c>
      <c r="B459" s="124">
        <v>165591</v>
      </c>
      <c r="C459" t="s">
        <v>110</v>
      </c>
      <c r="D459">
        <v>1</v>
      </c>
      <c r="E459"/>
      <c r="F459"/>
      <c r="G459">
        <v>1</v>
      </c>
      <c r="H459"/>
      <c r="I459"/>
      <c r="J459" s="28">
        <f t="shared" si="7"/>
        <v>2.5499999999999998</v>
      </c>
      <c r="K459" s="28">
        <f>IF(ISBLANK($B459),"",D459*Rates!$B$15)</f>
        <v>0.65</v>
      </c>
      <c r="L459" s="28">
        <f>IF(ISBLANK($B459),"",$E459*Rates!$B$16)</f>
        <v>0</v>
      </c>
      <c r="M459" s="28">
        <f>IF(ISBLANK($B459),"",$F459*Rates!$B$17)</f>
        <v>0</v>
      </c>
      <c r="N459" s="28">
        <f>IF(ISBLANK($B459),"",$G459*Rates!$B$18)</f>
        <v>0.65</v>
      </c>
      <c r="O459" s="28">
        <f>IF(ISBLANK($B459),"",$H459*Rates!$B$19)</f>
        <v>0</v>
      </c>
      <c r="P459" s="28">
        <f>IF(ISBLANK($B459),"",$I459*Rates!$B$20)</f>
        <v>0</v>
      </c>
      <c r="Q459" s="28">
        <f>IF(ISBLANK($B459),"",IF($C459="DTC",Rates!$B$21,IF($C459="B2B",Rates!$B$22,"TYPO")))</f>
        <v>1.25</v>
      </c>
      <c r="R459" s="29"/>
    </row>
    <row r="460" spans="1:18" ht="15" customHeight="1">
      <c r="A460" s="125">
        <v>45512</v>
      </c>
      <c r="B460" s="124">
        <v>165595</v>
      </c>
      <c r="C460" t="s">
        <v>110</v>
      </c>
      <c r="D460">
        <v>11</v>
      </c>
      <c r="E460"/>
      <c r="F460"/>
      <c r="G460">
        <v>11</v>
      </c>
      <c r="H460"/>
      <c r="I460"/>
      <c r="J460" s="28">
        <f t="shared" si="7"/>
        <v>15.55</v>
      </c>
      <c r="K460" s="28">
        <f>IF(ISBLANK($B460),"",D460*Rates!$B$15)</f>
        <v>7.15</v>
      </c>
      <c r="L460" s="28">
        <f>IF(ISBLANK($B460),"",$E460*Rates!$B$16)</f>
        <v>0</v>
      </c>
      <c r="M460" s="28">
        <f>IF(ISBLANK($B460),"",$F460*Rates!$B$17)</f>
        <v>0</v>
      </c>
      <c r="N460" s="28">
        <f>IF(ISBLANK($B460),"",$G460*Rates!$B$18)</f>
        <v>7.15</v>
      </c>
      <c r="O460" s="28">
        <f>IF(ISBLANK($B460),"",$H460*Rates!$B$19)</f>
        <v>0</v>
      </c>
      <c r="P460" s="28">
        <f>IF(ISBLANK($B460),"",$I460*Rates!$B$20)</f>
        <v>0</v>
      </c>
      <c r="Q460" s="28">
        <f>IF(ISBLANK($B460),"",IF($C460="DTC",Rates!$B$21,IF($C460="B2B",Rates!$B$22,"TYPO")))</f>
        <v>1.25</v>
      </c>
      <c r="R460" s="29"/>
    </row>
    <row r="461" spans="1:18" ht="15" customHeight="1">
      <c r="A461" s="125">
        <v>45512</v>
      </c>
      <c r="B461" s="124">
        <v>165597</v>
      </c>
      <c r="C461" t="s">
        <v>110</v>
      </c>
      <c r="D461">
        <v>1</v>
      </c>
      <c r="E461"/>
      <c r="F461"/>
      <c r="G461">
        <v>1</v>
      </c>
      <c r="H461"/>
      <c r="I461"/>
      <c r="J461" s="28">
        <f t="shared" si="7"/>
        <v>2.5499999999999998</v>
      </c>
      <c r="K461" s="28">
        <f>IF(ISBLANK($B461),"",D461*Rates!$B$15)</f>
        <v>0.65</v>
      </c>
      <c r="L461" s="28">
        <f>IF(ISBLANK($B461),"",$E461*Rates!$B$16)</f>
        <v>0</v>
      </c>
      <c r="M461" s="28">
        <f>IF(ISBLANK($B461),"",$F461*Rates!$B$17)</f>
        <v>0</v>
      </c>
      <c r="N461" s="28">
        <f>IF(ISBLANK($B461),"",$G461*Rates!$B$18)</f>
        <v>0.65</v>
      </c>
      <c r="O461" s="28">
        <f>IF(ISBLANK($B461),"",$H461*Rates!$B$19)</f>
        <v>0</v>
      </c>
      <c r="P461" s="28">
        <f>IF(ISBLANK($B461),"",$I461*Rates!$B$20)</f>
        <v>0</v>
      </c>
      <c r="Q461" s="28">
        <f>IF(ISBLANK($B461),"",IF($C461="DTC",Rates!$B$21,IF($C461="B2B",Rates!$B$22,"TYPO")))</f>
        <v>1.25</v>
      </c>
      <c r="R461" s="29"/>
    </row>
    <row r="462" spans="1:18" ht="15" customHeight="1">
      <c r="A462" s="125">
        <v>45512</v>
      </c>
      <c r="B462" s="124">
        <v>165602</v>
      </c>
      <c r="C462" t="s">
        <v>110</v>
      </c>
      <c r="D462">
        <v>1</v>
      </c>
      <c r="E462"/>
      <c r="F462"/>
      <c r="G462">
        <v>1</v>
      </c>
      <c r="H462"/>
      <c r="I462"/>
      <c r="J462" s="28">
        <f t="shared" si="7"/>
        <v>2.5499999999999998</v>
      </c>
      <c r="K462" s="28">
        <f>IF(ISBLANK($B462),"",D462*Rates!$B$15)</f>
        <v>0.65</v>
      </c>
      <c r="L462" s="28">
        <f>IF(ISBLANK($B462),"",$E462*Rates!$B$16)</f>
        <v>0</v>
      </c>
      <c r="M462" s="28">
        <f>IF(ISBLANK($B462),"",$F462*Rates!$B$17)</f>
        <v>0</v>
      </c>
      <c r="N462" s="28">
        <f>IF(ISBLANK($B462),"",$G462*Rates!$B$18)</f>
        <v>0.65</v>
      </c>
      <c r="O462" s="28">
        <f>IF(ISBLANK($B462),"",$H462*Rates!$B$19)</f>
        <v>0</v>
      </c>
      <c r="P462" s="28">
        <f>IF(ISBLANK($B462),"",$I462*Rates!$B$20)</f>
        <v>0</v>
      </c>
      <c r="Q462" s="28">
        <f>IF(ISBLANK($B462),"",IF($C462="DTC",Rates!$B$21,IF($C462="B2B",Rates!$B$22,"TYPO")))</f>
        <v>1.25</v>
      </c>
      <c r="R462" s="29"/>
    </row>
    <row r="463" spans="1:18" ht="15" customHeight="1">
      <c r="A463" s="125">
        <v>45512</v>
      </c>
      <c r="B463" s="124">
        <v>165604</v>
      </c>
      <c r="C463" t="s">
        <v>110</v>
      </c>
      <c r="D463">
        <v>4</v>
      </c>
      <c r="E463"/>
      <c r="F463"/>
      <c r="G463">
        <v>4</v>
      </c>
      <c r="H463"/>
      <c r="I463"/>
      <c r="J463" s="28">
        <f t="shared" si="7"/>
        <v>6.45</v>
      </c>
      <c r="K463" s="28">
        <f>IF(ISBLANK($B463),"",D463*Rates!$B$15)</f>
        <v>2.6</v>
      </c>
      <c r="L463" s="28">
        <f>IF(ISBLANK($B463),"",$E463*Rates!$B$16)</f>
        <v>0</v>
      </c>
      <c r="M463" s="28">
        <f>IF(ISBLANK($B463),"",$F463*Rates!$B$17)</f>
        <v>0</v>
      </c>
      <c r="N463" s="28">
        <f>IF(ISBLANK($B463),"",$G463*Rates!$B$18)</f>
        <v>2.6</v>
      </c>
      <c r="O463" s="28">
        <f>IF(ISBLANK($B463),"",$H463*Rates!$B$19)</f>
        <v>0</v>
      </c>
      <c r="P463" s="28">
        <f>IF(ISBLANK($B463),"",$I463*Rates!$B$20)</f>
        <v>0</v>
      </c>
      <c r="Q463" s="28">
        <f>IF(ISBLANK($B463),"",IF($C463="DTC",Rates!$B$21,IF($C463="B2B",Rates!$B$22,"TYPO")))</f>
        <v>1.25</v>
      </c>
      <c r="R463" s="29"/>
    </row>
    <row r="464" spans="1:18" ht="15" customHeight="1">
      <c r="A464" s="125">
        <v>45512</v>
      </c>
      <c r="B464" s="124">
        <v>165608</v>
      </c>
      <c r="C464" t="s">
        <v>110</v>
      </c>
      <c r="D464">
        <v>1</v>
      </c>
      <c r="E464"/>
      <c r="F464"/>
      <c r="G464">
        <v>1</v>
      </c>
      <c r="H464"/>
      <c r="I464"/>
      <c r="J464" s="28">
        <f t="shared" si="7"/>
        <v>2.5499999999999998</v>
      </c>
      <c r="K464" s="28">
        <f>IF(ISBLANK($B464),"",D464*Rates!$B$15)</f>
        <v>0.65</v>
      </c>
      <c r="L464" s="28">
        <f>IF(ISBLANK($B464),"",$E464*Rates!$B$16)</f>
        <v>0</v>
      </c>
      <c r="M464" s="28">
        <f>IF(ISBLANK($B464),"",$F464*Rates!$B$17)</f>
        <v>0</v>
      </c>
      <c r="N464" s="28">
        <f>IF(ISBLANK($B464),"",$G464*Rates!$B$18)</f>
        <v>0.65</v>
      </c>
      <c r="O464" s="28">
        <f>IF(ISBLANK($B464),"",$H464*Rates!$B$19)</f>
        <v>0</v>
      </c>
      <c r="P464" s="28">
        <f>IF(ISBLANK($B464),"",$I464*Rates!$B$20)</f>
        <v>0</v>
      </c>
      <c r="Q464" s="28">
        <f>IF(ISBLANK($B464),"",IF($C464="DTC",Rates!$B$21,IF($C464="B2B",Rates!$B$22,"TYPO")))</f>
        <v>1.25</v>
      </c>
      <c r="R464" s="29"/>
    </row>
    <row r="465" spans="1:18" ht="15" customHeight="1">
      <c r="A465" s="125">
        <v>45512</v>
      </c>
      <c r="B465" s="124">
        <v>165610</v>
      </c>
      <c r="C465" t="s">
        <v>110</v>
      </c>
      <c r="D465">
        <v>1</v>
      </c>
      <c r="E465"/>
      <c r="F465"/>
      <c r="G465">
        <v>1</v>
      </c>
      <c r="H465"/>
      <c r="I465"/>
      <c r="J465" s="28">
        <f t="shared" si="7"/>
        <v>2.5499999999999998</v>
      </c>
      <c r="K465" s="28">
        <f>IF(ISBLANK($B465),"",D465*Rates!$B$15)</f>
        <v>0.65</v>
      </c>
      <c r="L465" s="28">
        <f>IF(ISBLANK($B465),"",$E465*Rates!$B$16)</f>
        <v>0</v>
      </c>
      <c r="M465" s="28">
        <f>IF(ISBLANK($B465),"",$F465*Rates!$B$17)</f>
        <v>0</v>
      </c>
      <c r="N465" s="28">
        <f>IF(ISBLANK($B465),"",$G465*Rates!$B$18)</f>
        <v>0.65</v>
      </c>
      <c r="O465" s="28">
        <f>IF(ISBLANK($B465),"",$H465*Rates!$B$19)</f>
        <v>0</v>
      </c>
      <c r="P465" s="28">
        <f>IF(ISBLANK($B465),"",$I465*Rates!$B$20)</f>
        <v>0</v>
      </c>
      <c r="Q465" s="28">
        <f>IF(ISBLANK($B465),"",IF($C465="DTC",Rates!$B$21,IF($C465="B2B",Rates!$B$22,"TYPO")))</f>
        <v>1.25</v>
      </c>
      <c r="R465" s="29"/>
    </row>
    <row r="466" spans="1:18" ht="15" customHeight="1">
      <c r="A466" s="125">
        <v>45512</v>
      </c>
      <c r="B466" s="124">
        <v>165611</v>
      </c>
      <c r="C466" t="s">
        <v>110</v>
      </c>
      <c r="D466">
        <v>2</v>
      </c>
      <c r="E466"/>
      <c r="F466"/>
      <c r="G466">
        <v>2</v>
      </c>
      <c r="H466"/>
      <c r="I466"/>
      <c r="J466" s="28">
        <f t="shared" si="7"/>
        <v>3.85</v>
      </c>
      <c r="K466" s="28">
        <f>IF(ISBLANK($B466),"",D466*Rates!$B$15)</f>
        <v>1.3</v>
      </c>
      <c r="L466" s="28">
        <f>IF(ISBLANK($B466),"",$E466*Rates!$B$16)</f>
        <v>0</v>
      </c>
      <c r="M466" s="28">
        <f>IF(ISBLANK($B466),"",$F466*Rates!$B$17)</f>
        <v>0</v>
      </c>
      <c r="N466" s="28">
        <f>IF(ISBLANK($B466),"",$G466*Rates!$B$18)</f>
        <v>1.3</v>
      </c>
      <c r="O466" s="28">
        <f>IF(ISBLANK($B466),"",$H466*Rates!$B$19)</f>
        <v>0</v>
      </c>
      <c r="P466" s="28">
        <f>IF(ISBLANK($B466),"",$I466*Rates!$B$20)</f>
        <v>0</v>
      </c>
      <c r="Q466" s="28">
        <f>IF(ISBLANK($B466),"",IF($C466="DTC",Rates!$B$21,IF($C466="B2B",Rates!$B$22,"TYPO")))</f>
        <v>1.25</v>
      </c>
      <c r="R466" s="29"/>
    </row>
    <row r="467" spans="1:18" ht="15" customHeight="1">
      <c r="A467" s="125">
        <v>45512</v>
      </c>
      <c r="B467" s="124">
        <v>165637</v>
      </c>
      <c r="C467" t="s">
        <v>110</v>
      </c>
      <c r="D467">
        <v>1</v>
      </c>
      <c r="E467"/>
      <c r="F467"/>
      <c r="G467">
        <v>1</v>
      </c>
      <c r="H467">
        <v>1</v>
      </c>
      <c r="I467"/>
      <c r="J467" s="28">
        <f t="shared" si="7"/>
        <v>5.05</v>
      </c>
      <c r="K467" s="28">
        <f>IF(ISBLANK($B467),"",D467*Rates!$B$15)</f>
        <v>0.65</v>
      </c>
      <c r="L467" s="28">
        <f>IF(ISBLANK($B467),"",$E467*Rates!$B$16)</f>
        <v>0</v>
      </c>
      <c r="M467" s="28">
        <f>IF(ISBLANK($B467),"",$F467*Rates!$B$17)</f>
        <v>0</v>
      </c>
      <c r="N467" s="28">
        <f>IF(ISBLANK($B467),"",$G467*Rates!$B$18)</f>
        <v>0.65</v>
      </c>
      <c r="O467" s="28">
        <f>IF(ISBLANK($B467),"",$H467*Rates!$B$19)</f>
        <v>2.5</v>
      </c>
      <c r="P467" s="28">
        <f>IF(ISBLANK($B467),"",$I467*Rates!$B$20)</f>
        <v>0</v>
      </c>
      <c r="Q467" s="28">
        <f>IF(ISBLANK($B467),"",IF($C467="DTC",Rates!$B$21,IF($C467="B2B",Rates!$B$22,"TYPO")))</f>
        <v>1.25</v>
      </c>
      <c r="R467" s="29"/>
    </row>
    <row r="468" spans="1:18" ht="15" customHeight="1">
      <c r="A468" s="125">
        <v>45512</v>
      </c>
      <c r="B468" s="124">
        <v>165643</v>
      </c>
      <c r="C468" t="s">
        <v>110</v>
      </c>
      <c r="D468">
        <v>1</v>
      </c>
      <c r="E468"/>
      <c r="F468"/>
      <c r="G468">
        <v>1</v>
      </c>
      <c r="H468"/>
      <c r="I468"/>
      <c r="J468" s="28">
        <f t="shared" si="7"/>
        <v>2.5499999999999998</v>
      </c>
      <c r="K468" s="28">
        <f>IF(ISBLANK($B468),"",D468*Rates!$B$15)</f>
        <v>0.65</v>
      </c>
      <c r="L468" s="28">
        <f>IF(ISBLANK($B468),"",$E468*Rates!$B$16)</f>
        <v>0</v>
      </c>
      <c r="M468" s="28">
        <f>IF(ISBLANK($B468),"",$F468*Rates!$B$17)</f>
        <v>0</v>
      </c>
      <c r="N468" s="28">
        <f>IF(ISBLANK($B468),"",$G468*Rates!$B$18)</f>
        <v>0.65</v>
      </c>
      <c r="O468" s="28">
        <f>IF(ISBLANK($B468),"",$H468*Rates!$B$19)</f>
        <v>0</v>
      </c>
      <c r="P468" s="28">
        <f>IF(ISBLANK($B468),"",$I468*Rates!$B$20)</f>
        <v>0</v>
      </c>
      <c r="Q468" s="28">
        <f>IF(ISBLANK($B468),"",IF($C468="DTC",Rates!$B$21,IF($C468="B2B",Rates!$B$22,"TYPO")))</f>
        <v>1.25</v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11" defaultRowHeight="12.75" customHeight="1"/>
  <cols>
    <col min="1" max="1" width="11.25" style="16" customWidth="1"/>
    <col min="2" max="2" width="22.87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51</v>
      </c>
      <c r="D1" s="24" t="s">
        <v>52</v>
      </c>
      <c r="E1" s="24" t="s">
        <v>100</v>
      </c>
      <c r="F1" s="117" t="s">
        <v>102</v>
      </c>
      <c r="G1" s="24" t="s">
        <v>55</v>
      </c>
      <c r="H1" s="24" t="s">
        <v>22</v>
      </c>
      <c r="I1" s="24" t="s">
        <v>89</v>
      </c>
      <c r="J1" s="24" t="s">
        <v>98</v>
      </c>
      <c r="K1" s="56" t="s">
        <v>15</v>
      </c>
      <c r="L1" s="56" t="s">
        <v>51</v>
      </c>
      <c r="M1" s="56" t="s">
        <v>52</v>
      </c>
      <c r="N1" s="56" t="s">
        <v>99</v>
      </c>
      <c r="O1" s="56" t="s">
        <v>102</v>
      </c>
      <c r="P1" s="56" t="s">
        <v>55</v>
      </c>
      <c r="Q1" s="56" t="s">
        <v>22</v>
      </c>
      <c r="R1" s="56" t="s">
        <v>89</v>
      </c>
      <c r="S1" s="56" t="s">
        <v>98</v>
      </c>
      <c r="T1" s="56" t="s">
        <v>48</v>
      </c>
      <c r="U1" s="11" t="s">
        <v>43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45510</v>
      </c>
      <c r="B2" s="17" t="s">
        <v>111</v>
      </c>
      <c r="F2" s="17">
        <v>33</v>
      </c>
      <c r="H2" s="17">
        <v>33</v>
      </c>
      <c r="I2" s="17">
        <v>7</v>
      </c>
      <c r="J2" s="17">
        <v>1</v>
      </c>
      <c r="K2" s="57">
        <f>IF(ISBLANK($B2),"",SUM(L2:T2))</f>
        <v>76.58</v>
      </c>
      <c r="L2" s="57">
        <f>IF(ISBLANK($B2),"",C2*Rates!$B$4)</f>
        <v>0</v>
      </c>
      <c r="M2" s="57">
        <f>IF(ISBLANK($B2),"",$D2*Rates!$B$5)</f>
        <v>0</v>
      </c>
      <c r="N2" s="57">
        <f>IF(ISBLANK($B2),"",IF(($E2*Rates!$B$7)&gt;1000,1000,$E2*Rates!$B$7))</f>
        <v>0</v>
      </c>
      <c r="O2" s="57">
        <f>IF(ISBLANK($B2),"",$F2*Rates!$B$7)</f>
        <v>21.45</v>
      </c>
      <c r="P2" s="57">
        <f>IF(ISBLANK($B2),"",$G2*Rates!$B$8)</f>
        <v>0</v>
      </c>
      <c r="Q2" s="57">
        <f>IF(ISBLANK($B2),"",$H2*Rates!$B$9)</f>
        <v>21.45</v>
      </c>
      <c r="R2" s="57">
        <f>IF(ISBLANK($B2),"",$I2*Rates!$B$11)</f>
        <v>5.25</v>
      </c>
      <c r="S2" s="57">
        <f>IF(ISBLANK($B2),"",$J2*Rates!$B$10)</f>
        <v>3.43</v>
      </c>
      <c r="T2" s="57">
        <f>IF(ISBLANK(B2),"",Rates!$B$12)</f>
        <v>25</v>
      </c>
    </row>
    <row r="3" spans="1:64" ht="18">
      <c r="A3" s="34">
        <v>45511</v>
      </c>
      <c r="B3" s="17" t="s">
        <v>112</v>
      </c>
      <c r="E3" s="17">
        <v>2609</v>
      </c>
      <c r="H3" s="17">
        <v>100</v>
      </c>
      <c r="J3" s="17">
        <v>85</v>
      </c>
      <c r="K3" s="57">
        <f t="shared" ref="K3:K66" si="0">IF(ISBLANK($B3),"",SUM(L3:T3))</f>
        <v>1381.55</v>
      </c>
      <c r="L3" s="57">
        <f>IF(ISBLANK($B3),"",C3*Rates!$B$4)</f>
        <v>0</v>
      </c>
      <c r="M3" s="57">
        <f>IF(ISBLANK($B3),"",$D3*Rates!$B$5)</f>
        <v>0</v>
      </c>
      <c r="N3" s="57">
        <f>IF(ISBLANK($B3),"",IF(($E3*Rates!$B$7)&gt;1000,1000,$E3*Rates!$B$7))</f>
        <v>1000</v>
      </c>
      <c r="O3" s="57">
        <f>IF(ISBLANK($B3),"",$F3*Rates!$B$7)</f>
        <v>0</v>
      </c>
      <c r="P3" s="57">
        <f>IF(ISBLANK($B3),"",$G3*Rates!$B$8)</f>
        <v>0</v>
      </c>
      <c r="Q3" s="57">
        <f>IF(ISBLANK($B3),"",$H3*Rates!$B$9)</f>
        <v>65</v>
      </c>
      <c r="R3" s="57">
        <f>IF(ISBLANK($B3),"",$I3*Rates!$B$11)</f>
        <v>0</v>
      </c>
      <c r="S3" s="57">
        <f>IF(ISBLANK($B3),"",$J3*Rates!$B$10)</f>
        <v>291.55</v>
      </c>
      <c r="T3" s="57">
        <f>IF(ISBLANK(B3),"",Rates!$B$12)</f>
        <v>25</v>
      </c>
    </row>
    <row r="4" spans="1:64" ht="18">
      <c r="A4" s="34">
        <v>45512</v>
      </c>
      <c r="B4" s="17" t="s">
        <v>113</v>
      </c>
      <c r="F4" s="17">
        <v>78</v>
      </c>
      <c r="I4" s="17">
        <v>3</v>
      </c>
      <c r="J4" s="17">
        <v>32</v>
      </c>
      <c r="K4" s="57">
        <f t="shared" si="0"/>
        <v>187.71</v>
      </c>
      <c r="L4" s="57">
        <f>IF(ISBLANK($B4),"",C4*Rates!$B$4)</f>
        <v>0</v>
      </c>
      <c r="M4" s="57">
        <f>IF(ISBLANK($B4),"",$D4*Rates!$B$5)</f>
        <v>0</v>
      </c>
      <c r="N4" s="57">
        <f>IF(ISBLANK($B4),"",IF(($E4*Rates!$B$7)&gt;1000,1000,$E4*Rates!$B$7))</f>
        <v>0</v>
      </c>
      <c r="O4" s="57">
        <f>IF(ISBLANK($B4),"",$F4*Rates!$B$7)</f>
        <v>50.7</v>
      </c>
      <c r="P4" s="57">
        <f>IF(ISBLANK($B4),"",$G4*Rates!$B$8)</f>
        <v>0</v>
      </c>
      <c r="Q4" s="57">
        <f>IF(ISBLANK($B4),"",$H4*Rates!$B$9)</f>
        <v>0</v>
      </c>
      <c r="R4" s="57">
        <f>IF(ISBLANK($B4),"",$I4*Rates!$B$11)</f>
        <v>2.25</v>
      </c>
      <c r="S4" s="57">
        <f>IF(ISBLANK($B4),"",$J4*Rates!$B$10)</f>
        <v>109.76</v>
      </c>
      <c r="T4" s="57">
        <f>IF(ISBLANK(B4),"",Rates!$B$12)</f>
        <v>25</v>
      </c>
    </row>
    <row r="5" spans="1:64" ht="18">
      <c r="A5" s="34">
        <v>45512</v>
      </c>
      <c r="B5" s="17" t="s">
        <v>114</v>
      </c>
      <c r="F5" s="17">
        <v>2</v>
      </c>
      <c r="K5" s="57">
        <f t="shared" si="0"/>
        <v>26.3</v>
      </c>
      <c r="L5" s="57">
        <f>IF(ISBLANK($B5),"",C5*Rates!$B$4)</f>
        <v>0</v>
      </c>
      <c r="M5" s="57">
        <f>IF(ISBLANK($B5),"",$D5*Rates!$B$5)</f>
        <v>0</v>
      </c>
      <c r="N5" s="57">
        <f>IF(ISBLANK($B5),"",IF(($E5*Rates!$B$7)&gt;1000,1000,$E5*Rates!$B$7))</f>
        <v>0</v>
      </c>
      <c r="O5" s="57">
        <f>IF(ISBLANK($B5),"",$F5*Rates!$B$7)</f>
        <v>1.3</v>
      </c>
      <c r="P5" s="57">
        <f>IF(ISBLANK($B5),"",$G5*Rates!$B$8)</f>
        <v>0</v>
      </c>
      <c r="Q5" s="57">
        <f>IF(ISBLANK($B5),"",$H5*Rates!$B$9)</f>
        <v>0</v>
      </c>
      <c r="R5" s="57">
        <f>IF(ISBLANK($B5),"",$I5*Rates!$B$11)</f>
        <v>0</v>
      </c>
      <c r="S5" s="57">
        <f>IF(ISBLANK($B5),"",$J5*Rates!$B$10)</f>
        <v>0</v>
      </c>
      <c r="T5" s="57">
        <f>IF(ISBLANK(B5),"",Rates!$B$12)</f>
        <v>25</v>
      </c>
    </row>
    <row r="6" spans="1:64" ht="18">
      <c r="A6" s="34">
        <v>45512</v>
      </c>
      <c r="B6" s="17" t="s">
        <v>115</v>
      </c>
      <c r="D6"/>
      <c r="E6"/>
      <c r="F6" s="17">
        <v>1</v>
      </c>
      <c r="G6"/>
      <c r="H6"/>
      <c r="I6"/>
      <c r="K6" s="57">
        <f t="shared" si="0"/>
        <v>25.65</v>
      </c>
      <c r="L6" s="57">
        <f>IF(ISBLANK($B6),"",C6*Rates!$B$4)</f>
        <v>0</v>
      </c>
      <c r="M6" s="57">
        <f>IF(ISBLANK($B6),"",$D6*Rates!$B$5)</f>
        <v>0</v>
      </c>
      <c r="N6" s="57">
        <f>IF(ISBLANK($B6),"",IF(($E6*Rates!$B$7)&gt;1000,1000,$E6*Rates!$B$7))</f>
        <v>0</v>
      </c>
      <c r="O6" s="57">
        <f>IF(ISBLANK($B6),"",$F6*Rates!$B$7)</f>
        <v>0.65</v>
      </c>
      <c r="P6" s="57">
        <f>IF(ISBLANK($B6),"",$G6*Rates!$B$8)</f>
        <v>0</v>
      </c>
      <c r="Q6" s="57">
        <f>IF(ISBLANK($B6),"",$H6*Rates!$B$9)</f>
        <v>0</v>
      </c>
      <c r="R6" s="57">
        <f>IF(ISBLANK($B6),"",$I6*Rates!$B$11)</f>
        <v>0</v>
      </c>
      <c r="S6" s="57">
        <f>IF(ISBLANK($B6),"",$J6*Rates!$B$10)</f>
        <v>0</v>
      </c>
      <c r="T6" s="57">
        <f>IF(ISBLANK(B6),"",Rates!$B$12)</f>
        <v>25</v>
      </c>
      <c r="BL6" s="19"/>
    </row>
    <row r="7" spans="1:64" ht="18">
      <c r="A7" s="131">
        <v>45513</v>
      </c>
      <c r="B7" s="132" t="s">
        <v>116</v>
      </c>
      <c r="C7" s="17">
        <v>1</v>
      </c>
      <c r="F7" s="17">
        <v>3086</v>
      </c>
      <c r="G7" s="17">
        <v>42</v>
      </c>
      <c r="H7" s="17">
        <v>775</v>
      </c>
      <c r="I7" s="17">
        <v>8</v>
      </c>
      <c r="J7" s="17">
        <v>57</v>
      </c>
      <c r="K7" s="57">
        <f t="shared" si="0"/>
        <v>3500.1600000000003</v>
      </c>
      <c r="L7" s="57">
        <f>IF(ISBLANK($B7),"",C7*Rates!$B$4)</f>
        <v>575</v>
      </c>
      <c r="M7" s="57">
        <f>IF(ISBLANK($B7),"",$D7*Rates!$B$5)</f>
        <v>0</v>
      </c>
      <c r="N7" s="57">
        <f>IF(ISBLANK($B7),"",IF(($E7*Rates!$B$7)&gt;1000,1000,$E7*Rates!$B$7))</f>
        <v>0</v>
      </c>
      <c r="O7" s="57">
        <f>IF(ISBLANK($B7),"",$F7*Rates!$B$7)</f>
        <v>2005.9</v>
      </c>
      <c r="P7" s="57">
        <f>IF(ISBLANK($B7),"",$G7*Rates!$B$8)</f>
        <v>189</v>
      </c>
      <c r="Q7" s="57">
        <f>IF(ISBLANK($B7),"",$H7*Rates!$B$9)</f>
        <v>503.75</v>
      </c>
      <c r="R7" s="57">
        <f>IF(ISBLANK($B7),"",$I7*Rates!$B$11)</f>
        <v>6</v>
      </c>
      <c r="S7" s="57">
        <f>IF(ISBLANK($B7),"",$J7*Rates!$B$10)</f>
        <v>195.51000000000002</v>
      </c>
      <c r="T7" s="57">
        <f>IF(ISBLANK(B7),"",Rates!$B$12)</f>
        <v>25</v>
      </c>
      <c r="U7" s="19" t="s">
        <v>1968</v>
      </c>
    </row>
    <row r="8" spans="1:64" ht="18">
      <c r="A8" s="34"/>
      <c r="D8"/>
      <c r="E8"/>
      <c r="G8"/>
      <c r="H8"/>
      <c r="I8"/>
      <c r="K8" s="57" t="str">
        <f t="shared" si="0"/>
        <v/>
      </c>
      <c r="L8" s="57" t="str">
        <f>IF(ISBLANK($B8),"",C8*Rates!$B$4)</f>
        <v/>
      </c>
      <c r="M8" s="57" t="str">
        <f>IF(ISBLANK($B8),"",$D8*Rates!$B$5)</f>
        <v/>
      </c>
      <c r="N8" s="57" t="str">
        <f>IF(ISBLANK($B8),"",IF(($E8*Rates!$B$7)&gt;1000,1000,$E8*Rates!$B$7))</f>
        <v/>
      </c>
      <c r="O8" s="57" t="str">
        <f>IF(ISBLANK($B8),"",$F8*Rates!$B$7)</f>
        <v/>
      </c>
      <c r="P8" s="57" t="str">
        <f>IF(ISBLANK($B8),"",$G8*Rates!$B$8)</f>
        <v/>
      </c>
      <c r="Q8" s="57" t="str">
        <f>IF(ISBLANK($B8),"",$H8*Rates!$B$9)</f>
        <v/>
      </c>
      <c r="R8" s="57" t="str">
        <f>IF(ISBLANK($B8),"",$I8*Rates!$B$11)</f>
        <v/>
      </c>
      <c r="S8" s="57" t="str">
        <f>IF(ISBLANK($B8),"",$J8*Rates!$B$10)</f>
        <v/>
      </c>
      <c r="T8" s="57" t="str">
        <f>IF(ISBLANK(B8),"",Rates!$B$12)</f>
        <v/>
      </c>
    </row>
    <row r="9" spans="1:64" s="37" customFormat="1" ht="18">
      <c r="A9" s="34"/>
      <c r="B9" s="17"/>
      <c r="C9" s="17"/>
      <c r="D9"/>
      <c r="E9"/>
      <c r="F9" s="17"/>
      <c r="G9"/>
      <c r="H9"/>
      <c r="I9"/>
      <c r="J9" s="17"/>
      <c r="K9" s="57" t="str">
        <f t="shared" si="0"/>
        <v/>
      </c>
      <c r="L9" s="57" t="str">
        <f>IF(ISBLANK($B9),"",C9*Rates!$B$4)</f>
        <v/>
      </c>
      <c r="M9" s="57" t="str">
        <f>IF(ISBLANK($B9),"",$D9*Rates!$B$5)</f>
        <v/>
      </c>
      <c r="N9" s="57" t="str">
        <f>IF(ISBLANK($B9),"",IF(($E9*Rates!$B$7)&gt;1000,1000,$E9*Rates!$B$7))</f>
        <v/>
      </c>
      <c r="O9" s="57" t="str">
        <f>IF(ISBLANK($B9),"",$F9*Rates!$B$7)</f>
        <v/>
      </c>
      <c r="P9" s="57" t="str">
        <f>IF(ISBLANK($B9),"",$G9*Rates!$B$8)</f>
        <v/>
      </c>
      <c r="Q9" s="57" t="str">
        <f>IF(ISBLANK($B9),"",$H9*Rates!$B$9)</f>
        <v/>
      </c>
      <c r="R9" s="57" t="str">
        <f>IF(ISBLANK($B9),"",$I9*Rates!$B$11)</f>
        <v/>
      </c>
      <c r="S9" s="57" t="str">
        <f>IF(ISBLANK($B9),"",$J9*Rates!$B$10)</f>
        <v/>
      </c>
      <c r="T9" s="57" t="str">
        <f>IF(ISBLANK(B9),"",Rates!$B$12)</f>
        <v/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/>
      <c r="D10"/>
      <c r="E10"/>
      <c r="F10"/>
      <c r="G10"/>
      <c r="H10"/>
      <c r="I10"/>
      <c r="K10" s="57" t="str">
        <f t="shared" si="0"/>
        <v/>
      </c>
      <c r="L10" s="57" t="str">
        <f>IF(ISBLANK($B10),"",C10*Rates!$B$4)</f>
        <v/>
      </c>
      <c r="M10" s="57" t="str">
        <f>IF(ISBLANK($B10),"",$D10*Rates!$B$5)</f>
        <v/>
      </c>
      <c r="N10" s="57" t="str">
        <f>IF(ISBLANK($B10),"",IF(($E10*Rates!$B$7)&gt;1000,1000,$E10*Rates!$B$7))</f>
        <v/>
      </c>
      <c r="O10" s="57" t="str">
        <f>IF(ISBLANK($B10),"",$F10*Rates!$B$7)</f>
        <v/>
      </c>
      <c r="P10" s="57" t="str">
        <f>IF(ISBLANK($B10),"",$G10*Rates!$B$8)</f>
        <v/>
      </c>
      <c r="Q10" s="57" t="str">
        <f>IF(ISBLANK($B10),"",$H10*Rates!$B$9)</f>
        <v/>
      </c>
      <c r="R10" s="57" t="str">
        <f>IF(ISBLANK($B10),"",$I10*Rates!$B$11)</f>
        <v/>
      </c>
      <c r="S10" s="57" t="str">
        <f>IF(ISBLANK($B10),"",$J10*Rates!$B$10)</f>
        <v/>
      </c>
      <c r="T10" s="57" t="str">
        <f>IF(ISBLANK(B10),"",Rates!$B$12)</f>
        <v/>
      </c>
    </row>
    <row r="11" spans="1:64" ht="18">
      <c r="A11" s="34"/>
      <c r="K11" s="57" t="str">
        <f t="shared" si="0"/>
        <v/>
      </c>
      <c r="L11" s="57" t="str">
        <f>IF(ISBLANK($B11),"",C11*Rates!$B$4)</f>
        <v/>
      </c>
      <c r="M11" s="57" t="str">
        <f>IF(ISBLANK($B11),"",$D11*Rates!$B$5)</f>
        <v/>
      </c>
      <c r="N11" s="57" t="str">
        <f>IF(ISBLANK($B11),"",IF(($E11*Rates!$B$7)&gt;1000,1000,$E11*Rates!$B$7))</f>
        <v/>
      </c>
      <c r="O11" s="57" t="str">
        <f>IF(ISBLANK($B11),"",$F11*Rates!$B$7)</f>
        <v/>
      </c>
      <c r="P11" s="57" t="str">
        <f>IF(ISBLANK($B11),"",$G11*Rates!$B$8)</f>
        <v/>
      </c>
      <c r="Q11" s="57" t="str">
        <f>IF(ISBLANK($B11),"",$H11*Rates!$B$9)</f>
        <v/>
      </c>
      <c r="R11" s="57" t="str">
        <f>IF(ISBLANK($B11),"",$I11*Rates!$B$11)</f>
        <v/>
      </c>
      <c r="S11" s="57" t="str">
        <f>IF(ISBLANK($B11),"",$J11*Rates!$B$10)</f>
        <v/>
      </c>
      <c r="T11" s="57" t="str">
        <f>IF(ISBLANK(B11),"",Rates!$B$12)</f>
        <v/>
      </c>
    </row>
    <row r="12" spans="1:64" ht="18">
      <c r="A12" s="34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8">
      <c r="A14" s="3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8">
      <c r="A15" s="34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8">
      <c r="A16" s="34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8">
      <c r="A17" s="34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4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A28" s="34"/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A29" s="34"/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A30" s="34"/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A31" s="39"/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11:20" ht="12.75" customHeight="1"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11:20" ht="12.75" customHeight="1"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11:20" ht="12.75" customHeight="1"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11:20" ht="12.75" customHeight="1"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11:20" ht="12.75" customHeight="1"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11:20" ht="12.75" customHeight="1"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11:20" ht="12.75" customHeight="1"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11:20" ht="12.75" customHeight="1"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11:20" ht="12.75" customHeight="1"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11:20" ht="12.75" customHeight="1"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11:20" ht="12.75" customHeight="1"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11:20" ht="12.75" customHeight="1"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11:20" ht="12.75" customHeight="1"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11:20" ht="12.75" customHeight="1"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11:20" ht="12.75" customHeight="1"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11:20" ht="12.75" customHeight="1"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11:20" ht="12.75" customHeight="1"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11:20" ht="12.75" customHeight="1"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11:20" ht="12.75" customHeight="1"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11:20" ht="12.75" customHeight="1"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11:20" ht="12.75" customHeight="1"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11:20" ht="12.75" customHeight="1"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11:20" ht="12.75" customHeight="1"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11:20" ht="12.75" customHeight="1"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11:20" ht="12.75" customHeight="1"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11:20" ht="12.75" customHeight="1"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11:20" ht="12.75" customHeight="1"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11:20" ht="12.75" customHeight="1"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11:20" ht="12.75" customHeight="1"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11:20" ht="12.75" customHeight="1"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11:20" ht="12.75" customHeight="1">
      <c r="K63" s="57" t="str">
        <f t="shared" si="0"/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11:20" ht="12.75" customHeight="1">
      <c r="K64" s="57" t="str">
        <f t="shared" si="0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11:20" ht="12.75" customHeight="1">
      <c r="K65" s="57" t="str">
        <f t="shared" si="0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11:20" ht="12.75" customHeight="1">
      <c r="K66" s="57" t="str">
        <f t="shared" si="0"/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11:20" ht="12.75" customHeight="1">
      <c r="K67" s="57" t="str">
        <f t="shared" ref="K67:K71" si="1">IF(ISBLANK($B67),"",SUM(L67:T67))</f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  <row r="68" spans="11:20" ht="12.75" customHeight="1">
      <c r="K68" s="57" t="str">
        <f t="shared" si="1"/>
        <v/>
      </c>
      <c r="L68" s="57" t="str">
        <f>IF(ISBLANK($B68),"",C68*Rates!$B$4)</f>
        <v/>
      </c>
      <c r="M68" s="57" t="str">
        <f>IF(ISBLANK($B68),"",$D68*Rates!$B$5)</f>
        <v/>
      </c>
      <c r="N68" s="57" t="str">
        <f>IF(ISBLANK($B68),"",IF(($E68*Rates!$B$7)&gt;1000,1000,$E68*Rates!$B$7))</f>
        <v/>
      </c>
      <c r="O68" s="57" t="str">
        <f>IF(ISBLANK($B68),"",$F68*Rates!$B$7)</f>
        <v/>
      </c>
      <c r="P68" s="57" t="str">
        <f>IF(ISBLANK($B68),"",$G68*Rates!$B$8)</f>
        <v/>
      </c>
      <c r="Q68" s="57" t="str">
        <f>IF(ISBLANK($B68),"",$H68*Rates!$B$9)</f>
        <v/>
      </c>
      <c r="R68" s="57" t="str">
        <f>IF(ISBLANK($B68),"",$I68*Rates!$B$11)</f>
        <v/>
      </c>
      <c r="S68" s="57" t="str">
        <f>IF(ISBLANK($B68),"",$J68*Rates!$B$10)</f>
        <v/>
      </c>
      <c r="T68" s="57" t="str">
        <f>IF(ISBLANK(B68),"",Rates!$B$12)</f>
        <v/>
      </c>
    </row>
    <row r="69" spans="11:20" ht="12.75" customHeight="1">
      <c r="K69" s="57" t="str">
        <f t="shared" si="1"/>
        <v/>
      </c>
      <c r="L69" s="57" t="str">
        <f>IF(ISBLANK($B69),"",C69*Rates!$B$4)</f>
        <v/>
      </c>
      <c r="M69" s="57" t="str">
        <f>IF(ISBLANK($B69),"",$D69*Rates!$B$5)</f>
        <v/>
      </c>
      <c r="N69" s="57" t="str">
        <f>IF(ISBLANK($B69),"",IF(($E69*Rates!$B$7)&gt;1000,1000,$E69*Rates!$B$7))</f>
        <v/>
      </c>
      <c r="O69" s="57" t="str">
        <f>IF(ISBLANK($B69),"",$F69*Rates!$B$7)</f>
        <v/>
      </c>
      <c r="P69" s="57" t="str">
        <f>IF(ISBLANK($B69),"",$G69*Rates!$B$8)</f>
        <v/>
      </c>
      <c r="Q69" s="57" t="str">
        <f>IF(ISBLANK($B69),"",$H69*Rates!$B$9)</f>
        <v/>
      </c>
      <c r="R69" s="57" t="str">
        <f>IF(ISBLANK($B69),"",$I69*Rates!$B$11)</f>
        <v/>
      </c>
      <c r="S69" s="57" t="str">
        <f>IF(ISBLANK($B69),"",$J69*Rates!$B$10)</f>
        <v/>
      </c>
      <c r="T69" s="57" t="str">
        <f>IF(ISBLANK(B69),"",Rates!$B$12)</f>
        <v/>
      </c>
    </row>
    <row r="70" spans="11:20" ht="12.75" customHeight="1">
      <c r="K70" s="57" t="str">
        <f t="shared" si="1"/>
        <v/>
      </c>
      <c r="L70" s="57" t="str">
        <f>IF(ISBLANK($B70),"",C70*Rates!$B$4)</f>
        <v/>
      </c>
      <c r="M70" s="57" t="str">
        <f>IF(ISBLANK($B70),"",$D70*Rates!$B$5)</f>
        <v/>
      </c>
      <c r="N70" s="57" t="str">
        <f>IF(ISBLANK($B70),"",IF(($E70*Rates!$B$7)&gt;1000,1000,$E70*Rates!$B$7))</f>
        <v/>
      </c>
      <c r="O70" s="57" t="str">
        <f>IF(ISBLANK($B70),"",$F70*Rates!$B$7)</f>
        <v/>
      </c>
      <c r="P70" s="57" t="str">
        <f>IF(ISBLANK($B70),"",$G70*Rates!$B$8)</f>
        <v/>
      </c>
      <c r="Q70" s="57" t="str">
        <f>IF(ISBLANK($B70),"",$H70*Rates!$B$9)</f>
        <v/>
      </c>
      <c r="R70" s="57" t="str">
        <f>IF(ISBLANK($B70),"",$I70*Rates!$B$11)</f>
        <v/>
      </c>
      <c r="S70" s="57" t="str">
        <f>IF(ISBLANK($B70),"",$J70*Rates!$B$10)</f>
        <v/>
      </c>
      <c r="T70" s="57" t="str">
        <f>IF(ISBLANK(B70),"",Rates!$B$12)</f>
        <v/>
      </c>
    </row>
    <row r="71" spans="11:20" ht="12.75" customHeight="1">
      <c r="K71" s="57" t="str">
        <f t="shared" si="1"/>
        <v/>
      </c>
      <c r="L71" s="57" t="str">
        <f>IF(ISBLANK($B71),"",C71*Rates!$B$4)</f>
        <v/>
      </c>
      <c r="M71" s="57" t="str">
        <f>IF(ISBLANK($B71),"",$D71*Rates!$B$5)</f>
        <v/>
      </c>
      <c r="N71" s="57" t="str">
        <f>IF(ISBLANK($B71),"",IF(($E71*Rates!$B$7)&gt;1000,1000,$E71*Rates!$B$7))</f>
        <v/>
      </c>
      <c r="O71" s="57" t="str">
        <f>IF(ISBLANK($B71),"",$F71*Rates!$B$7)</f>
        <v/>
      </c>
      <c r="P71" s="57" t="str">
        <f>IF(ISBLANK($B71),"",$G71*Rates!$B$8)</f>
        <v/>
      </c>
      <c r="Q71" s="57" t="str">
        <f>IF(ISBLANK($B71),"",$H71*Rates!$B$9)</f>
        <v/>
      </c>
      <c r="R71" s="57" t="str">
        <f>IF(ISBLANK($B71),"",$I71*Rates!$B$11)</f>
        <v/>
      </c>
      <c r="S71" s="57" t="str">
        <f>IF(ISBLANK($B71),"",$J71*Rates!$B$10)</f>
        <v/>
      </c>
      <c r="T71" s="57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8448-3150-4FBB-A311-594A21649A00}">
  <dimension ref="A1:E1757"/>
  <sheetViews>
    <sheetView topLeftCell="A1730" workbookViewId="0">
      <selection activeCell="B1752" sqref="B1752"/>
    </sheetView>
  </sheetViews>
  <sheetFormatPr defaultRowHeight="12.75"/>
  <cols>
    <col min="1" max="1" width="34.25" style="123" bestFit="1" customWidth="1"/>
    <col min="2" max="16384" width="9" style="123"/>
  </cols>
  <sheetData>
    <row r="1" spans="1:5" ht="15">
      <c r="A1" s="122" t="s">
        <v>119</v>
      </c>
      <c r="B1" s="122" t="s">
        <v>120</v>
      </c>
      <c r="C1" s="122" t="s">
        <v>121</v>
      </c>
      <c r="D1" s="122" t="s">
        <v>118</v>
      </c>
      <c r="E1" s="122" t="s">
        <v>117</v>
      </c>
    </row>
    <row r="2" spans="1:5">
      <c r="A2" s="121" t="s">
        <v>122</v>
      </c>
      <c r="B2" s="121" t="s">
        <v>123</v>
      </c>
      <c r="C2" s="121" t="s">
        <v>124</v>
      </c>
      <c r="D2" s="123">
        <v>1</v>
      </c>
    </row>
    <row r="3" spans="1:5">
      <c r="A3" s="121" t="s">
        <v>122</v>
      </c>
      <c r="B3" s="121" t="s">
        <v>125</v>
      </c>
      <c r="C3" s="121" t="s">
        <v>124</v>
      </c>
      <c r="D3" s="123">
        <v>1</v>
      </c>
    </row>
    <row r="4" spans="1:5">
      <c r="A4" s="121" t="s">
        <v>126</v>
      </c>
      <c r="B4" s="121" t="s">
        <v>127</v>
      </c>
      <c r="C4" s="121" t="s">
        <v>124</v>
      </c>
      <c r="D4" s="123">
        <v>1</v>
      </c>
    </row>
    <row r="5" spans="1:5">
      <c r="A5" s="121" t="s">
        <v>128</v>
      </c>
      <c r="B5" s="121" t="s">
        <v>129</v>
      </c>
      <c r="C5" s="121" t="s">
        <v>124</v>
      </c>
      <c r="D5" s="123">
        <v>1</v>
      </c>
    </row>
    <row r="6" spans="1:5">
      <c r="A6" s="121" t="s">
        <v>130</v>
      </c>
      <c r="B6" s="121" t="s">
        <v>131</v>
      </c>
      <c r="C6" s="121" t="s">
        <v>124</v>
      </c>
      <c r="D6" s="123">
        <v>1</v>
      </c>
    </row>
    <row r="7" spans="1:5">
      <c r="A7" s="121" t="s">
        <v>132</v>
      </c>
      <c r="B7" s="121" t="s">
        <v>133</v>
      </c>
      <c r="C7" s="121" t="s">
        <v>124</v>
      </c>
      <c r="D7" s="123">
        <v>1</v>
      </c>
    </row>
    <row r="8" spans="1:5">
      <c r="A8" s="121" t="s">
        <v>134</v>
      </c>
      <c r="B8" s="121" t="s">
        <v>135</v>
      </c>
      <c r="C8" s="121" t="s">
        <v>124</v>
      </c>
      <c r="D8" s="123">
        <v>1</v>
      </c>
    </row>
    <row r="9" spans="1:5">
      <c r="A9" s="121" t="s">
        <v>136</v>
      </c>
      <c r="B9" s="121" t="s">
        <v>137</v>
      </c>
      <c r="C9" s="121" t="s">
        <v>124</v>
      </c>
      <c r="D9" s="123">
        <v>1</v>
      </c>
    </row>
    <row r="10" spans="1:5">
      <c r="A10" s="121" t="s">
        <v>138</v>
      </c>
      <c r="B10" s="121" t="s">
        <v>139</v>
      </c>
      <c r="C10" s="121" t="s">
        <v>124</v>
      </c>
      <c r="D10" s="123">
        <v>1</v>
      </c>
    </row>
    <row r="11" spans="1:5">
      <c r="A11" s="121" t="s">
        <v>130</v>
      </c>
      <c r="B11" s="121" t="s">
        <v>140</v>
      </c>
      <c r="C11" s="121" t="s">
        <v>124</v>
      </c>
      <c r="D11" s="123">
        <v>1</v>
      </c>
    </row>
    <row r="12" spans="1:5">
      <c r="A12" s="121" t="s">
        <v>130</v>
      </c>
      <c r="B12" s="121" t="s">
        <v>141</v>
      </c>
      <c r="C12" s="121" t="s">
        <v>124</v>
      </c>
      <c r="D12" s="123">
        <v>1</v>
      </c>
    </row>
    <row r="13" spans="1:5">
      <c r="A13" s="121" t="s">
        <v>142</v>
      </c>
      <c r="B13" s="121" t="s">
        <v>143</v>
      </c>
      <c r="C13" s="121" t="s">
        <v>124</v>
      </c>
      <c r="D13" s="123">
        <v>1</v>
      </c>
    </row>
    <row r="14" spans="1:5">
      <c r="A14" s="121" t="s">
        <v>144</v>
      </c>
      <c r="B14" s="121" t="s">
        <v>145</v>
      </c>
      <c r="C14" s="121" t="s">
        <v>124</v>
      </c>
      <c r="D14" s="123">
        <v>1</v>
      </c>
    </row>
    <row r="15" spans="1:5">
      <c r="A15" s="121" t="s">
        <v>146</v>
      </c>
      <c r="B15" s="121" t="s">
        <v>147</v>
      </c>
      <c r="C15" s="121" t="s">
        <v>124</v>
      </c>
      <c r="D15" s="123">
        <v>1</v>
      </c>
    </row>
    <row r="16" spans="1:5">
      <c r="A16" s="121" t="s">
        <v>146</v>
      </c>
      <c r="B16" s="121" t="s">
        <v>148</v>
      </c>
      <c r="C16" s="121" t="s">
        <v>124</v>
      </c>
      <c r="D16" s="123">
        <v>1</v>
      </c>
    </row>
    <row r="17" spans="1:4">
      <c r="A17" s="121" t="s">
        <v>146</v>
      </c>
      <c r="B17" s="121" t="s">
        <v>149</v>
      </c>
      <c r="C17" s="121" t="s">
        <v>124</v>
      </c>
      <c r="D17" s="123">
        <v>1</v>
      </c>
    </row>
    <row r="18" spans="1:4">
      <c r="A18" s="121" t="s">
        <v>150</v>
      </c>
      <c r="B18" s="121" t="s">
        <v>151</v>
      </c>
      <c r="C18" s="121" t="s">
        <v>124</v>
      </c>
      <c r="D18" s="123">
        <v>1</v>
      </c>
    </row>
    <row r="19" spans="1:4">
      <c r="A19" s="121" t="s">
        <v>146</v>
      </c>
      <c r="B19" s="121" t="s">
        <v>152</v>
      </c>
      <c r="C19" s="121" t="s">
        <v>124</v>
      </c>
      <c r="D19" s="123">
        <v>1</v>
      </c>
    </row>
    <row r="20" spans="1:4">
      <c r="A20" s="121" t="s">
        <v>153</v>
      </c>
      <c r="B20" s="121" t="s">
        <v>154</v>
      </c>
      <c r="C20" s="121" t="s">
        <v>155</v>
      </c>
      <c r="D20" s="123">
        <v>1</v>
      </c>
    </row>
    <row r="21" spans="1:4">
      <c r="A21" s="121" t="s">
        <v>156</v>
      </c>
      <c r="B21" s="121" t="s">
        <v>157</v>
      </c>
      <c r="C21" s="121" t="s">
        <v>155</v>
      </c>
      <c r="D21" s="123">
        <v>1</v>
      </c>
    </row>
    <row r="22" spans="1:4">
      <c r="A22" s="121" t="s">
        <v>153</v>
      </c>
      <c r="B22" s="121" t="s">
        <v>158</v>
      </c>
      <c r="C22" s="121" t="s">
        <v>155</v>
      </c>
      <c r="D22" s="123">
        <v>1</v>
      </c>
    </row>
    <row r="23" spans="1:4">
      <c r="A23" s="121" t="s">
        <v>153</v>
      </c>
      <c r="B23" s="121" t="s">
        <v>159</v>
      </c>
      <c r="C23" s="121" t="s">
        <v>155</v>
      </c>
      <c r="D23" s="123">
        <v>1</v>
      </c>
    </row>
    <row r="24" spans="1:4">
      <c r="A24" s="121" t="s">
        <v>153</v>
      </c>
      <c r="B24" s="121" t="s">
        <v>160</v>
      </c>
      <c r="C24" s="121" t="s">
        <v>155</v>
      </c>
      <c r="D24" s="123">
        <v>1</v>
      </c>
    </row>
    <row r="25" spans="1:4">
      <c r="A25" s="121" t="s">
        <v>153</v>
      </c>
      <c r="B25" s="121" t="s">
        <v>161</v>
      </c>
      <c r="C25" s="121" t="s">
        <v>155</v>
      </c>
      <c r="D25" s="123">
        <v>1</v>
      </c>
    </row>
    <row r="26" spans="1:4">
      <c r="A26" s="121" t="s">
        <v>162</v>
      </c>
      <c r="B26" s="121" t="s">
        <v>163</v>
      </c>
      <c r="C26" s="121" t="s">
        <v>155</v>
      </c>
      <c r="D26" s="123">
        <v>2</v>
      </c>
    </row>
    <row r="27" spans="1:4">
      <c r="A27" s="121" t="s">
        <v>162</v>
      </c>
      <c r="B27" s="121" t="s">
        <v>164</v>
      </c>
      <c r="C27" s="121" t="s">
        <v>155</v>
      </c>
      <c r="D27" s="123">
        <v>2</v>
      </c>
    </row>
    <row r="28" spans="1:4">
      <c r="A28" s="121" t="s">
        <v>162</v>
      </c>
      <c r="B28" s="121" t="s">
        <v>165</v>
      </c>
      <c r="C28" s="121" t="s">
        <v>155</v>
      </c>
      <c r="D28" s="123">
        <v>2</v>
      </c>
    </row>
    <row r="29" spans="1:4">
      <c r="A29" s="121" t="s">
        <v>162</v>
      </c>
      <c r="B29" s="121" t="s">
        <v>166</v>
      </c>
      <c r="C29" s="121" t="s">
        <v>155</v>
      </c>
      <c r="D29" s="123">
        <v>2</v>
      </c>
    </row>
    <row r="30" spans="1:4">
      <c r="A30" s="121" t="s">
        <v>162</v>
      </c>
      <c r="B30" s="121" t="s">
        <v>167</v>
      </c>
      <c r="C30" s="121" t="s">
        <v>155</v>
      </c>
      <c r="D30" s="123">
        <v>2</v>
      </c>
    </row>
    <row r="31" spans="1:4">
      <c r="A31" s="121" t="s">
        <v>162</v>
      </c>
      <c r="B31" s="121" t="s">
        <v>168</v>
      </c>
      <c r="C31" s="121" t="s">
        <v>155</v>
      </c>
      <c r="D31" s="123">
        <v>2</v>
      </c>
    </row>
    <row r="32" spans="1:4">
      <c r="A32" s="121" t="s">
        <v>162</v>
      </c>
      <c r="B32" s="121" t="s">
        <v>169</v>
      </c>
      <c r="C32" s="121" t="s">
        <v>155</v>
      </c>
      <c r="D32" s="123">
        <v>2</v>
      </c>
    </row>
    <row r="33" spans="1:4">
      <c r="A33" s="121" t="s">
        <v>170</v>
      </c>
      <c r="B33" s="121" t="s">
        <v>171</v>
      </c>
      <c r="C33" s="121" t="s">
        <v>172</v>
      </c>
      <c r="D33" s="123">
        <v>1</v>
      </c>
    </row>
    <row r="34" spans="1:4">
      <c r="A34" s="121" t="s">
        <v>173</v>
      </c>
      <c r="B34" s="121" t="s">
        <v>174</v>
      </c>
      <c r="C34" s="121" t="s">
        <v>175</v>
      </c>
      <c r="D34" s="123">
        <v>1</v>
      </c>
    </row>
    <row r="35" spans="1:4">
      <c r="A35" s="121" t="s">
        <v>176</v>
      </c>
      <c r="B35" s="121" t="s">
        <v>177</v>
      </c>
      <c r="C35" s="121" t="s">
        <v>175</v>
      </c>
      <c r="D35" s="123">
        <v>1</v>
      </c>
    </row>
    <row r="36" spans="1:4">
      <c r="A36" s="121" t="s">
        <v>178</v>
      </c>
      <c r="B36" s="121" t="s">
        <v>179</v>
      </c>
      <c r="C36" s="121" t="s">
        <v>175</v>
      </c>
      <c r="D36" s="123">
        <v>1</v>
      </c>
    </row>
    <row r="37" spans="1:4">
      <c r="A37" s="121" t="s">
        <v>178</v>
      </c>
      <c r="B37" s="121" t="s">
        <v>180</v>
      </c>
      <c r="C37" s="121" t="s">
        <v>175</v>
      </c>
      <c r="D37" s="123">
        <v>1</v>
      </c>
    </row>
    <row r="38" spans="1:4">
      <c r="A38" s="121" t="s">
        <v>178</v>
      </c>
      <c r="B38" s="121" t="s">
        <v>181</v>
      </c>
      <c r="C38" s="121" t="s">
        <v>175</v>
      </c>
      <c r="D38" s="123">
        <v>1</v>
      </c>
    </row>
    <row r="39" spans="1:4">
      <c r="A39" s="121" t="s">
        <v>176</v>
      </c>
      <c r="B39" s="121" t="s">
        <v>182</v>
      </c>
      <c r="C39" s="121" t="s">
        <v>175</v>
      </c>
      <c r="D39" s="123">
        <v>1</v>
      </c>
    </row>
    <row r="40" spans="1:4">
      <c r="A40" s="121" t="s">
        <v>176</v>
      </c>
      <c r="B40" s="121" t="s">
        <v>183</v>
      </c>
      <c r="C40" s="121" t="s">
        <v>175</v>
      </c>
      <c r="D40" s="123">
        <v>1</v>
      </c>
    </row>
    <row r="41" spans="1:4">
      <c r="A41" s="121" t="s">
        <v>184</v>
      </c>
      <c r="B41" s="121" t="s">
        <v>185</v>
      </c>
      <c r="C41" s="121" t="s">
        <v>175</v>
      </c>
      <c r="D41" s="123">
        <v>1</v>
      </c>
    </row>
    <row r="42" spans="1:4">
      <c r="A42" s="121" t="s">
        <v>184</v>
      </c>
      <c r="B42" s="121" t="s">
        <v>186</v>
      </c>
      <c r="C42" s="121" t="s">
        <v>175</v>
      </c>
      <c r="D42" s="123">
        <v>1</v>
      </c>
    </row>
    <row r="43" spans="1:4">
      <c r="A43" s="121" t="s">
        <v>176</v>
      </c>
      <c r="B43" s="121" t="s">
        <v>187</v>
      </c>
      <c r="C43" s="121" t="s">
        <v>175</v>
      </c>
      <c r="D43" s="123">
        <v>1</v>
      </c>
    </row>
    <row r="44" spans="1:4">
      <c r="A44" s="121" t="s">
        <v>184</v>
      </c>
      <c r="B44" s="121" t="s">
        <v>188</v>
      </c>
      <c r="C44" s="121" t="s">
        <v>175</v>
      </c>
      <c r="D44" s="123">
        <v>1</v>
      </c>
    </row>
    <row r="45" spans="1:4">
      <c r="A45" s="121" t="s">
        <v>178</v>
      </c>
      <c r="B45" s="121" t="s">
        <v>189</v>
      </c>
      <c r="C45" s="121" t="s">
        <v>175</v>
      </c>
      <c r="D45" s="123">
        <v>1</v>
      </c>
    </row>
    <row r="46" spans="1:4">
      <c r="A46" s="121" t="s">
        <v>178</v>
      </c>
      <c r="B46" s="121" t="s">
        <v>190</v>
      </c>
      <c r="C46" s="121" t="s">
        <v>175</v>
      </c>
      <c r="D46" s="123">
        <v>1</v>
      </c>
    </row>
    <row r="47" spans="1:4">
      <c r="A47" s="121" t="s">
        <v>173</v>
      </c>
      <c r="B47" s="121" t="s">
        <v>191</v>
      </c>
      <c r="C47" s="121" t="s">
        <v>175</v>
      </c>
      <c r="D47" s="123">
        <v>1</v>
      </c>
    </row>
    <row r="48" spans="1:4">
      <c r="A48" s="121" t="s">
        <v>192</v>
      </c>
      <c r="B48" s="121" t="s">
        <v>193</v>
      </c>
      <c r="C48" s="121" t="s">
        <v>175</v>
      </c>
      <c r="D48" s="123">
        <v>1</v>
      </c>
    </row>
    <row r="49" spans="1:4">
      <c r="A49" s="121" t="s">
        <v>192</v>
      </c>
      <c r="B49" s="121" t="s">
        <v>194</v>
      </c>
      <c r="C49" s="121" t="s">
        <v>175</v>
      </c>
      <c r="D49" s="123">
        <v>1</v>
      </c>
    </row>
    <row r="50" spans="1:4">
      <c r="A50" s="121" t="s">
        <v>126</v>
      </c>
      <c r="B50" s="121" t="s">
        <v>195</v>
      </c>
      <c r="C50" s="121" t="s">
        <v>175</v>
      </c>
      <c r="D50" s="123">
        <v>1</v>
      </c>
    </row>
    <row r="51" spans="1:4">
      <c r="A51" s="121" t="s">
        <v>128</v>
      </c>
      <c r="B51" s="121" t="s">
        <v>196</v>
      </c>
      <c r="C51" s="121" t="s">
        <v>197</v>
      </c>
      <c r="D51" s="123">
        <v>1</v>
      </c>
    </row>
    <row r="52" spans="1:4">
      <c r="A52" s="121" t="s">
        <v>198</v>
      </c>
      <c r="B52" s="121" t="s">
        <v>199</v>
      </c>
      <c r="C52" s="121" t="s">
        <v>200</v>
      </c>
      <c r="D52" s="123">
        <v>1</v>
      </c>
    </row>
    <row r="53" spans="1:4">
      <c r="A53" s="121" t="s">
        <v>201</v>
      </c>
      <c r="B53" s="121" t="s">
        <v>202</v>
      </c>
      <c r="C53" s="121" t="s">
        <v>200</v>
      </c>
      <c r="D53" s="123">
        <v>1</v>
      </c>
    </row>
    <row r="54" spans="1:4">
      <c r="A54" s="121" t="s">
        <v>198</v>
      </c>
      <c r="B54" s="121" t="s">
        <v>203</v>
      </c>
      <c r="C54" s="121" t="s">
        <v>200</v>
      </c>
      <c r="D54" s="123">
        <v>1</v>
      </c>
    </row>
    <row r="55" spans="1:4">
      <c r="A55" s="121" t="s">
        <v>201</v>
      </c>
      <c r="B55" s="121" t="s">
        <v>204</v>
      </c>
      <c r="C55" s="121" t="s">
        <v>200</v>
      </c>
      <c r="D55" s="123">
        <v>1</v>
      </c>
    </row>
    <row r="56" spans="1:4">
      <c r="A56" s="121" t="s">
        <v>201</v>
      </c>
      <c r="B56" s="121" t="s">
        <v>205</v>
      </c>
      <c r="C56" s="121" t="s">
        <v>200</v>
      </c>
      <c r="D56" s="123">
        <v>1</v>
      </c>
    </row>
    <row r="57" spans="1:4">
      <c r="A57" s="121" t="s">
        <v>206</v>
      </c>
      <c r="B57" s="121" t="s">
        <v>207</v>
      </c>
      <c r="C57" s="121" t="s">
        <v>200</v>
      </c>
      <c r="D57" s="123">
        <v>1</v>
      </c>
    </row>
    <row r="58" spans="1:4">
      <c r="A58" s="121" t="s">
        <v>208</v>
      </c>
      <c r="B58" s="121" t="s">
        <v>209</v>
      </c>
      <c r="C58" s="121" t="s">
        <v>200</v>
      </c>
      <c r="D58" s="123">
        <v>1</v>
      </c>
    </row>
    <row r="59" spans="1:4">
      <c r="A59" s="121" t="s">
        <v>210</v>
      </c>
      <c r="B59" s="121" t="s">
        <v>211</v>
      </c>
      <c r="C59" s="121" t="s">
        <v>200</v>
      </c>
      <c r="D59" s="123">
        <v>1</v>
      </c>
    </row>
    <row r="60" spans="1:4">
      <c r="A60" s="121" t="s">
        <v>212</v>
      </c>
      <c r="B60" s="121" t="s">
        <v>213</v>
      </c>
      <c r="C60" s="121" t="s">
        <v>200</v>
      </c>
      <c r="D60" s="123">
        <v>1</v>
      </c>
    </row>
    <row r="61" spans="1:4">
      <c r="A61" s="121" t="s">
        <v>214</v>
      </c>
      <c r="B61" s="121" t="s">
        <v>215</v>
      </c>
      <c r="C61" s="121" t="s">
        <v>200</v>
      </c>
      <c r="D61" s="123">
        <v>1</v>
      </c>
    </row>
    <row r="62" spans="1:4">
      <c r="A62" s="121" t="s">
        <v>216</v>
      </c>
      <c r="B62" s="121" t="s">
        <v>217</v>
      </c>
      <c r="C62" s="121" t="s">
        <v>200</v>
      </c>
      <c r="D62" s="123">
        <v>1</v>
      </c>
    </row>
    <row r="63" spans="1:4">
      <c r="A63" s="121" t="s">
        <v>173</v>
      </c>
      <c r="B63" s="121" t="s">
        <v>218</v>
      </c>
      <c r="C63" s="121" t="s">
        <v>200</v>
      </c>
      <c r="D63" s="123">
        <v>1</v>
      </c>
    </row>
    <row r="64" spans="1:4">
      <c r="A64" s="121" t="s">
        <v>219</v>
      </c>
      <c r="B64" s="121" t="s">
        <v>220</v>
      </c>
      <c r="C64" s="121" t="s">
        <v>200</v>
      </c>
      <c r="D64" s="123">
        <v>1</v>
      </c>
    </row>
    <row r="65" spans="1:4">
      <c r="A65" s="121" t="s">
        <v>176</v>
      </c>
      <c r="B65" s="121" t="s">
        <v>221</v>
      </c>
      <c r="C65" s="121" t="s">
        <v>200</v>
      </c>
      <c r="D65" s="123">
        <v>1</v>
      </c>
    </row>
    <row r="66" spans="1:4">
      <c r="A66" s="121" t="s">
        <v>222</v>
      </c>
      <c r="B66" s="121" t="s">
        <v>223</v>
      </c>
      <c r="C66" s="121" t="s">
        <v>200</v>
      </c>
      <c r="D66" s="123">
        <v>1</v>
      </c>
    </row>
    <row r="67" spans="1:4">
      <c r="A67" s="121" t="s">
        <v>224</v>
      </c>
      <c r="B67" s="121" t="s">
        <v>225</v>
      </c>
      <c r="C67" s="121" t="s">
        <v>200</v>
      </c>
      <c r="D67" s="123">
        <v>1</v>
      </c>
    </row>
    <row r="68" spans="1:4">
      <c r="A68" s="121" t="s">
        <v>226</v>
      </c>
      <c r="B68" s="121" t="s">
        <v>227</v>
      </c>
      <c r="C68" s="121" t="s">
        <v>200</v>
      </c>
      <c r="D68" s="123">
        <v>1</v>
      </c>
    </row>
    <row r="69" spans="1:4">
      <c r="A69" s="121" t="s">
        <v>228</v>
      </c>
      <c r="B69" s="121" t="s">
        <v>229</v>
      </c>
      <c r="C69" s="121" t="s">
        <v>200</v>
      </c>
      <c r="D69" s="123">
        <v>1</v>
      </c>
    </row>
    <row r="70" spans="1:4">
      <c r="A70" s="121" t="s">
        <v>230</v>
      </c>
      <c r="B70" s="121" t="s">
        <v>231</v>
      </c>
      <c r="C70" s="121" t="s">
        <v>200</v>
      </c>
      <c r="D70" s="123">
        <v>1</v>
      </c>
    </row>
    <row r="71" spans="1:4">
      <c r="A71" s="121" t="s">
        <v>206</v>
      </c>
      <c r="B71" s="121" t="s">
        <v>232</v>
      </c>
      <c r="C71" s="121" t="s">
        <v>200</v>
      </c>
      <c r="D71" s="123">
        <v>1</v>
      </c>
    </row>
    <row r="72" spans="1:4">
      <c r="A72" s="121" t="s">
        <v>206</v>
      </c>
      <c r="B72" s="121" t="s">
        <v>233</v>
      </c>
      <c r="C72" s="121" t="s">
        <v>200</v>
      </c>
      <c r="D72" s="123">
        <v>1</v>
      </c>
    </row>
    <row r="73" spans="1:4">
      <c r="A73" s="121" t="s">
        <v>234</v>
      </c>
      <c r="B73" s="121" t="s">
        <v>235</v>
      </c>
      <c r="C73" s="121" t="s">
        <v>200</v>
      </c>
      <c r="D73" s="123">
        <v>1</v>
      </c>
    </row>
    <row r="74" spans="1:4">
      <c r="A74" s="121" t="s">
        <v>236</v>
      </c>
      <c r="B74" s="121" t="s">
        <v>237</v>
      </c>
      <c r="C74" s="121" t="s">
        <v>200</v>
      </c>
      <c r="D74" s="123">
        <v>1</v>
      </c>
    </row>
    <row r="75" spans="1:4">
      <c r="A75" s="121" t="s">
        <v>230</v>
      </c>
      <c r="B75" s="121" t="s">
        <v>238</v>
      </c>
      <c r="C75" s="121" t="s">
        <v>200</v>
      </c>
      <c r="D75" s="123">
        <v>1</v>
      </c>
    </row>
    <row r="76" spans="1:4">
      <c r="A76" s="121" t="s">
        <v>230</v>
      </c>
      <c r="B76" s="121" t="s">
        <v>239</v>
      </c>
      <c r="C76" s="121" t="s">
        <v>200</v>
      </c>
      <c r="D76" s="123">
        <v>1</v>
      </c>
    </row>
    <row r="77" spans="1:4">
      <c r="A77" s="121" t="s">
        <v>230</v>
      </c>
      <c r="B77" s="121" t="s">
        <v>240</v>
      </c>
      <c r="C77" s="121" t="s">
        <v>200</v>
      </c>
      <c r="D77" s="123">
        <v>1</v>
      </c>
    </row>
    <row r="78" spans="1:4">
      <c r="A78" s="121" t="s">
        <v>230</v>
      </c>
      <c r="B78" s="121" t="s">
        <v>241</v>
      </c>
      <c r="C78" s="121" t="s">
        <v>200</v>
      </c>
      <c r="D78" s="123">
        <v>1</v>
      </c>
    </row>
    <row r="79" spans="1:4">
      <c r="A79" s="121" t="s">
        <v>230</v>
      </c>
      <c r="B79" s="121" t="s">
        <v>242</v>
      </c>
      <c r="C79" s="121" t="s">
        <v>200</v>
      </c>
      <c r="D79" s="123">
        <v>1</v>
      </c>
    </row>
    <row r="80" spans="1:4">
      <c r="A80" s="121" t="s">
        <v>230</v>
      </c>
      <c r="B80" s="121" t="s">
        <v>243</v>
      </c>
      <c r="C80" s="121" t="s">
        <v>200</v>
      </c>
      <c r="D80" s="123">
        <v>1</v>
      </c>
    </row>
    <row r="81" spans="1:4">
      <c r="A81" s="121" t="s">
        <v>230</v>
      </c>
      <c r="B81" s="121" t="s">
        <v>244</v>
      </c>
      <c r="C81" s="121" t="s">
        <v>200</v>
      </c>
      <c r="D81" s="123">
        <v>1</v>
      </c>
    </row>
    <row r="82" spans="1:4">
      <c r="A82" s="121" t="s">
        <v>230</v>
      </c>
      <c r="B82" s="121" t="s">
        <v>245</v>
      </c>
      <c r="C82" s="121" t="s">
        <v>200</v>
      </c>
      <c r="D82" s="123">
        <v>1</v>
      </c>
    </row>
    <row r="83" spans="1:4">
      <c r="A83" s="121" t="s">
        <v>230</v>
      </c>
      <c r="B83" s="121" t="s">
        <v>246</v>
      </c>
      <c r="C83" s="121" t="s">
        <v>200</v>
      </c>
      <c r="D83" s="123">
        <v>1</v>
      </c>
    </row>
    <row r="84" spans="1:4">
      <c r="A84" s="121" t="s">
        <v>230</v>
      </c>
      <c r="B84" s="121" t="s">
        <v>247</v>
      </c>
      <c r="C84" s="121" t="s">
        <v>200</v>
      </c>
      <c r="D84" s="123">
        <v>1</v>
      </c>
    </row>
    <row r="85" spans="1:4">
      <c r="A85" s="121" t="s">
        <v>230</v>
      </c>
      <c r="B85" s="121" t="s">
        <v>248</v>
      </c>
      <c r="C85" s="121" t="s">
        <v>200</v>
      </c>
      <c r="D85" s="123">
        <v>1</v>
      </c>
    </row>
    <row r="86" spans="1:4">
      <c r="A86" s="121" t="s">
        <v>249</v>
      </c>
      <c r="B86" s="121" t="s">
        <v>250</v>
      </c>
      <c r="C86" s="121" t="s">
        <v>200</v>
      </c>
      <c r="D86" s="123">
        <v>1</v>
      </c>
    </row>
    <row r="87" spans="1:4">
      <c r="A87" s="121" t="s">
        <v>230</v>
      </c>
      <c r="B87" s="121" t="s">
        <v>251</v>
      </c>
      <c r="C87" s="121" t="s">
        <v>200</v>
      </c>
      <c r="D87" s="123">
        <v>1</v>
      </c>
    </row>
    <row r="88" spans="1:4">
      <c r="A88" s="121" t="s">
        <v>136</v>
      </c>
      <c r="B88" s="121" t="s">
        <v>252</v>
      </c>
      <c r="C88" s="121" t="s">
        <v>200</v>
      </c>
      <c r="D88" s="123">
        <v>2</v>
      </c>
    </row>
    <row r="89" spans="1:4">
      <c r="A89" s="121" t="s">
        <v>253</v>
      </c>
      <c r="B89" s="121" t="s">
        <v>254</v>
      </c>
      <c r="C89" s="121" t="s">
        <v>200</v>
      </c>
      <c r="D89" s="123">
        <v>2</v>
      </c>
    </row>
    <row r="90" spans="1:4">
      <c r="A90" s="121" t="s">
        <v>255</v>
      </c>
      <c r="B90" s="121" t="s">
        <v>256</v>
      </c>
      <c r="C90" s="121" t="s">
        <v>257</v>
      </c>
      <c r="D90" s="123">
        <v>1</v>
      </c>
    </row>
    <row r="91" spans="1:4">
      <c r="A91" s="121" t="s">
        <v>258</v>
      </c>
      <c r="B91" s="121" t="s">
        <v>259</v>
      </c>
      <c r="C91" s="121" t="s">
        <v>257</v>
      </c>
      <c r="D91" s="123">
        <v>1</v>
      </c>
    </row>
    <row r="92" spans="1:4">
      <c r="A92" s="121" t="s">
        <v>258</v>
      </c>
      <c r="B92" s="121" t="s">
        <v>260</v>
      </c>
      <c r="C92" s="121" t="s">
        <v>257</v>
      </c>
      <c r="D92" s="123">
        <v>1</v>
      </c>
    </row>
    <row r="93" spans="1:4">
      <c r="A93" s="121" t="s">
        <v>258</v>
      </c>
      <c r="B93" s="121" t="s">
        <v>261</v>
      </c>
      <c r="C93" s="121" t="s">
        <v>257</v>
      </c>
      <c r="D93" s="123">
        <v>1</v>
      </c>
    </row>
    <row r="94" spans="1:4">
      <c r="A94" s="121" t="s">
        <v>258</v>
      </c>
      <c r="B94" s="121" t="s">
        <v>262</v>
      </c>
      <c r="C94" s="121" t="s">
        <v>257</v>
      </c>
      <c r="D94" s="123">
        <v>1</v>
      </c>
    </row>
    <row r="95" spans="1:4">
      <c r="A95" s="121" t="s">
        <v>263</v>
      </c>
      <c r="B95" s="121" t="s">
        <v>264</v>
      </c>
      <c r="C95" s="121" t="s">
        <v>257</v>
      </c>
      <c r="D95" s="123">
        <v>1</v>
      </c>
    </row>
    <row r="96" spans="1:4">
      <c r="A96" s="121" t="s">
        <v>265</v>
      </c>
      <c r="B96" s="121" t="s">
        <v>266</v>
      </c>
      <c r="C96" s="121" t="s">
        <v>257</v>
      </c>
      <c r="D96" s="123">
        <v>1</v>
      </c>
    </row>
    <row r="97" spans="1:4">
      <c r="A97" s="121" t="s">
        <v>265</v>
      </c>
      <c r="B97" s="121" t="s">
        <v>267</v>
      </c>
      <c r="C97" s="121" t="s">
        <v>257</v>
      </c>
      <c r="D97" s="123">
        <v>1</v>
      </c>
    </row>
    <row r="98" spans="1:4">
      <c r="A98" s="121" t="s">
        <v>265</v>
      </c>
      <c r="B98" s="121" t="s">
        <v>268</v>
      </c>
      <c r="C98" s="121" t="s">
        <v>257</v>
      </c>
      <c r="D98" s="123">
        <v>1</v>
      </c>
    </row>
    <row r="99" spans="1:4">
      <c r="A99" s="121" t="s">
        <v>263</v>
      </c>
      <c r="B99" s="121" t="s">
        <v>269</v>
      </c>
      <c r="C99" s="121" t="s">
        <v>257</v>
      </c>
      <c r="D99" s="123">
        <v>1</v>
      </c>
    </row>
    <row r="100" spans="1:4">
      <c r="A100" s="121" t="s">
        <v>253</v>
      </c>
      <c r="B100" s="121" t="s">
        <v>270</v>
      </c>
      <c r="C100" s="121" t="s">
        <v>271</v>
      </c>
      <c r="D100" s="123">
        <v>1</v>
      </c>
    </row>
    <row r="101" spans="1:4">
      <c r="A101" s="121" t="s">
        <v>253</v>
      </c>
      <c r="B101" s="121" t="s">
        <v>272</v>
      </c>
      <c r="C101" s="121" t="s">
        <v>271</v>
      </c>
      <c r="D101" s="123">
        <v>1</v>
      </c>
    </row>
    <row r="102" spans="1:4">
      <c r="A102" s="121" t="s">
        <v>253</v>
      </c>
      <c r="B102" s="121" t="s">
        <v>273</v>
      </c>
      <c r="C102" s="121" t="s">
        <v>271</v>
      </c>
      <c r="D102" s="123">
        <v>1</v>
      </c>
    </row>
    <row r="103" spans="1:4">
      <c r="A103" s="121" t="s">
        <v>255</v>
      </c>
      <c r="B103" s="121" t="s">
        <v>274</v>
      </c>
      <c r="C103" s="121" t="s">
        <v>271</v>
      </c>
      <c r="D103" s="123">
        <v>1</v>
      </c>
    </row>
    <row r="104" spans="1:4">
      <c r="A104" s="121" t="s">
        <v>275</v>
      </c>
      <c r="B104" s="121" t="s">
        <v>276</v>
      </c>
      <c r="C104" s="121" t="s">
        <v>271</v>
      </c>
      <c r="D104" s="123">
        <v>1</v>
      </c>
    </row>
    <row r="105" spans="1:4">
      <c r="A105" s="121" t="s">
        <v>255</v>
      </c>
      <c r="B105" s="121" t="s">
        <v>277</v>
      </c>
      <c r="C105" s="121" t="s">
        <v>271</v>
      </c>
      <c r="D105" s="123">
        <v>1</v>
      </c>
    </row>
    <row r="106" spans="1:4">
      <c r="A106" s="121" t="s">
        <v>136</v>
      </c>
      <c r="B106" s="121" t="s">
        <v>278</v>
      </c>
      <c r="C106" s="121" t="s">
        <v>271</v>
      </c>
      <c r="D106" s="123">
        <v>1</v>
      </c>
    </row>
    <row r="107" spans="1:4">
      <c r="A107" s="121" t="s">
        <v>253</v>
      </c>
      <c r="B107" s="121" t="s">
        <v>279</v>
      </c>
      <c r="C107" s="121" t="s">
        <v>271</v>
      </c>
      <c r="D107" s="123">
        <v>1</v>
      </c>
    </row>
    <row r="108" spans="1:4">
      <c r="A108" s="121" t="s">
        <v>258</v>
      </c>
      <c r="B108" s="121" t="s">
        <v>280</v>
      </c>
      <c r="C108" s="121" t="s">
        <v>271</v>
      </c>
      <c r="D108" s="123">
        <v>1</v>
      </c>
    </row>
    <row r="109" spans="1:4">
      <c r="A109" s="121" t="s">
        <v>281</v>
      </c>
      <c r="B109" s="121" t="s">
        <v>282</v>
      </c>
      <c r="C109" s="121" t="s">
        <v>271</v>
      </c>
      <c r="D109" s="123">
        <v>1</v>
      </c>
    </row>
    <row r="110" spans="1:4">
      <c r="A110" s="121" t="s">
        <v>136</v>
      </c>
      <c r="B110" s="121" t="s">
        <v>283</v>
      </c>
      <c r="C110" s="121" t="s">
        <v>271</v>
      </c>
      <c r="D110" s="123">
        <v>1</v>
      </c>
    </row>
    <row r="111" spans="1:4">
      <c r="A111" s="121" t="s">
        <v>284</v>
      </c>
      <c r="B111" s="121" t="s">
        <v>285</v>
      </c>
      <c r="C111" s="121" t="s">
        <v>271</v>
      </c>
      <c r="D111" s="123">
        <v>1</v>
      </c>
    </row>
    <row r="112" spans="1:4">
      <c r="A112" s="121" t="s">
        <v>286</v>
      </c>
      <c r="B112" s="121" t="s">
        <v>287</v>
      </c>
      <c r="C112" s="121" t="s">
        <v>271</v>
      </c>
      <c r="D112" s="123">
        <v>1</v>
      </c>
    </row>
    <row r="113" spans="1:4">
      <c r="A113" s="121" t="s">
        <v>288</v>
      </c>
      <c r="B113" s="121" t="s">
        <v>289</v>
      </c>
      <c r="C113" s="121" t="s">
        <v>271</v>
      </c>
      <c r="D113" s="123">
        <v>1</v>
      </c>
    </row>
    <row r="114" spans="1:4">
      <c r="A114" s="121" t="s">
        <v>290</v>
      </c>
      <c r="B114" s="121" t="s">
        <v>291</v>
      </c>
      <c r="C114" s="121" t="s">
        <v>271</v>
      </c>
      <c r="D114" s="123">
        <v>1</v>
      </c>
    </row>
    <row r="115" spans="1:4">
      <c r="A115" s="121" t="s">
        <v>255</v>
      </c>
      <c r="B115" s="121" t="s">
        <v>292</v>
      </c>
      <c r="C115" s="121" t="s">
        <v>271</v>
      </c>
      <c r="D115" s="123">
        <v>1</v>
      </c>
    </row>
    <row r="116" spans="1:4">
      <c r="A116" s="121" t="s">
        <v>210</v>
      </c>
      <c r="B116" s="121" t="s">
        <v>293</v>
      </c>
      <c r="C116" s="121" t="s">
        <v>271</v>
      </c>
      <c r="D116" s="123">
        <v>1</v>
      </c>
    </row>
    <row r="117" spans="1:4">
      <c r="A117" s="121" t="s">
        <v>294</v>
      </c>
      <c r="B117" s="121" t="s">
        <v>295</v>
      </c>
      <c r="C117" s="121" t="s">
        <v>271</v>
      </c>
      <c r="D117" s="123">
        <v>1</v>
      </c>
    </row>
    <row r="118" spans="1:4">
      <c r="A118" s="121" t="s">
        <v>296</v>
      </c>
      <c r="B118" s="121" t="s">
        <v>297</v>
      </c>
      <c r="C118" s="121" t="s">
        <v>271</v>
      </c>
      <c r="D118" s="123">
        <v>1</v>
      </c>
    </row>
    <row r="119" spans="1:4">
      <c r="A119" s="121" t="s">
        <v>176</v>
      </c>
      <c r="B119" s="121" t="s">
        <v>298</v>
      </c>
      <c r="C119" s="121" t="s">
        <v>271</v>
      </c>
      <c r="D119" s="123">
        <v>1</v>
      </c>
    </row>
    <row r="120" spans="1:4">
      <c r="A120" s="121" t="s">
        <v>290</v>
      </c>
      <c r="B120" s="121" t="s">
        <v>299</v>
      </c>
      <c r="C120" s="121" t="s">
        <v>271</v>
      </c>
      <c r="D120" s="123">
        <v>1</v>
      </c>
    </row>
    <row r="121" spans="1:4">
      <c r="A121" s="121" t="s">
        <v>192</v>
      </c>
      <c r="B121" s="121" t="s">
        <v>300</v>
      </c>
      <c r="C121" s="121" t="s">
        <v>271</v>
      </c>
      <c r="D121" s="123">
        <v>1</v>
      </c>
    </row>
    <row r="122" spans="1:4">
      <c r="A122" s="121" t="s">
        <v>286</v>
      </c>
      <c r="B122" s="121" t="s">
        <v>301</v>
      </c>
      <c r="C122" s="121" t="s">
        <v>271</v>
      </c>
      <c r="D122" s="123">
        <v>1</v>
      </c>
    </row>
    <row r="123" spans="1:4">
      <c r="A123" s="121" t="s">
        <v>302</v>
      </c>
      <c r="B123" s="121" t="s">
        <v>303</v>
      </c>
      <c r="C123" s="121" t="s">
        <v>271</v>
      </c>
      <c r="D123" s="123">
        <v>1</v>
      </c>
    </row>
    <row r="124" spans="1:4">
      <c r="A124" s="121" t="s">
        <v>302</v>
      </c>
      <c r="B124" s="121" t="s">
        <v>304</v>
      </c>
      <c r="C124" s="121" t="s">
        <v>271</v>
      </c>
      <c r="D124" s="123">
        <v>1</v>
      </c>
    </row>
    <row r="125" spans="1:4">
      <c r="A125" s="121" t="s">
        <v>302</v>
      </c>
      <c r="B125" s="121" t="s">
        <v>305</v>
      </c>
      <c r="C125" s="121" t="s">
        <v>271</v>
      </c>
      <c r="D125" s="123">
        <v>1</v>
      </c>
    </row>
    <row r="126" spans="1:4">
      <c r="A126" s="121" t="s">
        <v>306</v>
      </c>
      <c r="B126" s="121" t="s">
        <v>307</v>
      </c>
      <c r="C126" s="121" t="s">
        <v>271</v>
      </c>
      <c r="D126" s="123">
        <v>1</v>
      </c>
    </row>
    <row r="127" spans="1:4">
      <c r="A127" s="121" t="s">
        <v>306</v>
      </c>
      <c r="B127" s="121" t="s">
        <v>308</v>
      </c>
      <c r="C127" s="121" t="s">
        <v>271</v>
      </c>
      <c r="D127" s="123">
        <v>1</v>
      </c>
    </row>
    <row r="128" spans="1:4">
      <c r="A128" s="121" t="s">
        <v>306</v>
      </c>
      <c r="B128" s="121" t="s">
        <v>309</v>
      </c>
      <c r="C128" s="121" t="s">
        <v>271</v>
      </c>
      <c r="D128" s="123">
        <v>1</v>
      </c>
    </row>
    <row r="129" spans="1:4">
      <c r="A129" s="121" t="s">
        <v>306</v>
      </c>
      <c r="B129" s="121" t="s">
        <v>310</v>
      </c>
      <c r="C129" s="121" t="s">
        <v>271</v>
      </c>
      <c r="D129" s="123">
        <v>1</v>
      </c>
    </row>
    <row r="130" spans="1:4">
      <c r="A130" s="121" t="s">
        <v>302</v>
      </c>
      <c r="B130" s="121" t="s">
        <v>311</v>
      </c>
      <c r="C130" s="121" t="s">
        <v>271</v>
      </c>
      <c r="D130" s="123">
        <v>1</v>
      </c>
    </row>
    <row r="131" spans="1:4">
      <c r="A131" s="121" t="s">
        <v>302</v>
      </c>
      <c r="B131" s="121" t="s">
        <v>312</v>
      </c>
      <c r="C131" s="121" t="s">
        <v>271</v>
      </c>
      <c r="D131" s="123">
        <v>1</v>
      </c>
    </row>
    <row r="132" spans="1:4">
      <c r="A132" s="121" t="s">
        <v>306</v>
      </c>
      <c r="B132" s="121" t="s">
        <v>313</v>
      </c>
      <c r="C132" s="121" t="s">
        <v>271</v>
      </c>
      <c r="D132" s="123">
        <v>1</v>
      </c>
    </row>
    <row r="133" spans="1:4">
      <c r="A133" s="121" t="s">
        <v>306</v>
      </c>
      <c r="B133" s="121" t="s">
        <v>314</v>
      </c>
      <c r="C133" s="121" t="s">
        <v>271</v>
      </c>
      <c r="D133" s="123">
        <v>1</v>
      </c>
    </row>
    <row r="134" spans="1:4">
      <c r="A134" s="121" t="s">
        <v>230</v>
      </c>
      <c r="B134" s="121" t="s">
        <v>315</v>
      </c>
      <c r="C134" s="121" t="s">
        <v>271</v>
      </c>
      <c r="D134" s="123">
        <v>1</v>
      </c>
    </row>
    <row r="135" spans="1:4">
      <c r="A135" s="121" t="s">
        <v>302</v>
      </c>
      <c r="B135" s="121" t="s">
        <v>316</v>
      </c>
      <c r="C135" s="121" t="s">
        <v>271</v>
      </c>
      <c r="D135" s="123">
        <v>1</v>
      </c>
    </row>
    <row r="136" spans="1:4">
      <c r="A136" s="121" t="s">
        <v>317</v>
      </c>
      <c r="B136" s="121" t="s">
        <v>318</v>
      </c>
      <c r="C136" s="121" t="s">
        <v>319</v>
      </c>
      <c r="D136" s="123">
        <v>1</v>
      </c>
    </row>
    <row r="137" spans="1:4">
      <c r="A137" s="121" t="s">
        <v>320</v>
      </c>
      <c r="B137" s="121" t="s">
        <v>321</v>
      </c>
      <c r="C137" s="121" t="s">
        <v>319</v>
      </c>
      <c r="D137" s="123">
        <v>1</v>
      </c>
    </row>
    <row r="138" spans="1:4">
      <c r="A138" s="121" t="s">
        <v>317</v>
      </c>
      <c r="B138" s="121" t="s">
        <v>322</v>
      </c>
      <c r="C138" s="121" t="s">
        <v>319</v>
      </c>
      <c r="D138" s="123">
        <v>1</v>
      </c>
    </row>
    <row r="139" spans="1:4">
      <c r="A139" s="121" t="s">
        <v>323</v>
      </c>
      <c r="B139" s="121" t="s">
        <v>324</v>
      </c>
      <c r="C139" s="121" t="s">
        <v>319</v>
      </c>
      <c r="D139" s="123">
        <v>1</v>
      </c>
    </row>
    <row r="140" spans="1:4">
      <c r="A140" s="121" t="s">
        <v>317</v>
      </c>
      <c r="B140" s="121" t="s">
        <v>325</v>
      </c>
      <c r="C140" s="121" t="s">
        <v>319</v>
      </c>
      <c r="D140" s="123">
        <v>1</v>
      </c>
    </row>
    <row r="141" spans="1:4">
      <c r="A141" s="121" t="s">
        <v>317</v>
      </c>
      <c r="B141" s="121" t="s">
        <v>326</v>
      </c>
      <c r="C141" s="121" t="s">
        <v>319</v>
      </c>
      <c r="D141" s="123">
        <v>1</v>
      </c>
    </row>
    <row r="142" spans="1:4">
      <c r="A142" s="121" t="s">
        <v>320</v>
      </c>
      <c r="B142" s="121" t="s">
        <v>327</v>
      </c>
      <c r="C142" s="121" t="s">
        <v>319</v>
      </c>
      <c r="D142" s="123">
        <v>1</v>
      </c>
    </row>
    <row r="143" spans="1:4">
      <c r="A143" s="121" t="s">
        <v>328</v>
      </c>
      <c r="B143" s="121" t="s">
        <v>329</v>
      </c>
      <c r="C143" s="121" t="s">
        <v>319</v>
      </c>
      <c r="D143" s="123">
        <v>1</v>
      </c>
    </row>
    <row r="144" spans="1:4">
      <c r="A144" s="121" t="s">
        <v>330</v>
      </c>
      <c r="B144" s="121" t="s">
        <v>331</v>
      </c>
      <c r="C144" s="121" t="s">
        <v>319</v>
      </c>
      <c r="D144" s="123">
        <v>1</v>
      </c>
    </row>
    <row r="145" spans="1:4">
      <c r="A145" s="121" t="s">
        <v>317</v>
      </c>
      <c r="B145" s="121" t="s">
        <v>332</v>
      </c>
      <c r="C145" s="121" t="s">
        <v>319</v>
      </c>
      <c r="D145" s="123">
        <v>1</v>
      </c>
    </row>
    <row r="146" spans="1:4">
      <c r="A146" s="121" t="s">
        <v>212</v>
      </c>
      <c r="B146" s="121" t="s">
        <v>333</v>
      </c>
      <c r="C146" s="121" t="s">
        <v>319</v>
      </c>
      <c r="D146" s="123">
        <v>1</v>
      </c>
    </row>
    <row r="147" spans="1:4">
      <c r="A147" s="121" t="s">
        <v>212</v>
      </c>
      <c r="B147" s="121" t="s">
        <v>334</v>
      </c>
      <c r="C147" s="121" t="s">
        <v>319</v>
      </c>
      <c r="D147" s="123">
        <v>1</v>
      </c>
    </row>
    <row r="148" spans="1:4">
      <c r="A148" s="121" t="s">
        <v>335</v>
      </c>
      <c r="B148" s="121" t="s">
        <v>336</v>
      </c>
      <c r="C148" s="121" t="s">
        <v>319</v>
      </c>
      <c r="D148" s="123">
        <v>1</v>
      </c>
    </row>
    <row r="149" spans="1:4">
      <c r="A149" s="121" t="s">
        <v>337</v>
      </c>
      <c r="B149" s="121" t="s">
        <v>338</v>
      </c>
      <c r="C149" s="121" t="s">
        <v>319</v>
      </c>
      <c r="D149" s="123">
        <v>1</v>
      </c>
    </row>
    <row r="150" spans="1:4">
      <c r="A150" s="121" t="s">
        <v>337</v>
      </c>
      <c r="B150" s="121" t="s">
        <v>339</v>
      </c>
      <c r="C150" s="121" t="s">
        <v>319</v>
      </c>
      <c r="D150" s="123">
        <v>1</v>
      </c>
    </row>
    <row r="151" spans="1:4">
      <c r="A151" s="121" t="s">
        <v>337</v>
      </c>
      <c r="B151" s="121" t="s">
        <v>340</v>
      </c>
      <c r="C151" s="121" t="s">
        <v>319</v>
      </c>
      <c r="D151" s="123">
        <v>1</v>
      </c>
    </row>
    <row r="152" spans="1:4">
      <c r="A152" s="121" t="s">
        <v>341</v>
      </c>
      <c r="B152" s="121" t="s">
        <v>342</v>
      </c>
      <c r="C152" s="121" t="s">
        <v>319</v>
      </c>
      <c r="D152" s="123">
        <v>1</v>
      </c>
    </row>
    <row r="153" spans="1:4">
      <c r="A153" s="121" t="s">
        <v>288</v>
      </c>
      <c r="B153" s="121" t="s">
        <v>343</v>
      </c>
      <c r="C153" s="121" t="s">
        <v>319</v>
      </c>
      <c r="D153" s="123">
        <v>1</v>
      </c>
    </row>
    <row r="154" spans="1:4">
      <c r="A154" s="121" t="s">
        <v>335</v>
      </c>
      <c r="B154" s="121" t="s">
        <v>344</v>
      </c>
      <c r="C154" s="121" t="s">
        <v>319</v>
      </c>
      <c r="D154" s="123">
        <v>1</v>
      </c>
    </row>
    <row r="155" spans="1:4">
      <c r="A155" s="121" t="s">
        <v>335</v>
      </c>
      <c r="B155" s="121" t="s">
        <v>345</v>
      </c>
      <c r="C155" s="121" t="s">
        <v>319</v>
      </c>
      <c r="D155" s="123">
        <v>1</v>
      </c>
    </row>
    <row r="156" spans="1:4">
      <c r="A156" s="121" t="s">
        <v>290</v>
      </c>
      <c r="B156" s="121" t="s">
        <v>346</v>
      </c>
      <c r="C156" s="121" t="s">
        <v>319</v>
      </c>
      <c r="D156" s="123">
        <v>1</v>
      </c>
    </row>
    <row r="157" spans="1:4">
      <c r="A157" s="121" t="s">
        <v>290</v>
      </c>
      <c r="B157" s="121" t="s">
        <v>347</v>
      </c>
      <c r="C157" s="121" t="s">
        <v>319</v>
      </c>
      <c r="D157" s="123">
        <v>1</v>
      </c>
    </row>
    <row r="158" spans="1:4">
      <c r="A158" s="121" t="s">
        <v>335</v>
      </c>
      <c r="B158" s="121" t="s">
        <v>348</v>
      </c>
      <c r="C158" s="121" t="s">
        <v>319</v>
      </c>
      <c r="D158" s="123">
        <v>1</v>
      </c>
    </row>
    <row r="159" spans="1:4">
      <c r="A159" s="121" t="s">
        <v>290</v>
      </c>
      <c r="B159" s="121" t="s">
        <v>349</v>
      </c>
      <c r="C159" s="121" t="s">
        <v>319</v>
      </c>
      <c r="D159" s="123">
        <v>1</v>
      </c>
    </row>
    <row r="160" spans="1:4">
      <c r="A160" s="121" t="s">
        <v>290</v>
      </c>
      <c r="B160" s="121" t="s">
        <v>350</v>
      </c>
      <c r="C160" s="121" t="s">
        <v>319</v>
      </c>
      <c r="D160" s="123">
        <v>1</v>
      </c>
    </row>
    <row r="161" spans="1:4">
      <c r="A161" s="121" t="s">
        <v>222</v>
      </c>
      <c r="B161" s="121" t="s">
        <v>351</v>
      </c>
      <c r="C161" s="121" t="s">
        <v>319</v>
      </c>
      <c r="D161" s="123">
        <v>1</v>
      </c>
    </row>
    <row r="162" spans="1:4">
      <c r="A162" s="121" t="s">
        <v>352</v>
      </c>
      <c r="B162" s="121" t="s">
        <v>353</v>
      </c>
      <c r="C162" s="121" t="s">
        <v>319</v>
      </c>
      <c r="D162" s="123">
        <v>1</v>
      </c>
    </row>
    <row r="163" spans="1:4">
      <c r="A163" s="121" t="s">
        <v>352</v>
      </c>
      <c r="B163" s="121" t="s">
        <v>354</v>
      </c>
      <c r="C163" s="121" t="s">
        <v>319</v>
      </c>
      <c r="D163" s="123">
        <v>1</v>
      </c>
    </row>
    <row r="164" spans="1:4">
      <c r="A164" s="121" t="s">
        <v>355</v>
      </c>
      <c r="B164" s="121" t="s">
        <v>356</v>
      </c>
      <c r="C164" s="121" t="s">
        <v>319</v>
      </c>
      <c r="D164" s="123">
        <v>1</v>
      </c>
    </row>
    <row r="165" spans="1:4">
      <c r="A165" s="121" t="s">
        <v>357</v>
      </c>
      <c r="B165" s="121" t="s">
        <v>358</v>
      </c>
      <c r="C165" s="121" t="s">
        <v>319</v>
      </c>
      <c r="D165" s="123">
        <v>1</v>
      </c>
    </row>
    <row r="166" spans="1:4">
      <c r="A166" s="121" t="s">
        <v>357</v>
      </c>
      <c r="B166" s="121" t="s">
        <v>359</v>
      </c>
      <c r="C166" s="121" t="s">
        <v>319</v>
      </c>
      <c r="D166" s="123">
        <v>1</v>
      </c>
    </row>
    <row r="167" spans="1:4">
      <c r="A167" s="121" t="s">
        <v>355</v>
      </c>
      <c r="B167" s="121" t="s">
        <v>360</v>
      </c>
      <c r="C167" s="121" t="s">
        <v>319</v>
      </c>
      <c r="D167" s="123">
        <v>1</v>
      </c>
    </row>
    <row r="168" spans="1:4">
      <c r="A168" s="121" t="s">
        <v>355</v>
      </c>
      <c r="B168" s="121" t="s">
        <v>361</v>
      </c>
      <c r="C168" s="121" t="s">
        <v>319</v>
      </c>
      <c r="D168" s="123">
        <v>1</v>
      </c>
    </row>
    <row r="169" spans="1:4">
      <c r="A169" s="121" t="s">
        <v>355</v>
      </c>
      <c r="B169" s="121" t="s">
        <v>362</v>
      </c>
      <c r="C169" s="121" t="s">
        <v>319</v>
      </c>
      <c r="D169" s="123">
        <v>1</v>
      </c>
    </row>
    <row r="170" spans="1:4">
      <c r="A170" s="121" t="s">
        <v>355</v>
      </c>
      <c r="B170" s="121" t="s">
        <v>363</v>
      </c>
      <c r="C170" s="121" t="s">
        <v>319</v>
      </c>
      <c r="D170" s="123">
        <v>1</v>
      </c>
    </row>
    <row r="171" spans="1:4">
      <c r="A171" s="121" t="s">
        <v>355</v>
      </c>
      <c r="B171" s="121" t="s">
        <v>364</v>
      </c>
      <c r="C171" s="121" t="s">
        <v>319</v>
      </c>
      <c r="D171" s="123">
        <v>1</v>
      </c>
    </row>
    <row r="172" spans="1:4">
      <c r="A172" s="121" t="s">
        <v>355</v>
      </c>
      <c r="B172" s="121" t="s">
        <v>365</v>
      </c>
      <c r="C172" s="121" t="s">
        <v>319</v>
      </c>
      <c r="D172" s="123">
        <v>1</v>
      </c>
    </row>
    <row r="173" spans="1:4">
      <c r="A173" s="121" t="s">
        <v>234</v>
      </c>
      <c r="B173" s="121" t="s">
        <v>366</v>
      </c>
      <c r="C173" s="121" t="s">
        <v>319</v>
      </c>
      <c r="D173" s="123">
        <v>1</v>
      </c>
    </row>
    <row r="174" spans="1:4">
      <c r="A174" s="121" t="s">
        <v>228</v>
      </c>
      <c r="B174" s="121" t="s">
        <v>367</v>
      </c>
      <c r="C174" s="121" t="s">
        <v>319</v>
      </c>
      <c r="D174" s="123">
        <v>1</v>
      </c>
    </row>
    <row r="175" spans="1:4">
      <c r="A175" s="121" t="s">
        <v>234</v>
      </c>
      <c r="B175" s="121" t="s">
        <v>368</v>
      </c>
      <c r="C175" s="121" t="s">
        <v>319</v>
      </c>
      <c r="D175" s="123">
        <v>1</v>
      </c>
    </row>
    <row r="176" spans="1:4">
      <c r="A176" s="121" t="s">
        <v>228</v>
      </c>
      <c r="B176" s="121" t="s">
        <v>369</v>
      </c>
      <c r="C176" s="121" t="s">
        <v>319</v>
      </c>
      <c r="D176" s="123">
        <v>1</v>
      </c>
    </row>
    <row r="177" spans="1:4">
      <c r="A177" s="121" t="s">
        <v>370</v>
      </c>
      <c r="B177" s="121" t="s">
        <v>371</v>
      </c>
      <c r="C177" s="121" t="s">
        <v>319</v>
      </c>
      <c r="D177" s="123">
        <v>1</v>
      </c>
    </row>
    <row r="178" spans="1:4">
      <c r="A178" s="121" t="s">
        <v>370</v>
      </c>
      <c r="B178" s="121" t="s">
        <v>372</v>
      </c>
      <c r="C178" s="121" t="s">
        <v>319</v>
      </c>
      <c r="D178" s="123">
        <v>1</v>
      </c>
    </row>
    <row r="179" spans="1:4">
      <c r="A179" s="121" t="s">
        <v>370</v>
      </c>
      <c r="B179" s="121" t="s">
        <v>373</v>
      </c>
      <c r="C179" s="121" t="s">
        <v>319</v>
      </c>
      <c r="D179" s="123">
        <v>1</v>
      </c>
    </row>
    <row r="180" spans="1:4">
      <c r="A180" s="121" t="s">
        <v>374</v>
      </c>
      <c r="B180" s="121" t="s">
        <v>375</v>
      </c>
      <c r="C180" s="121" t="s">
        <v>319</v>
      </c>
      <c r="D180" s="123">
        <v>1</v>
      </c>
    </row>
    <row r="181" spans="1:4">
      <c r="A181" s="121" t="s">
        <v>374</v>
      </c>
      <c r="B181" s="121" t="s">
        <v>376</v>
      </c>
      <c r="C181" s="121" t="s">
        <v>319</v>
      </c>
      <c r="D181" s="123">
        <v>1</v>
      </c>
    </row>
    <row r="182" spans="1:4">
      <c r="A182" s="121" t="s">
        <v>374</v>
      </c>
      <c r="B182" s="121" t="s">
        <v>377</v>
      </c>
      <c r="C182" s="121" t="s">
        <v>319</v>
      </c>
      <c r="D182" s="123">
        <v>1</v>
      </c>
    </row>
    <row r="183" spans="1:4">
      <c r="A183" s="121" t="s">
        <v>374</v>
      </c>
      <c r="B183" s="121" t="s">
        <v>378</v>
      </c>
      <c r="C183" s="121" t="s">
        <v>319</v>
      </c>
      <c r="D183" s="123">
        <v>1</v>
      </c>
    </row>
    <row r="184" spans="1:4">
      <c r="A184" s="121" t="s">
        <v>352</v>
      </c>
      <c r="B184" s="121" t="s">
        <v>379</v>
      </c>
      <c r="C184" s="121" t="s">
        <v>319</v>
      </c>
      <c r="D184" s="123">
        <v>1</v>
      </c>
    </row>
    <row r="185" spans="1:4">
      <c r="A185" s="121" t="s">
        <v>352</v>
      </c>
      <c r="B185" s="121" t="s">
        <v>380</v>
      </c>
      <c r="C185" s="121" t="s">
        <v>319</v>
      </c>
      <c r="D185" s="123">
        <v>1</v>
      </c>
    </row>
    <row r="186" spans="1:4">
      <c r="A186" s="121" t="s">
        <v>352</v>
      </c>
      <c r="B186" s="121" t="s">
        <v>381</v>
      </c>
      <c r="C186" s="121" t="s">
        <v>319</v>
      </c>
      <c r="D186" s="123">
        <v>1</v>
      </c>
    </row>
    <row r="187" spans="1:4">
      <c r="A187" s="121" t="s">
        <v>352</v>
      </c>
      <c r="B187" s="121" t="s">
        <v>382</v>
      </c>
      <c r="C187" s="121" t="s">
        <v>319</v>
      </c>
      <c r="D187" s="123">
        <v>1</v>
      </c>
    </row>
    <row r="188" spans="1:4">
      <c r="A188" s="121" t="s">
        <v>352</v>
      </c>
      <c r="B188" s="121" t="s">
        <v>383</v>
      </c>
      <c r="C188" s="121" t="s">
        <v>319</v>
      </c>
      <c r="D188" s="123">
        <v>1</v>
      </c>
    </row>
    <row r="189" spans="1:4">
      <c r="A189" s="121" t="s">
        <v>352</v>
      </c>
      <c r="B189" s="121" t="s">
        <v>384</v>
      </c>
      <c r="C189" s="121" t="s">
        <v>319</v>
      </c>
      <c r="D189" s="123">
        <v>1</v>
      </c>
    </row>
    <row r="190" spans="1:4">
      <c r="A190" s="121" t="s">
        <v>352</v>
      </c>
      <c r="B190" s="121" t="s">
        <v>385</v>
      </c>
      <c r="C190" s="121" t="s">
        <v>319</v>
      </c>
      <c r="D190" s="123">
        <v>1</v>
      </c>
    </row>
    <row r="191" spans="1:4">
      <c r="A191" s="121" t="s">
        <v>352</v>
      </c>
      <c r="B191" s="121" t="s">
        <v>386</v>
      </c>
      <c r="C191" s="121" t="s">
        <v>319</v>
      </c>
      <c r="D191" s="123">
        <v>1</v>
      </c>
    </row>
    <row r="192" spans="1:4">
      <c r="A192" s="121" t="s">
        <v>352</v>
      </c>
      <c r="B192" s="121" t="s">
        <v>387</v>
      </c>
      <c r="C192" s="121" t="s">
        <v>319</v>
      </c>
      <c r="D192" s="123">
        <v>1</v>
      </c>
    </row>
    <row r="193" spans="1:4">
      <c r="A193" s="121" t="s">
        <v>352</v>
      </c>
      <c r="B193" s="121" t="s">
        <v>388</v>
      </c>
      <c r="C193" s="121" t="s">
        <v>319</v>
      </c>
      <c r="D193" s="123">
        <v>1</v>
      </c>
    </row>
    <row r="194" spans="1:4">
      <c r="A194" s="121" t="s">
        <v>352</v>
      </c>
      <c r="B194" s="121" t="s">
        <v>389</v>
      </c>
      <c r="C194" s="121" t="s">
        <v>319</v>
      </c>
      <c r="D194" s="123">
        <v>1</v>
      </c>
    </row>
    <row r="195" spans="1:4">
      <c r="A195" s="121" t="s">
        <v>352</v>
      </c>
      <c r="B195" s="121" t="s">
        <v>390</v>
      </c>
      <c r="C195" s="121" t="s">
        <v>319</v>
      </c>
      <c r="D195" s="123">
        <v>1</v>
      </c>
    </row>
    <row r="196" spans="1:4">
      <c r="A196" s="121" t="s">
        <v>352</v>
      </c>
      <c r="B196" s="121" t="s">
        <v>391</v>
      </c>
      <c r="C196" s="121" t="s">
        <v>319</v>
      </c>
      <c r="D196" s="123">
        <v>1</v>
      </c>
    </row>
    <row r="197" spans="1:4">
      <c r="A197" s="121" t="s">
        <v>290</v>
      </c>
      <c r="B197" s="121" t="s">
        <v>392</v>
      </c>
      <c r="C197" s="121" t="s">
        <v>393</v>
      </c>
      <c r="D197" s="123">
        <v>1</v>
      </c>
    </row>
    <row r="198" spans="1:4">
      <c r="A198" s="121" t="s">
        <v>296</v>
      </c>
      <c r="B198" s="121" t="s">
        <v>394</v>
      </c>
      <c r="C198" s="121" t="s">
        <v>393</v>
      </c>
      <c r="D198" s="123">
        <v>1</v>
      </c>
    </row>
    <row r="199" spans="1:4">
      <c r="A199" s="121" t="s">
        <v>216</v>
      </c>
      <c r="B199" s="121" t="s">
        <v>395</v>
      </c>
      <c r="C199" s="121" t="s">
        <v>393</v>
      </c>
      <c r="D199" s="123">
        <v>1</v>
      </c>
    </row>
    <row r="200" spans="1:4">
      <c r="A200" s="121" t="s">
        <v>296</v>
      </c>
      <c r="B200" s="121" t="s">
        <v>396</v>
      </c>
      <c r="C200" s="121" t="s">
        <v>393</v>
      </c>
      <c r="D200" s="123">
        <v>1</v>
      </c>
    </row>
    <row r="201" spans="1:4">
      <c r="A201" s="121" t="s">
        <v>296</v>
      </c>
      <c r="B201" s="121" t="s">
        <v>397</v>
      </c>
      <c r="C201" s="121" t="s">
        <v>393</v>
      </c>
      <c r="D201" s="123">
        <v>1</v>
      </c>
    </row>
    <row r="202" spans="1:4">
      <c r="A202" s="121" t="s">
        <v>128</v>
      </c>
      <c r="B202" s="121" t="s">
        <v>398</v>
      </c>
      <c r="C202" s="121" t="s">
        <v>393</v>
      </c>
      <c r="D202" s="123">
        <v>1</v>
      </c>
    </row>
    <row r="203" spans="1:4">
      <c r="A203" s="121" t="s">
        <v>399</v>
      </c>
      <c r="B203" s="121" t="s">
        <v>400</v>
      </c>
      <c r="C203" s="121" t="s">
        <v>393</v>
      </c>
      <c r="D203" s="123">
        <v>1</v>
      </c>
    </row>
    <row r="204" spans="1:4">
      <c r="A204" s="121" t="s">
        <v>128</v>
      </c>
      <c r="B204" s="121" t="s">
        <v>401</v>
      </c>
      <c r="C204" s="121" t="s">
        <v>393</v>
      </c>
      <c r="D204" s="123">
        <v>1</v>
      </c>
    </row>
    <row r="205" spans="1:4">
      <c r="A205" s="121" t="s">
        <v>402</v>
      </c>
      <c r="B205" s="121" t="s">
        <v>403</v>
      </c>
      <c r="C205" s="121" t="s">
        <v>393</v>
      </c>
      <c r="D205" s="123">
        <v>1</v>
      </c>
    </row>
    <row r="206" spans="1:4">
      <c r="A206" s="121" t="s">
        <v>404</v>
      </c>
      <c r="B206" s="121" t="s">
        <v>405</v>
      </c>
      <c r="C206" s="121" t="s">
        <v>393</v>
      </c>
      <c r="D206" s="123">
        <v>1</v>
      </c>
    </row>
    <row r="207" spans="1:4">
      <c r="A207" s="121" t="s">
        <v>404</v>
      </c>
      <c r="B207" s="121" t="s">
        <v>406</v>
      </c>
      <c r="C207" s="121" t="s">
        <v>393</v>
      </c>
      <c r="D207" s="123">
        <v>1</v>
      </c>
    </row>
    <row r="208" spans="1:4">
      <c r="A208" s="121" t="s">
        <v>407</v>
      </c>
      <c r="B208" s="121" t="s">
        <v>408</v>
      </c>
      <c r="C208" s="121" t="s">
        <v>393</v>
      </c>
      <c r="D208" s="123">
        <v>1</v>
      </c>
    </row>
    <row r="209" spans="1:4">
      <c r="A209" s="121" t="s">
        <v>404</v>
      </c>
      <c r="B209" s="121" t="s">
        <v>409</v>
      </c>
      <c r="C209" s="121" t="s">
        <v>393</v>
      </c>
      <c r="D209" s="123">
        <v>1</v>
      </c>
    </row>
    <row r="210" spans="1:4">
      <c r="A210" s="121" t="s">
        <v>404</v>
      </c>
      <c r="B210" s="121" t="s">
        <v>410</v>
      </c>
      <c r="C210" s="121" t="s">
        <v>393</v>
      </c>
      <c r="D210" s="123">
        <v>1</v>
      </c>
    </row>
    <row r="211" spans="1:4">
      <c r="A211" s="121" t="s">
        <v>275</v>
      </c>
      <c r="B211" s="121" t="s">
        <v>411</v>
      </c>
      <c r="C211" s="121" t="s">
        <v>393</v>
      </c>
      <c r="D211" s="123">
        <v>1</v>
      </c>
    </row>
    <row r="212" spans="1:4">
      <c r="A212" s="121" t="s">
        <v>412</v>
      </c>
      <c r="B212" s="121" t="s">
        <v>413</v>
      </c>
      <c r="C212" s="121" t="s">
        <v>393</v>
      </c>
      <c r="D212" s="123">
        <v>1</v>
      </c>
    </row>
    <row r="213" spans="1:4">
      <c r="A213" s="121" t="s">
        <v>414</v>
      </c>
      <c r="B213" s="121" t="s">
        <v>415</v>
      </c>
      <c r="C213" s="121" t="s">
        <v>393</v>
      </c>
      <c r="D213" s="123">
        <v>1</v>
      </c>
    </row>
    <row r="214" spans="1:4">
      <c r="A214" s="121" t="s">
        <v>258</v>
      </c>
      <c r="B214" s="121" t="s">
        <v>416</v>
      </c>
      <c r="C214" s="121" t="s">
        <v>393</v>
      </c>
      <c r="D214" s="123">
        <v>1</v>
      </c>
    </row>
    <row r="215" spans="1:4">
      <c r="A215" s="121" t="s">
        <v>255</v>
      </c>
      <c r="B215" s="121" t="s">
        <v>417</v>
      </c>
      <c r="C215" s="121" t="s">
        <v>393</v>
      </c>
      <c r="D215" s="123">
        <v>1</v>
      </c>
    </row>
    <row r="216" spans="1:4">
      <c r="A216" s="121" t="s">
        <v>258</v>
      </c>
      <c r="B216" s="121" t="s">
        <v>418</v>
      </c>
      <c r="C216" s="121" t="s">
        <v>393</v>
      </c>
      <c r="D216" s="123">
        <v>1</v>
      </c>
    </row>
    <row r="217" spans="1:4">
      <c r="A217" s="121" t="s">
        <v>419</v>
      </c>
      <c r="B217" s="121" t="s">
        <v>420</v>
      </c>
      <c r="C217" s="121" t="s">
        <v>393</v>
      </c>
      <c r="D217" s="123">
        <v>1</v>
      </c>
    </row>
    <row r="218" spans="1:4">
      <c r="A218" s="121" t="s">
        <v>407</v>
      </c>
      <c r="B218" s="121" t="s">
        <v>421</v>
      </c>
      <c r="C218" s="121" t="s">
        <v>393</v>
      </c>
      <c r="D218" s="123">
        <v>1</v>
      </c>
    </row>
    <row r="219" spans="1:4">
      <c r="A219" s="121" t="s">
        <v>402</v>
      </c>
      <c r="B219" s="121" t="s">
        <v>422</v>
      </c>
      <c r="C219" s="121" t="s">
        <v>393</v>
      </c>
      <c r="D219" s="123">
        <v>1</v>
      </c>
    </row>
    <row r="220" spans="1:4">
      <c r="A220" s="121" t="s">
        <v>335</v>
      </c>
      <c r="B220" s="121" t="s">
        <v>423</v>
      </c>
      <c r="C220" s="121" t="s">
        <v>393</v>
      </c>
      <c r="D220" s="123">
        <v>1</v>
      </c>
    </row>
    <row r="221" spans="1:4">
      <c r="A221" s="121" t="s">
        <v>173</v>
      </c>
      <c r="B221" s="121" t="s">
        <v>424</v>
      </c>
      <c r="C221" s="121" t="s">
        <v>393</v>
      </c>
      <c r="D221" s="123">
        <v>1</v>
      </c>
    </row>
    <row r="222" spans="1:4">
      <c r="A222" s="121" t="s">
        <v>178</v>
      </c>
      <c r="B222" s="121" t="s">
        <v>425</v>
      </c>
      <c r="C222" s="121" t="s">
        <v>393</v>
      </c>
      <c r="D222" s="123">
        <v>1</v>
      </c>
    </row>
    <row r="223" spans="1:4">
      <c r="A223" s="121" t="s">
        <v>426</v>
      </c>
      <c r="B223" s="121" t="s">
        <v>427</v>
      </c>
      <c r="C223" s="121" t="s">
        <v>393</v>
      </c>
      <c r="D223" s="123">
        <v>1</v>
      </c>
    </row>
    <row r="224" spans="1:4">
      <c r="A224" s="121" t="s">
        <v>428</v>
      </c>
      <c r="B224" s="121" t="s">
        <v>429</v>
      </c>
      <c r="C224" s="121" t="s">
        <v>393</v>
      </c>
      <c r="D224" s="123">
        <v>1</v>
      </c>
    </row>
    <row r="225" spans="1:4">
      <c r="A225" s="121" t="s">
        <v>428</v>
      </c>
      <c r="B225" s="121" t="s">
        <v>430</v>
      </c>
      <c r="C225" s="121" t="s">
        <v>393</v>
      </c>
      <c r="D225" s="123">
        <v>1</v>
      </c>
    </row>
    <row r="226" spans="1:4">
      <c r="A226" s="121" t="s">
        <v>431</v>
      </c>
      <c r="B226" s="121" t="s">
        <v>432</v>
      </c>
      <c r="C226" s="121" t="s">
        <v>393</v>
      </c>
      <c r="D226" s="123">
        <v>1</v>
      </c>
    </row>
    <row r="227" spans="1:4">
      <c r="A227" s="121" t="s">
        <v>433</v>
      </c>
      <c r="B227" s="121" t="s">
        <v>434</v>
      </c>
      <c r="C227" s="121" t="s">
        <v>393</v>
      </c>
      <c r="D227" s="123">
        <v>1</v>
      </c>
    </row>
    <row r="228" spans="1:4">
      <c r="A228" s="121" t="s">
        <v>433</v>
      </c>
      <c r="B228" s="121" t="s">
        <v>435</v>
      </c>
      <c r="C228" s="121" t="s">
        <v>393</v>
      </c>
      <c r="D228" s="123">
        <v>1</v>
      </c>
    </row>
    <row r="229" spans="1:4">
      <c r="A229" s="121" t="s">
        <v>431</v>
      </c>
      <c r="B229" s="121" t="s">
        <v>436</v>
      </c>
      <c r="C229" s="121" t="s">
        <v>393</v>
      </c>
      <c r="D229" s="123">
        <v>1</v>
      </c>
    </row>
    <row r="230" spans="1:4">
      <c r="A230" s="121" t="s">
        <v>437</v>
      </c>
      <c r="B230" s="121" t="s">
        <v>438</v>
      </c>
      <c r="C230" s="121" t="s">
        <v>393</v>
      </c>
      <c r="D230" s="123">
        <v>1</v>
      </c>
    </row>
    <row r="231" spans="1:4">
      <c r="A231" s="121" t="s">
        <v>437</v>
      </c>
      <c r="B231" s="121" t="s">
        <v>439</v>
      </c>
      <c r="C231" s="121" t="s">
        <v>393</v>
      </c>
      <c r="D231" s="123">
        <v>1</v>
      </c>
    </row>
    <row r="232" spans="1:4">
      <c r="A232" s="121" t="s">
        <v>437</v>
      </c>
      <c r="B232" s="121" t="s">
        <v>440</v>
      </c>
      <c r="C232" s="121" t="s">
        <v>393</v>
      </c>
      <c r="D232" s="123">
        <v>1</v>
      </c>
    </row>
    <row r="233" spans="1:4">
      <c r="A233" s="121" t="s">
        <v>286</v>
      </c>
      <c r="B233" s="121" t="s">
        <v>441</v>
      </c>
      <c r="C233" s="121" t="s">
        <v>393</v>
      </c>
      <c r="D233" s="123">
        <v>1</v>
      </c>
    </row>
    <row r="234" spans="1:4">
      <c r="A234" s="121" t="s">
        <v>216</v>
      </c>
      <c r="B234" s="121" t="s">
        <v>442</v>
      </c>
      <c r="C234" s="121" t="s">
        <v>393</v>
      </c>
      <c r="D234" s="123">
        <v>1</v>
      </c>
    </row>
    <row r="235" spans="1:4">
      <c r="A235" s="121" t="s">
        <v>437</v>
      </c>
      <c r="B235" s="121" t="s">
        <v>443</v>
      </c>
      <c r="C235" s="121" t="s">
        <v>393</v>
      </c>
      <c r="D235" s="123">
        <v>1</v>
      </c>
    </row>
    <row r="236" spans="1:4">
      <c r="A236" s="121" t="s">
        <v>214</v>
      </c>
      <c r="B236" s="121" t="s">
        <v>444</v>
      </c>
      <c r="C236" s="121" t="s">
        <v>393</v>
      </c>
      <c r="D236" s="123">
        <v>1</v>
      </c>
    </row>
    <row r="237" spans="1:4">
      <c r="A237" s="121" t="s">
        <v>323</v>
      </c>
      <c r="B237" s="121" t="s">
        <v>445</v>
      </c>
      <c r="C237" s="121" t="s">
        <v>393</v>
      </c>
      <c r="D237" s="123">
        <v>1</v>
      </c>
    </row>
    <row r="238" spans="1:4">
      <c r="A238" s="121" t="s">
        <v>437</v>
      </c>
      <c r="B238" s="121" t="s">
        <v>446</v>
      </c>
      <c r="C238" s="121" t="s">
        <v>393</v>
      </c>
      <c r="D238" s="123">
        <v>1</v>
      </c>
    </row>
    <row r="239" spans="1:4">
      <c r="A239" s="121" t="s">
        <v>173</v>
      </c>
      <c r="B239" s="121" t="s">
        <v>447</v>
      </c>
      <c r="C239" s="121" t="s">
        <v>393</v>
      </c>
      <c r="D239" s="123">
        <v>1</v>
      </c>
    </row>
    <row r="240" spans="1:4">
      <c r="A240" s="121" t="s">
        <v>323</v>
      </c>
      <c r="B240" s="121" t="s">
        <v>448</v>
      </c>
      <c r="C240" s="121" t="s">
        <v>393</v>
      </c>
      <c r="D240" s="123">
        <v>1</v>
      </c>
    </row>
    <row r="241" spans="1:4">
      <c r="A241" s="121" t="s">
        <v>437</v>
      </c>
      <c r="B241" s="121" t="s">
        <v>449</v>
      </c>
      <c r="C241" s="121" t="s">
        <v>393</v>
      </c>
      <c r="D241" s="123">
        <v>1</v>
      </c>
    </row>
    <row r="242" spans="1:4">
      <c r="A242" s="121" t="s">
        <v>437</v>
      </c>
      <c r="B242" s="121" t="s">
        <v>450</v>
      </c>
      <c r="C242" s="121" t="s">
        <v>393</v>
      </c>
      <c r="D242" s="123">
        <v>1</v>
      </c>
    </row>
    <row r="243" spans="1:4">
      <c r="A243" s="121" t="s">
        <v>437</v>
      </c>
      <c r="B243" s="121" t="s">
        <v>451</v>
      </c>
      <c r="C243" s="121" t="s">
        <v>393</v>
      </c>
      <c r="D243" s="123">
        <v>1</v>
      </c>
    </row>
    <row r="244" spans="1:4">
      <c r="A244" s="121" t="s">
        <v>437</v>
      </c>
      <c r="B244" s="121" t="s">
        <v>452</v>
      </c>
      <c r="C244" s="121" t="s">
        <v>393</v>
      </c>
      <c r="D244" s="123">
        <v>1</v>
      </c>
    </row>
    <row r="245" spans="1:4">
      <c r="A245" s="121" t="s">
        <v>437</v>
      </c>
      <c r="B245" s="121" t="s">
        <v>453</v>
      </c>
      <c r="C245" s="121" t="s">
        <v>393</v>
      </c>
      <c r="D245" s="123">
        <v>1</v>
      </c>
    </row>
    <row r="246" spans="1:4">
      <c r="A246" s="121" t="s">
        <v>437</v>
      </c>
      <c r="B246" s="121" t="s">
        <v>454</v>
      </c>
      <c r="C246" s="121" t="s">
        <v>393</v>
      </c>
      <c r="D246" s="123">
        <v>1</v>
      </c>
    </row>
    <row r="247" spans="1:4">
      <c r="A247" s="121" t="s">
        <v>437</v>
      </c>
      <c r="B247" s="121" t="s">
        <v>455</v>
      </c>
      <c r="C247" s="121" t="s">
        <v>393</v>
      </c>
      <c r="D247" s="123">
        <v>1</v>
      </c>
    </row>
    <row r="248" spans="1:4">
      <c r="A248" s="121" t="s">
        <v>456</v>
      </c>
      <c r="B248" s="121" t="s">
        <v>457</v>
      </c>
      <c r="C248" s="121" t="s">
        <v>393</v>
      </c>
      <c r="D248" s="123">
        <v>1</v>
      </c>
    </row>
    <row r="249" spans="1:4">
      <c r="A249" s="121" t="s">
        <v>456</v>
      </c>
      <c r="B249" s="121" t="s">
        <v>458</v>
      </c>
      <c r="C249" s="121" t="s">
        <v>393</v>
      </c>
      <c r="D249" s="123">
        <v>1</v>
      </c>
    </row>
    <row r="250" spans="1:4">
      <c r="A250" s="121" t="s">
        <v>456</v>
      </c>
      <c r="B250" s="121" t="s">
        <v>459</v>
      </c>
      <c r="C250" s="121" t="s">
        <v>393</v>
      </c>
      <c r="D250" s="123">
        <v>1</v>
      </c>
    </row>
    <row r="251" spans="1:4">
      <c r="A251" s="121" t="s">
        <v>456</v>
      </c>
      <c r="B251" s="121" t="s">
        <v>460</v>
      </c>
      <c r="C251" s="121" t="s">
        <v>393</v>
      </c>
      <c r="D251" s="123">
        <v>1</v>
      </c>
    </row>
    <row r="252" spans="1:4">
      <c r="A252" s="121" t="s">
        <v>456</v>
      </c>
      <c r="B252" s="121" t="s">
        <v>461</v>
      </c>
      <c r="C252" s="121" t="s">
        <v>393</v>
      </c>
      <c r="D252" s="123">
        <v>1</v>
      </c>
    </row>
    <row r="253" spans="1:4">
      <c r="A253" s="121" t="s">
        <v>456</v>
      </c>
      <c r="B253" s="121" t="s">
        <v>462</v>
      </c>
      <c r="C253" s="121" t="s">
        <v>393</v>
      </c>
      <c r="D253" s="123">
        <v>1</v>
      </c>
    </row>
    <row r="254" spans="1:4">
      <c r="A254" s="121" t="s">
        <v>456</v>
      </c>
      <c r="B254" s="121" t="s">
        <v>463</v>
      </c>
      <c r="C254" s="121" t="s">
        <v>393</v>
      </c>
      <c r="D254" s="123">
        <v>1</v>
      </c>
    </row>
    <row r="255" spans="1:4">
      <c r="A255" s="121" t="s">
        <v>456</v>
      </c>
      <c r="B255" s="121" t="s">
        <v>464</v>
      </c>
      <c r="C255" s="121" t="s">
        <v>393</v>
      </c>
      <c r="D255" s="123">
        <v>1</v>
      </c>
    </row>
    <row r="256" spans="1:4">
      <c r="A256" s="121" t="s">
        <v>456</v>
      </c>
      <c r="B256" s="121" t="s">
        <v>465</v>
      </c>
      <c r="C256" s="121" t="s">
        <v>393</v>
      </c>
      <c r="D256" s="123">
        <v>1</v>
      </c>
    </row>
    <row r="257" spans="1:4">
      <c r="A257" s="121" t="s">
        <v>456</v>
      </c>
      <c r="B257" s="121" t="s">
        <v>466</v>
      </c>
      <c r="C257" s="121" t="s">
        <v>393</v>
      </c>
      <c r="D257" s="123">
        <v>1</v>
      </c>
    </row>
    <row r="258" spans="1:4">
      <c r="A258" s="121" t="s">
        <v>456</v>
      </c>
      <c r="B258" s="121" t="s">
        <v>467</v>
      </c>
      <c r="C258" s="121" t="s">
        <v>393</v>
      </c>
      <c r="D258" s="123">
        <v>1</v>
      </c>
    </row>
    <row r="259" spans="1:4">
      <c r="A259" s="121" t="s">
        <v>456</v>
      </c>
      <c r="B259" s="121" t="s">
        <v>468</v>
      </c>
      <c r="C259" s="121" t="s">
        <v>393</v>
      </c>
      <c r="D259" s="123">
        <v>1</v>
      </c>
    </row>
    <row r="260" spans="1:4">
      <c r="A260" s="121" t="s">
        <v>431</v>
      </c>
      <c r="B260" s="121" t="s">
        <v>469</v>
      </c>
      <c r="C260" s="121" t="s">
        <v>393</v>
      </c>
      <c r="D260" s="123">
        <v>1</v>
      </c>
    </row>
    <row r="261" spans="1:4">
      <c r="A261" s="121" t="s">
        <v>431</v>
      </c>
      <c r="B261" s="121" t="s">
        <v>470</v>
      </c>
      <c r="C261" s="121" t="s">
        <v>393</v>
      </c>
      <c r="D261" s="123">
        <v>1</v>
      </c>
    </row>
    <row r="262" spans="1:4">
      <c r="A262" s="121" t="s">
        <v>431</v>
      </c>
      <c r="B262" s="121" t="s">
        <v>471</v>
      </c>
      <c r="C262" s="121" t="s">
        <v>393</v>
      </c>
      <c r="D262" s="123">
        <v>1</v>
      </c>
    </row>
    <row r="263" spans="1:4">
      <c r="A263" s="121" t="s">
        <v>472</v>
      </c>
      <c r="B263" s="121" t="s">
        <v>473</v>
      </c>
      <c r="C263" s="121" t="s">
        <v>393</v>
      </c>
      <c r="D263" s="123">
        <v>1</v>
      </c>
    </row>
    <row r="264" spans="1:4">
      <c r="A264" s="121" t="s">
        <v>474</v>
      </c>
      <c r="B264" s="121" t="s">
        <v>475</v>
      </c>
      <c r="C264" s="121" t="s">
        <v>393</v>
      </c>
      <c r="D264" s="123">
        <v>1</v>
      </c>
    </row>
    <row r="265" spans="1:4">
      <c r="A265" s="121" t="s">
        <v>476</v>
      </c>
      <c r="B265" s="121" t="s">
        <v>477</v>
      </c>
      <c r="C265" s="121" t="s">
        <v>393</v>
      </c>
      <c r="D265" s="123">
        <v>1</v>
      </c>
    </row>
    <row r="266" spans="1:4">
      <c r="A266" s="121" t="s">
        <v>478</v>
      </c>
      <c r="B266" s="121" t="s">
        <v>479</v>
      </c>
      <c r="C266" s="121" t="s">
        <v>393</v>
      </c>
      <c r="D266" s="123">
        <v>1</v>
      </c>
    </row>
    <row r="267" spans="1:4">
      <c r="A267" s="121" t="s">
        <v>306</v>
      </c>
      <c r="B267" s="121" t="s">
        <v>480</v>
      </c>
      <c r="C267" s="121" t="s">
        <v>393</v>
      </c>
      <c r="D267" s="123">
        <v>1</v>
      </c>
    </row>
    <row r="268" spans="1:4">
      <c r="A268" s="121" t="s">
        <v>306</v>
      </c>
      <c r="B268" s="121" t="s">
        <v>481</v>
      </c>
      <c r="C268" s="121" t="s">
        <v>393</v>
      </c>
      <c r="D268" s="123">
        <v>1</v>
      </c>
    </row>
    <row r="269" spans="1:4">
      <c r="A269" s="121" t="s">
        <v>306</v>
      </c>
      <c r="B269" s="121" t="s">
        <v>482</v>
      </c>
      <c r="C269" s="121" t="s">
        <v>393</v>
      </c>
      <c r="D269" s="123">
        <v>1</v>
      </c>
    </row>
    <row r="270" spans="1:4">
      <c r="A270" s="121" t="s">
        <v>306</v>
      </c>
      <c r="B270" s="121" t="s">
        <v>483</v>
      </c>
      <c r="C270" s="121" t="s">
        <v>393</v>
      </c>
      <c r="D270" s="123">
        <v>1</v>
      </c>
    </row>
    <row r="271" spans="1:4">
      <c r="A271" s="121" t="s">
        <v>306</v>
      </c>
      <c r="B271" s="121" t="s">
        <v>484</v>
      </c>
      <c r="C271" s="121" t="s">
        <v>393</v>
      </c>
      <c r="D271" s="123">
        <v>1</v>
      </c>
    </row>
    <row r="272" spans="1:4">
      <c r="A272" s="121" t="s">
        <v>306</v>
      </c>
      <c r="B272" s="121" t="s">
        <v>485</v>
      </c>
      <c r="C272" s="121" t="s">
        <v>393</v>
      </c>
      <c r="D272" s="123">
        <v>1</v>
      </c>
    </row>
    <row r="273" spans="1:4">
      <c r="A273" s="121" t="s">
        <v>431</v>
      </c>
      <c r="B273" s="121" t="s">
        <v>486</v>
      </c>
      <c r="C273" s="121" t="s">
        <v>393</v>
      </c>
      <c r="D273" s="123">
        <v>1</v>
      </c>
    </row>
    <row r="274" spans="1:4">
      <c r="A274" s="121" t="s">
        <v>472</v>
      </c>
      <c r="B274" s="121" t="s">
        <v>487</v>
      </c>
      <c r="C274" s="121" t="s">
        <v>393</v>
      </c>
      <c r="D274" s="123">
        <v>1</v>
      </c>
    </row>
    <row r="275" spans="1:4">
      <c r="A275" s="121" t="s">
        <v>476</v>
      </c>
      <c r="B275" s="121" t="s">
        <v>488</v>
      </c>
      <c r="C275" s="121" t="s">
        <v>393</v>
      </c>
      <c r="D275" s="123">
        <v>1</v>
      </c>
    </row>
    <row r="276" spans="1:4">
      <c r="A276" s="121" t="s">
        <v>476</v>
      </c>
      <c r="B276" s="121" t="s">
        <v>489</v>
      </c>
      <c r="C276" s="121" t="s">
        <v>393</v>
      </c>
      <c r="D276" s="123">
        <v>1</v>
      </c>
    </row>
    <row r="277" spans="1:4">
      <c r="A277" s="121" t="s">
        <v>476</v>
      </c>
      <c r="B277" s="121" t="s">
        <v>490</v>
      </c>
      <c r="C277" s="121" t="s">
        <v>393</v>
      </c>
      <c r="D277" s="123">
        <v>1</v>
      </c>
    </row>
    <row r="278" spans="1:4">
      <c r="A278" s="121" t="s">
        <v>476</v>
      </c>
      <c r="B278" s="121" t="s">
        <v>491</v>
      </c>
      <c r="C278" s="121" t="s">
        <v>393</v>
      </c>
      <c r="D278" s="123">
        <v>1</v>
      </c>
    </row>
    <row r="279" spans="1:4">
      <c r="A279" s="121" t="s">
        <v>476</v>
      </c>
      <c r="B279" s="121" t="s">
        <v>492</v>
      </c>
      <c r="C279" s="121" t="s">
        <v>393</v>
      </c>
      <c r="D279" s="123">
        <v>1</v>
      </c>
    </row>
    <row r="280" spans="1:4">
      <c r="A280" s="121" t="s">
        <v>476</v>
      </c>
      <c r="B280" s="121" t="s">
        <v>493</v>
      </c>
      <c r="C280" s="121" t="s">
        <v>393</v>
      </c>
      <c r="D280" s="123">
        <v>1</v>
      </c>
    </row>
    <row r="281" spans="1:4">
      <c r="A281" s="121" t="s">
        <v>476</v>
      </c>
      <c r="B281" s="121" t="s">
        <v>494</v>
      </c>
      <c r="C281" s="121" t="s">
        <v>393</v>
      </c>
      <c r="D281" s="123">
        <v>1</v>
      </c>
    </row>
    <row r="282" spans="1:4">
      <c r="A282" s="121" t="s">
        <v>495</v>
      </c>
      <c r="B282" s="121" t="s">
        <v>496</v>
      </c>
      <c r="C282" s="121" t="s">
        <v>393</v>
      </c>
      <c r="D282" s="123">
        <v>1</v>
      </c>
    </row>
    <row r="283" spans="1:4">
      <c r="A283" s="121" t="s">
        <v>495</v>
      </c>
      <c r="B283" s="121" t="s">
        <v>497</v>
      </c>
      <c r="C283" s="121" t="s">
        <v>393</v>
      </c>
      <c r="D283" s="123">
        <v>1</v>
      </c>
    </row>
    <row r="284" spans="1:4">
      <c r="A284" s="121" t="s">
        <v>495</v>
      </c>
      <c r="B284" s="121" t="s">
        <v>498</v>
      </c>
      <c r="C284" s="121" t="s">
        <v>393</v>
      </c>
      <c r="D284" s="123">
        <v>1</v>
      </c>
    </row>
    <row r="285" spans="1:4">
      <c r="A285" s="121" t="s">
        <v>495</v>
      </c>
      <c r="B285" s="121" t="s">
        <v>499</v>
      </c>
      <c r="C285" s="121" t="s">
        <v>393</v>
      </c>
      <c r="D285" s="123">
        <v>1</v>
      </c>
    </row>
    <row r="286" spans="1:4">
      <c r="A286" s="121" t="s">
        <v>495</v>
      </c>
      <c r="B286" s="121" t="s">
        <v>500</v>
      </c>
      <c r="C286" s="121" t="s">
        <v>393</v>
      </c>
      <c r="D286" s="123">
        <v>1</v>
      </c>
    </row>
    <row r="287" spans="1:4">
      <c r="A287" s="121" t="s">
        <v>501</v>
      </c>
      <c r="B287" s="121" t="s">
        <v>502</v>
      </c>
      <c r="C287" s="121" t="s">
        <v>393</v>
      </c>
      <c r="D287" s="123">
        <v>1</v>
      </c>
    </row>
    <row r="288" spans="1:4">
      <c r="A288" s="121" t="s">
        <v>501</v>
      </c>
      <c r="B288" s="121" t="s">
        <v>503</v>
      </c>
      <c r="C288" s="121" t="s">
        <v>393</v>
      </c>
      <c r="D288" s="123">
        <v>1</v>
      </c>
    </row>
    <row r="289" spans="1:4">
      <c r="A289" s="121" t="s">
        <v>501</v>
      </c>
      <c r="B289" s="121" t="s">
        <v>504</v>
      </c>
      <c r="C289" s="121" t="s">
        <v>393</v>
      </c>
      <c r="D289" s="123">
        <v>1</v>
      </c>
    </row>
    <row r="290" spans="1:4">
      <c r="A290" s="121" t="s">
        <v>495</v>
      </c>
      <c r="B290" s="121" t="s">
        <v>505</v>
      </c>
      <c r="C290" s="121" t="s">
        <v>393</v>
      </c>
      <c r="D290" s="123">
        <v>1</v>
      </c>
    </row>
    <row r="291" spans="1:4">
      <c r="A291" s="121" t="s">
        <v>495</v>
      </c>
      <c r="B291" s="121" t="s">
        <v>506</v>
      </c>
      <c r="C291" s="121" t="s">
        <v>393</v>
      </c>
      <c r="D291" s="123">
        <v>1</v>
      </c>
    </row>
    <row r="292" spans="1:4">
      <c r="A292" s="121" t="s">
        <v>495</v>
      </c>
      <c r="B292" s="121" t="s">
        <v>507</v>
      </c>
      <c r="C292" s="121" t="s">
        <v>393</v>
      </c>
      <c r="D292" s="123">
        <v>1</v>
      </c>
    </row>
    <row r="293" spans="1:4">
      <c r="A293" s="121" t="s">
        <v>508</v>
      </c>
      <c r="B293" s="121" t="s">
        <v>509</v>
      </c>
      <c r="C293" s="121" t="s">
        <v>393</v>
      </c>
      <c r="D293" s="123">
        <v>1</v>
      </c>
    </row>
    <row r="294" spans="1:4">
      <c r="A294" s="121" t="s">
        <v>508</v>
      </c>
      <c r="B294" s="121" t="s">
        <v>510</v>
      </c>
      <c r="C294" s="121" t="s">
        <v>393</v>
      </c>
      <c r="D294" s="123">
        <v>1</v>
      </c>
    </row>
    <row r="295" spans="1:4">
      <c r="A295" s="121" t="s">
        <v>508</v>
      </c>
      <c r="B295" s="121" t="s">
        <v>511</v>
      </c>
      <c r="C295" s="121" t="s">
        <v>393</v>
      </c>
      <c r="D295" s="123">
        <v>1</v>
      </c>
    </row>
    <row r="296" spans="1:4">
      <c r="A296" s="121" t="s">
        <v>508</v>
      </c>
      <c r="B296" s="121" t="s">
        <v>512</v>
      </c>
      <c r="C296" s="121" t="s">
        <v>393</v>
      </c>
      <c r="D296" s="123">
        <v>1</v>
      </c>
    </row>
    <row r="297" spans="1:4">
      <c r="A297" s="121" t="s">
        <v>508</v>
      </c>
      <c r="B297" s="121" t="s">
        <v>513</v>
      </c>
      <c r="C297" s="121" t="s">
        <v>393</v>
      </c>
      <c r="D297" s="123">
        <v>1</v>
      </c>
    </row>
    <row r="298" spans="1:4">
      <c r="A298" s="121" t="s">
        <v>508</v>
      </c>
      <c r="B298" s="121" t="s">
        <v>514</v>
      </c>
      <c r="C298" s="121" t="s">
        <v>393</v>
      </c>
      <c r="D298" s="123">
        <v>1</v>
      </c>
    </row>
    <row r="299" spans="1:4">
      <c r="A299" s="121" t="s">
        <v>508</v>
      </c>
      <c r="B299" s="121" t="s">
        <v>515</v>
      </c>
      <c r="C299" s="121" t="s">
        <v>393</v>
      </c>
      <c r="D299" s="123">
        <v>1</v>
      </c>
    </row>
    <row r="300" spans="1:4">
      <c r="A300" s="121" t="s">
        <v>306</v>
      </c>
      <c r="B300" s="121" t="s">
        <v>516</v>
      </c>
      <c r="C300" s="121" t="s">
        <v>393</v>
      </c>
      <c r="D300" s="123">
        <v>1</v>
      </c>
    </row>
    <row r="301" spans="1:4">
      <c r="A301" s="121" t="s">
        <v>431</v>
      </c>
      <c r="B301" s="121" t="s">
        <v>517</v>
      </c>
      <c r="C301" s="121" t="s">
        <v>393</v>
      </c>
      <c r="D301" s="123">
        <v>1</v>
      </c>
    </row>
    <row r="302" spans="1:4">
      <c r="A302" s="121" t="s">
        <v>431</v>
      </c>
      <c r="B302" s="121" t="s">
        <v>518</v>
      </c>
      <c r="C302" s="121" t="s">
        <v>393</v>
      </c>
      <c r="D302" s="123">
        <v>1</v>
      </c>
    </row>
    <row r="303" spans="1:4">
      <c r="A303" s="121" t="s">
        <v>431</v>
      </c>
      <c r="B303" s="121" t="s">
        <v>519</v>
      </c>
      <c r="C303" s="121" t="s">
        <v>393</v>
      </c>
      <c r="D303" s="123">
        <v>1</v>
      </c>
    </row>
    <row r="304" spans="1:4">
      <c r="A304" s="121" t="s">
        <v>431</v>
      </c>
      <c r="B304" s="121" t="s">
        <v>520</v>
      </c>
      <c r="C304" s="121" t="s">
        <v>393</v>
      </c>
      <c r="D304" s="123">
        <v>1</v>
      </c>
    </row>
    <row r="305" spans="1:4">
      <c r="A305" s="121" t="s">
        <v>431</v>
      </c>
      <c r="B305" s="121" t="s">
        <v>521</v>
      </c>
      <c r="C305" s="121" t="s">
        <v>393</v>
      </c>
      <c r="D305" s="123">
        <v>1</v>
      </c>
    </row>
    <row r="306" spans="1:4">
      <c r="A306" s="121" t="s">
        <v>306</v>
      </c>
      <c r="B306" s="121" t="s">
        <v>522</v>
      </c>
      <c r="C306" s="121" t="s">
        <v>393</v>
      </c>
      <c r="D306" s="123">
        <v>1</v>
      </c>
    </row>
    <row r="307" spans="1:4">
      <c r="A307" s="121" t="s">
        <v>523</v>
      </c>
      <c r="B307" s="121" t="s">
        <v>524</v>
      </c>
      <c r="C307" s="121" t="s">
        <v>525</v>
      </c>
      <c r="D307" s="123">
        <v>1</v>
      </c>
    </row>
    <row r="308" spans="1:4">
      <c r="A308" s="121" t="s">
        <v>523</v>
      </c>
      <c r="B308" s="121" t="s">
        <v>526</v>
      </c>
      <c r="C308" s="121" t="s">
        <v>525</v>
      </c>
      <c r="D308" s="123">
        <v>1</v>
      </c>
    </row>
    <row r="309" spans="1:4">
      <c r="A309" s="121" t="s">
        <v>284</v>
      </c>
      <c r="B309" s="121" t="s">
        <v>527</v>
      </c>
      <c r="C309" s="121" t="s">
        <v>528</v>
      </c>
      <c r="D309" s="123">
        <v>1</v>
      </c>
    </row>
    <row r="310" spans="1:4">
      <c r="A310" s="121" t="s">
        <v>288</v>
      </c>
      <c r="B310" s="121" t="s">
        <v>529</v>
      </c>
      <c r="C310" s="121" t="s">
        <v>528</v>
      </c>
      <c r="D310" s="123">
        <v>1</v>
      </c>
    </row>
    <row r="311" spans="1:4">
      <c r="A311" s="121" t="s">
        <v>122</v>
      </c>
      <c r="B311" s="121" t="s">
        <v>530</v>
      </c>
      <c r="C311" s="121" t="s">
        <v>528</v>
      </c>
      <c r="D311" s="123">
        <v>1</v>
      </c>
    </row>
    <row r="312" spans="1:4">
      <c r="A312" s="121" t="s">
        <v>122</v>
      </c>
      <c r="B312" s="121" t="s">
        <v>531</v>
      </c>
      <c r="C312" s="121" t="s">
        <v>528</v>
      </c>
      <c r="D312" s="123">
        <v>1</v>
      </c>
    </row>
    <row r="313" spans="1:4">
      <c r="A313" s="121" t="s">
        <v>178</v>
      </c>
      <c r="B313" s="121" t="s">
        <v>532</v>
      </c>
      <c r="C313" s="121" t="s">
        <v>528</v>
      </c>
      <c r="D313" s="123">
        <v>1</v>
      </c>
    </row>
    <row r="314" spans="1:4">
      <c r="A314" s="121" t="s">
        <v>122</v>
      </c>
      <c r="B314" s="121" t="s">
        <v>533</v>
      </c>
      <c r="C314" s="121" t="s">
        <v>528</v>
      </c>
      <c r="D314" s="123">
        <v>1</v>
      </c>
    </row>
    <row r="315" spans="1:4">
      <c r="A315" s="121" t="s">
        <v>126</v>
      </c>
      <c r="B315" s="121" t="s">
        <v>534</v>
      </c>
      <c r="C315" s="121" t="s">
        <v>528</v>
      </c>
      <c r="D315" s="123">
        <v>1</v>
      </c>
    </row>
    <row r="316" spans="1:4">
      <c r="A316" s="121" t="s">
        <v>126</v>
      </c>
      <c r="B316" s="121" t="s">
        <v>535</v>
      </c>
      <c r="C316" s="121" t="s">
        <v>528</v>
      </c>
      <c r="D316" s="123">
        <v>1</v>
      </c>
    </row>
    <row r="317" spans="1:4">
      <c r="A317" s="121" t="s">
        <v>323</v>
      </c>
      <c r="B317" s="121" t="s">
        <v>536</v>
      </c>
      <c r="C317" s="121" t="s">
        <v>528</v>
      </c>
      <c r="D317" s="123">
        <v>1</v>
      </c>
    </row>
    <row r="318" spans="1:4">
      <c r="A318" s="121" t="s">
        <v>212</v>
      </c>
      <c r="B318" s="121" t="s">
        <v>537</v>
      </c>
      <c r="C318" s="121" t="s">
        <v>528</v>
      </c>
      <c r="D318" s="123">
        <v>1</v>
      </c>
    </row>
    <row r="319" spans="1:4">
      <c r="A319" s="121" t="s">
        <v>538</v>
      </c>
      <c r="B319" s="121" t="s">
        <v>539</v>
      </c>
      <c r="C319" s="121" t="s">
        <v>528</v>
      </c>
      <c r="D319" s="123">
        <v>1</v>
      </c>
    </row>
    <row r="320" spans="1:4">
      <c r="A320" s="121" t="s">
        <v>538</v>
      </c>
      <c r="B320" s="121" t="s">
        <v>540</v>
      </c>
      <c r="C320" s="121" t="s">
        <v>528</v>
      </c>
      <c r="D320" s="123">
        <v>1</v>
      </c>
    </row>
    <row r="321" spans="1:4">
      <c r="A321" s="121" t="s">
        <v>541</v>
      </c>
      <c r="B321" s="121" t="s">
        <v>542</v>
      </c>
      <c r="C321" s="121" t="s">
        <v>528</v>
      </c>
      <c r="D321" s="123">
        <v>1</v>
      </c>
    </row>
    <row r="322" spans="1:4">
      <c r="A322" s="121" t="s">
        <v>543</v>
      </c>
      <c r="B322" s="121" t="s">
        <v>544</v>
      </c>
      <c r="C322" s="121" t="s">
        <v>528</v>
      </c>
      <c r="D322" s="123">
        <v>1</v>
      </c>
    </row>
    <row r="323" spans="1:4">
      <c r="A323" s="121" t="s">
        <v>545</v>
      </c>
      <c r="B323" s="121" t="s">
        <v>546</v>
      </c>
      <c r="C323" s="121" t="s">
        <v>547</v>
      </c>
      <c r="D323" s="123">
        <v>2</v>
      </c>
    </row>
    <row r="324" spans="1:4">
      <c r="A324" s="121" t="s">
        <v>414</v>
      </c>
      <c r="B324" s="121" t="s">
        <v>548</v>
      </c>
      <c r="C324" s="121" t="s">
        <v>547</v>
      </c>
      <c r="D324" s="123">
        <v>1</v>
      </c>
    </row>
    <row r="325" spans="1:4">
      <c r="A325" s="121" t="s">
        <v>549</v>
      </c>
      <c r="B325" s="121" t="s">
        <v>550</v>
      </c>
      <c r="C325" s="121" t="s">
        <v>547</v>
      </c>
      <c r="D325" s="123">
        <v>2</v>
      </c>
    </row>
    <row r="326" spans="1:4">
      <c r="A326" s="121" t="s">
        <v>549</v>
      </c>
      <c r="B326" s="121" t="s">
        <v>551</v>
      </c>
      <c r="C326" s="121" t="s">
        <v>547</v>
      </c>
      <c r="D326" s="123">
        <v>2</v>
      </c>
    </row>
    <row r="327" spans="1:4">
      <c r="A327" s="121" t="s">
        <v>128</v>
      </c>
      <c r="B327" s="121" t="s">
        <v>552</v>
      </c>
      <c r="C327" s="121" t="s">
        <v>547</v>
      </c>
      <c r="D327" s="123">
        <v>2</v>
      </c>
    </row>
    <row r="328" spans="1:4">
      <c r="A328" s="121" t="s">
        <v>176</v>
      </c>
      <c r="B328" s="121" t="s">
        <v>553</v>
      </c>
      <c r="C328" s="121" t="s">
        <v>547</v>
      </c>
      <c r="D328" s="123">
        <v>1</v>
      </c>
    </row>
    <row r="329" spans="1:4">
      <c r="A329" s="121" t="s">
        <v>554</v>
      </c>
      <c r="B329" s="121" t="s">
        <v>555</v>
      </c>
      <c r="C329" s="121" t="s">
        <v>547</v>
      </c>
      <c r="D329" s="123">
        <v>1</v>
      </c>
    </row>
    <row r="330" spans="1:4">
      <c r="A330" s="121" t="s">
        <v>399</v>
      </c>
      <c r="B330" s="121" t="s">
        <v>556</v>
      </c>
      <c r="C330" s="121" t="s">
        <v>557</v>
      </c>
      <c r="D330" s="123">
        <v>1</v>
      </c>
    </row>
    <row r="331" spans="1:4">
      <c r="A331" s="121" t="s">
        <v>399</v>
      </c>
      <c r="B331" s="121" t="s">
        <v>558</v>
      </c>
      <c r="C331" s="121" t="s">
        <v>557</v>
      </c>
      <c r="D331" s="123">
        <v>1</v>
      </c>
    </row>
    <row r="332" spans="1:4">
      <c r="A332" s="121" t="s">
        <v>330</v>
      </c>
      <c r="B332" s="121" t="s">
        <v>559</v>
      </c>
      <c r="C332" s="121" t="s">
        <v>557</v>
      </c>
      <c r="D332" s="123">
        <v>1</v>
      </c>
    </row>
    <row r="333" spans="1:4">
      <c r="A333" s="121" t="s">
        <v>414</v>
      </c>
      <c r="B333" s="121" t="s">
        <v>560</v>
      </c>
      <c r="C333" s="121" t="s">
        <v>557</v>
      </c>
      <c r="D333" s="123">
        <v>1</v>
      </c>
    </row>
    <row r="334" spans="1:4">
      <c r="A334" s="121" t="s">
        <v>138</v>
      </c>
      <c r="B334" s="121" t="s">
        <v>561</v>
      </c>
      <c r="C334" s="121" t="s">
        <v>557</v>
      </c>
      <c r="D334" s="123">
        <v>1</v>
      </c>
    </row>
    <row r="335" spans="1:4">
      <c r="A335" s="121" t="s">
        <v>562</v>
      </c>
      <c r="B335" s="121" t="s">
        <v>563</v>
      </c>
      <c r="C335" s="121" t="s">
        <v>557</v>
      </c>
      <c r="D335" s="123">
        <v>1</v>
      </c>
    </row>
    <row r="336" spans="1:4">
      <c r="A336" s="121" t="s">
        <v>564</v>
      </c>
      <c r="B336" s="121" t="s">
        <v>565</v>
      </c>
      <c r="C336" s="121" t="s">
        <v>557</v>
      </c>
      <c r="D336" s="123">
        <v>1</v>
      </c>
    </row>
    <row r="337" spans="1:4">
      <c r="A337" s="121" t="s">
        <v>341</v>
      </c>
      <c r="B337" s="121" t="s">
        <v>566</v>
      </c>
      <c r="C337" s="121" t="s">
        <v>557</v>
      </c>
      <c r="D337" s="123">
        <v>1</v>
      </c>
    </row>
    <row r="338" spans="1:4">
      <c r="A338" s="121" t="s">
        <v>567</v>
      </c>
      <c r="B338" s="121" t="s">
        <v>568</v>
      </c>
      <c r="C338" s="121" t="s">
        <v>557</v>
      </c>
      <c r="D338" s="123">
        <v>1</v>
      </c>
    </row>
    <row r="339" spans="1:4">
      <c r="A339" s="121" t="s">
        <v>567</v>
      </c>
      <c r="B339" s="121" t="s">
        <v>569</v>
      </c>
      <c r="C339" s="121" t="s">
        <v>557</v>
      </c>
      <c r="D339" s="123">
        <v>1</v>
      </c>
    </row>
    <row r="340" spans="1:4">
      <c r="A340" s="121" t="s">
        <v>570</v>
      </c>
      <c r="B340" s="121" t="s">
        <v>571</v>
      </c>
      <c r="C340" s="121" t="s">
        <v>572</v>
      </c>
      <c r="D340" s="123">
        <v>1</v>
      </c>
    </row>
    <row r="341" spans="1:4">
      <c r="A341" s="121" t="s">
        <v>573</v>
      </c>
      <c r="B341" s="121" t="s">
        <v>574</v>
      </c>
      <c r="C341" s="121" t="s">
        <v>575</v>
      </c>
      <c r="D341" s="123">
        <v>1</v>
      </c>
    </row>
    <row r="342" spans="1:4">
      <c r="A342" s="121" t="s">
        <v>170</v>
      </c>
      <c r="B342" s="121" t="s">
        <v>576</v>
      </c>
      <c r="C342" s="121" t="s">
        <v>575</v>
      </c>
      <c r="D342" s="123">
        <v>1</v>
      </c>
    </row>
    <row r="343" spans="1:4">
      <c r="A343" s="121" t="s">
        <v>573</v>
      </c>
      <c r="B343" s="121" t="s">
        <v>577</v>
      </c>
      <c r="C343" s="121" t="s">
        <v>575</v>
      </c>
      <c r="D343" s="123">
        <v>1</v>
      </c>
    </row>
    <row r="344" spans="1:4">
      <c r="A344" s="121" t="s">
        <v>426</v>
      </c>
      <c r="B344" s="121" t="s">
        <v>578</v>
      </c>
      <c r="C344" s="121" t="s">
        <v>579</v>
      </c>
      <c r="D344" s="123">
        <v>2</v>
      </c>
    </row>
    <row r="345" spans="1:4">
      <c r="A345" s="121" t="s">
        <v>580</v>
      </c>
      <c r="B345" s="121" t="s">
        <v>581</v>
      </c>
      <c r="C345" s="121" t="s">
        <v>579</v>
      </c>
      <c r="D345" s="123">
        <v>2</v>
      </c>
    </row>
    <row r="346" spans="1:4">
      <c r="A346" s="121" t="s">
        <v>554</v>
      </c>
      <c r="B346" s="121" t="s">
        <v>582</v>
      </c>
      <c r="C346" s="121" t="s">
        <v>579</v>
      </c>
      <c r="D346" s="123">
        <v>2</v>
      </c>
    </row>
    <row r="347" spans="1:4">
      <c r="A347" s="121" t="s">
        <v>583</v>
      </c>
      <c r="B347" s="121" t="s">
        <v>584</v>
      </c>
      <c r="C347" s="121" t="s">
        <v>579</v>
      </c>
      <c r="D347" s="123">
        <v>2</v>
      </c>
    </row>
    <row r="348" spans="1:4">
      <c r="A348" s="121" t="s">
        <v>585</v>
      </c>
      <c r="B348" s="121" t="s">
        <v>586</v>
      </c>
      <c r="C348" s="121" t="s">
        <v>579</v>
      </c>
      <c r="D348" s="123">
        <v>2</v>
      </c>
    </row>
    <row r="349" spans="1:4">
      <c r="A349" s="121" t="s">
        <v>587</v>
      </c>
      <c r="B349" s="121" t="s">
        <v>588</v>
      </c>
      <c r="C349" s="121" t="s">
        <v>579</v>
      </c>
      <c r="D349" s="123">
        <v>2</v>
      </c>
    </row>
    <row r="350" spans="1:4">
      <c r="A350" s="121" t="s">
        <v>328</v>
      </c>
      <c r="B350" s="121" t="s">
        <v>589</v>
      </c>
      <c r="C350" s="121" t="s">
        <v>579</v>
      </c>
      <c r="D350" s="123">
        <v>2</v>
      </c>
    </row>
    <row r="351" spans="1:4">
      <c r="A351" s="121" t="s">
        <v>587</v>
      </c>
      <c r="B351" s="121" t="s">
        <v>590</v>
      </c>
      <c r="C351" s="121" t="s">
        <v>579</v>
      </c>
      <c r="D351" s="123">
        <v>2</v>
      </c>
    </row>
    <row r="352" spans="1:4">
      <c r="A352" s="121" t="s">
        <v>399</v>
      </c>
      <c r="B352" s="121" t="s">
        <v>591</v>
      </c>
      <c r="C352" s="121" t="s">
        <v>592</v>
      </c>
      <c r="D352" s="123">
        <v>1</v>
      </c>
    </row>
    <row r="353" spans="1:4">
      <c r="A353" s="121" t="s">
        <v>399</v>
      </c>
      <c r="B353" s="121" t="s">
        <v>593</v>
      </c>
      <c r="C353" s="121" t="s">
        <v>592</v>
      </c>
      <c r="D353" s="123">
        <v>1</v>
      </c>
    </row>
    <row r="354" spans="1:4">
      <c r="A354" s="121" t="s">
        <v>538</v>
      </c>
      <c r="B354" s="121" t="s">
        <v>594</v>
      </c>
      <c r="C354" s="121" t="s">
        <v>592</v>
      </c>
      <c r="D354" s="123">
        <v>1</v>
      </c>
    </row>
    <row r="355" spans="1:4">
      <c r="A355" s="121" t="s">
        <v>538</v>
      </c>
      <c r="B355" s="121" t="s">
        <v>595</v>
      </c>
      <c r="C355" s="121" t="s">
        <v>592</v>
      </c>
      <c r="D355" s="123">
        <v>1</v>
      </c>
    </row>
    <row r="356" spans="1:4">
      <c r="A356" s="121" t="s">
        <v>176</v>
      </c>
      <c r="B356" s="121" t="s">
        <v>596</v>
      </c>
      <c r="C356" s="121" t="s">
        <v>592</v>
      </c>
      <c r="D356" s="123">
        <v>1</v>
      </c>
    </row>
    <row r="357" spans="1:4">
      <c r="A357" s="121" t="s">
        <v>184</v>
      </c>
      <c r="B357" s="121" t="s">
        <v>597</v>
      </c>
      <c r="C357" s="121" t="s">
        <v>592</v>
      </c>
      <c r="D357" s="123">
        <v>2</v>
      </c>
    </row>
    <row r="358" spans="1:4">
      <c r="A358" s="121" t="s">
        <v>122</v>
      </c>
      <c r="B358" s="121" t="s">
        <v>598</v>
      </c>
      <c r="C358" s="121" t="s">
        <v>592</v>
      </c>
      <c r="D358" s="123">
        <v>2</v>
      </c>
    </row>
    <row r="359" spans="1:4">
      <c r="A359" s="121" t="s">
        <v>599</v>
      </c>
      <c r="B359" s="121" t="s">
        <v>600</v>
      </c>
      <c r="C359" s="121" t="s">
        <v>592</v>
      </c>
      <c r="D359" s="123">
        <v>2</v>
      </c>
    </row>
    <row r="360" spans="1:4">
      <c r="A360" s="121" t="s">
        <v>541</v>
      </c>
      <c r="B360" s="121" t="s">
        <v>601</v>
      </c>
      <c r="C360" s="121" t="s">
        <v>592</v>
      </c>
      <c r="D360" s="123">
        <v>2</v>
      </c>
    </row>
    <row r="361" spans="1:4">
      <c r="A361" s="121" t="s">
        <v>602</v>
      </c>
      <c r="B361" s="121" t="s">
        <v>603</v>
      </c>
      <c r="C361" s="121" t="s">
        <v>592</v>
      </c>
      <c r="D361" s="123">
        <v>2</v>
      </c>
    </row>
    <row r="362" spans="1:4">
      <c r="A362" s="121" t="s">
        <v>317</v>
      </c>
      <c r="B362" s="121" t="s">
        <v>604</v>
      </c>
      <c r="C362" s="121" t="s">
        <v>605</v>
      </c>
      <c r="D362" s="123">
        <v>1</v>
      </c>
    </row>
    <row r="363" spans="1:4">
      <c r="A363" s="121" t="s">
        <v>288</v>
      </c>
      <c r="B363" s="121" t="s">
        <v>606</v>
      </c>
      <c r="C363" s="121" t="s">
        <v>605</v>
      </c>
      <c r="D363" s="123">
        <v>1</v>
      </c>
    </row>
    <row r="364" spans="1:4">
      <c r="A364" s="121" t="s">
        <v>122</v>
      </c>
      <c r="B364" s="121" t="s">
        <v>607</v>
      </c>
      <c r="C364" s="121" t="s">
        <v>605</v>
      </c>
      <c r="D364" s="123">
        <v>1</v>
      </c>
    </row>
    <row r="365" spans="1:4">
      <c r="A365" s="121" t="s">
        <v>608</v>
      </c>
      <c r="B365" s="121" t="s">
        <v>609</v>
      </c>
      <c r="C365" s="121" t="s">
        <v>605</v>
      </c>
      <c r="D365" s="123">
        <v>1</v>
      </c>
    </row>
    <row r="366" spans="1:4">
      <c r="A366" s="121" t="s">
        <v>610</v>
      </c>
      <c r="B366" s="121" t="s">
        <v>611</v>
      </c>
      <c r="C366" s="121" t="s">
        <v>605</v>
      </c>
      <c r="D366" s="123">
        <v>1</v>
      </c>
    </row>
    <row r="367" spans="1:4">
      <c r="A367" s="121" t="s">
        <v>337</v>
      </c>
      <c r="B367" s="121" t="s">
        <v>612</v>
      </c>
      <c r="C367" s="121" t="s">
        <v>605</v>
      </c>
      <c r="D367" s="123">
        <v>1</v>
      </c>
    </row>
    <row r="368" spans="1:4">
      <c r="A368" s="121" t="s">
        <v>613</v>
      </c>
      <c r="B368" s="121" t="s">
        <v>614</v>
      </c>
      <c r="C368" s="121" t="s">
        <v>605</v>
      </c>
      <c r="D368" s="123">
        <v>1</v>
      </c>
    </row>
    <row r="369" spans="1:4">
      <c r="A369" s="121" t="s">
        <v>428</v>
      </c>
      <c r="B369" s="121" t="s">
        <v>615</v>
      </c>
      <c r="C369" s="121" t="s">
        <v>605</v>
      </c>
      <c r="D369" s="123">
        <v>1</v>
      </c>
    </row>
    <row r="370" spans="1:4">
      <c r="A370" s="121" t="s">
        <v>219</v>
      </c>
      <c r="B370" s="121" t="s">
        <v>616</v>
      </c>
      <c r="C370" s="121" t="s">
        <v>605</v>
      </c>
      <c r="D370" s="123">
        <v>1</v>
      </c>
    </row>
    <row r="371" spans="1:4">
      <c r="A371" s="121" t="s">
        <v>208</v>
      </c>
      <c r="B371" s="121" t="s">
        <v>617</v>
      </c>
      <c r="C371" s="121" t="s">
        <v>605</v>
      </c>
      <c r="D371" s="123">
        <v>1</v>
      </c>
    </row>
    <row r="372" spans="1:4">
      <c r="A372" s="121" t="s">
        <v>472</v>
      </c>
      <c r="B372" s="121" t="s">
        <v>618</v>
      </c>
      <c r="C372" s="121" t="s">
        <v>619</v>
      </c>
      <c r="D372" s="123">
        <v>1</v>
      </c>
    </row>
    <row r="373" spans="1:4">
      <c r="A373" s="121" t="s">
        <v>472</v>
      </c>
      <c r="B373" s="121" t="s">
        <v>620</v>
      </c>
      <c r="C373" s="121" t="s">
        <v>621</v>
      </c>
      <c r="D373" s="123">
        <v>1</v>
      </c>
    </row>
    <row r="374" spans="1:4">
      <c r="A374" s="121" t="s">
        <v>474</v>
      </c>
      <c r="B374" s="121" t="s">
        <v>622</v>
      </c>
      <c r="C374" s="121" t="s">
        <v>621</v>
      </c>
      <c r="D374" s="123">
        <v>1</v>
      </c>
    </row>
    <row r="375" spans="1:4">
      <c r="A375" s="121" t="s">
        <v>228</v>
      </c>
      <c r="B375" s="121" t="s">
        <v>623</v>
      </c>
      <c r="C375" s="121" t="s">
        <v>621</v>
      </c>
      <c r="D375" s="123">
        <v>1</v>
      </c>
    </row>
    <row r="376" spans="1:4">
      <c r="A376" s="121" t="s">
        <v>624</v>
      </c>
      <c r="B376" s="121" t="s">
        <v>625</v>
      </c>
      <c r="C376" s="121" t="s">
        <v>626</v>
      </c>
      <c r="D376" s="123">
        <v>1</v>
      </c>
    </row>
    <row r="377" spans="1:4">
      <c r="A377" s="121" t="s">
        <v>234</v>
      </c>
      <c r="B377" s="121" t="s">
        <v>627</v>
      </c>
      <c r="C377" s="121" t="s">
        <v>626</v>
      </c>
      <c r="D377" s="123">
        <v>1</v>
      </c>
    </row>
    <row r="378" spans="1:4">
      <c r="A378" s="121" t="s">
        <v>564</v>
      </c>
      <c r="B378" s="121" t="s">
        <v>628</v>
      </c>
      <c r="C378" s="121" t="s">
        <v>626</v>
      </c>
      <c r="D378" s="123">
        <v>1</v>
      </c>
    </row>
    <row r="379" spans="1:4">
      <c r="A379" s="121" t="s">
        <v>629</v>
      </c>
      <c r="B379" s="121" t="s">
        <v>630</v>
      </c>
      <c r="C379" s="121" t="s">
        <v>631</v>
      </c>
      <c r="D379" s="123">
        <v>1</v>
      </c>
    </row>
    <row r="380" spans="1:4">
      <c r="A380" s="121" t="s">
        <v>632</v>
      </c>
      <c r="B380" s="121" t="s">
        <v>633</v>
      </c>
      <c r="C380" s="121" t="s">
        <v>631</v>
      </c>
      <c r="D380" s="123">
        <v>1</v>
      </c>
    </row>
    <row r="381" spans="1:4">
      <c r="A381" s="121" t="s">
        <v>632</v>
      </c>
      <c r="B381" s="121" t="s">
        <v>634</v>
      </c>
      <c r="C381" s="121" t="s">
        <v>631</v>
      </c>
      <c r="D381" s="123">
        <v>1</v>
      </c>
    </row>
    <row r="382" spans="1:4">
      <c r="A382" s="121" t="s">
        <v>234</v>
      </c>
      <c r="B382" s="121" t="s">
        <v>635</v>
      </c>
      <c r="C382" s="121" t="s">
        <v>631</v>
      </c>
      <c r="D382" s="123">
        <v>1</v>
      </c>
    </row>
    <row r="383" spans="1:4">
      <c r="A383" s="121" t="s">
        <v>636</v>
      </c>
      <c r="B383" s="121" t="s">
        <v>637</v>
      </c>
      <c r="C383" s="121" t="s">
        <v>631</v>
      </c>
      <c r="D383" s="123">
        <v>1</v>
      </c>
    </row>
    <row r="384" spans="1:4">
      <c r="A384" s="121" t="s">
        <v>144</v>
      </c>
      <c r="B384" s="121" t="s">
        <v>638</v>
      </c>
      <c r="C384" s="121" t="s">
        <v>631</v>
      </c>
      <c r="D384" s="123">
        <v>1</v>
      </c>
    </row>
    <row r="385" spans="1:4">
      <c r="A385" s="121" t="s">
        <v>399</v>
      </c>
      <c r="B385" s="121" t="s">
        <v>639</v>
      </c>
      <c r="C385" s="121" t="s">
        <v>640</v>
      </c>
      <c r="D385" s="123">
        <v>1</v>
      </c>
    </row>
    <row r="386" spans="1:4">
      <c r="A386" s="121" t="s">
        <v>567</v>
      </c>
      <c r="B386" s="121" t="s">
        <v>641</v>
      </c>
      <c r="C386" s="121" t="s">
        <v>640</v>
      </c>
      <c r="D386" s="123">
        <v>1</v>
      </c>
    </row>
    <row r="387" spans="1:4">
      <c r="A387" s="121" t="s">
        <v>545</v>
      </c>
      <c r="B387" s="121" t="s">
        <v>642</v>
      </c>
      <c r="C387" s="121" t="s">
        <v>643</v>
      </c>
      <c r="D387" s="123">
        <v>1</v>
      </c>
    </row>
    <row r="388" spans="1:4">
      <c r="A388" s="121" t="s">
        <v>644</v>
      </c>
      <c r="B388" s="121" t="s">
        <v>645</v>
      </c>
      <c r="C388" s="121" t="s">
        <v>643</v>
      </c>
      <c r="D388" s="123">
        <v>1</v>
      </c>
    </row>
    <row r="389" spans="1:4">
      <c r="A389" s="121" t="s">
        <v>134</v>
      </c>
      <c r="B389" s="121" t="s">
        <v>646</v>
      </c>
      <c r="C389" s="121" t="s">
        <v>643</v>
      </c>
      <c r="D389" s="123">
        <v>1</v>
      </c>
    </row>
    <row r="390" spans="1:4">
      <c r="A390" s="121" t="s">
        <v>554</v>
      </c>
      <c r="B390" s="121" t="s">
        <v>647</v>
      </c>
      <c r="C390" s="121" t="s">
        <v>643</v>
      </c>
      <c r="D390" s="123">
        <v>1</v>
      </c>
    </row>
    <row r="391" spans="1:4">
      <c r="A391" s="121" t="s">
        <v>554</v>
      </c>
      <c r="B391" s="121" t="s">
        <v>648</v>
      </c>
      <c r="C391" s="121" t="s">
        <v>643</v>
      </c>
      <c r="D391" s="123">
        <v>1</v>
      </c>
    </row>
    <row r="392" spans="1:4">
      <c r="A392" s="121" t="s">
        <v>649</v>
      </c>
      <c r="B392" s="121" t="s">
        <v>650</v>
      </c>
      <c r="C392" s="121" t="s">
        <v>643</v>
      </c>
      <c r="D392" s="123">
        <v>2</v>
      </c>
    </row>
    <row r="393" spans="1:4">
      <c r="A393" s="121" t="s">
        <v>399</v>
      </c>
      <c r="B393" s="121" t="s">
        <v>651</v>
      </c>
      <c r="C393" s="121" t="s">
        <v>652</v>
      </c>
      <c r="D393" s="123">
        <v>1</v>
      </c>
    </row>
    <row r="394" spans="1:4">
      <c r="A394" s="121" t="s">
        <v>545</v>
      </c>
      <c r="B394" s="121" t="s">
        <v>653</v>
      </c>
      <c r="C394" s="121" t="s">
        <v>652</v>
      </c>
      <c r="D394" s="123">
        <v>1</v>
      </c>
    </row>
    <row r="395" spans="1:4">
      <c r="A395" s="121" t="s">
        <v>654</v>
      </c>
      <c r="B395" s="121" t="s">
        <v>655</v>
      </c>
      <c r="C395" s="121" t="s">
        <v>652</v>
      </c>
      <c r="D395" s="123">
        <v>1</v>
      </c>
    </row>
    <row r="396" spans="1:4">
      <c r="A396" s="121" t="s">
        <v>654</v>
      </c>
      <c r="B396" s="121" t="s">
        <v>656</v>
      </c>
      <c r="C396" s="121" t="s">
        <v>652</v>
      </c>
      <c r="D396" s="123">
        <v>1</v>
      </c>
    </row>
    <row r="397" spans="1:4">
      <c r="A397" s="121" t="s">
        <v>554</v>
      </c>
      <c r="B397" s="121" t="s">
        <v>657</v>
      </c>
      <c r="C397" s="121" t="s">
        <v>652</v>
      </c>
      <c r="D397" s="123">
        <v>1</v>
      </c>
    </row>
    <row r="398" spans="1:4">
      <c r="A398" s="121" t="s">
        <v>134</v>
      </c>
      <c r="B398" s="121" t="s">
        <v>658</v>
      </c>
      <c r="C398" s="121" t="s">
        <v>652</v>
      </c>
      <c r="D398" s="123">
        <v>1</v>
      </c>
    </row>
    <row r="399" spans="1:4">
      <c r="A399" s="121" t="s">
        <v>543</v>
      </c>
      <c r="B399" s="121" t="s">
        <v>659</v>
      </c>
      <c r="C399" s="121" t="s">
        <v>652</v>
      </c>
      <c r="D399" s="123">
        <v>1</v>
      </c>
    </row>
    <row r="400" spans="1:4">
      <c r="A400" s="121" t="s">
        <v>660</v>
      </c>
      <c r="B400" s="121" t="s">
        <v>661</v>
      </c>
      <c r="C400" s="121" t="s">
        <v>662</v>
      </c>
      <c r="D400" s="123">
        <v>2</v>
      </c>
    </row>
    <row r="401" spans="1:4">
      <c r="A401" s="121" t="s">
        <v>328</v>
      </c>
      <c r="B401" s="121" t="s">
        <v>663</v>
      </c>
      <c r="C401" s="121" t="s">
        <v>662</v>
      </c>
      <c r="D401" s="123">
        <v>1</v>
      </c>
    </row>
    <row r="402" spans="1:4">
      <c r="A402" s="121" t="s">
        <v>414</v>
      </c>
      <c r="B402" s="121" t="s">
        <v>664</v>
      </c>
      <c r="C402" s="121" t="s">
        <v>662</v>
      </c>
      <c r="D402" s="123">
        <v>1</v>
      </c>
    </row>
    <row r="403" spans="1:4">
      <c r="A403" s="121" t="s">
        <v>523</v>
      </c>
      <c r="B403" s="121" t="s">
        <v>665</v>
      </c>
      <c r="C403" s="121" t="s">
        <v>662</v>
      </c>
      <c r="D403" s="123">
        <v>2</v>
      </c>
    </row>
    <row r="404" spans="1:4">
      <c r="A404" s="121" t="s">
        <v>523</v>
      </c>
      <c r="B404" s="121" t="s">
        <v>666</v>
      </c>
      <c r="C404" s="121" t="s">
        <v>662</v>
      </c>
      <c r="D404" s="123">
        <v>2</v>
      </c>
    </row>
    <row r="405" spans="1:4">
      <c r="A405" s="121" t="s">
        <v>419</v>
      </c>
      <c r="B405" s="121" t="s">
        <v>667</v>
      </c>
      <c r="C405" s="121" t="s">
        <v>662</v>
      </c>
      <c r="D405" s="123">
        <v>2</v>
      </c>
    </row>
    <row r="406" spans="1:4">
      <c r="A406" s="121" t="s">
        <v>629</v>
      </c>
      <c r="B406" s="121" t="s">
        <v>668</v>
      </c>
      <c r="C406" s="121" t="s">
        <v>669</v>
      </c>
      <c r="D406" s="123">
        <v>1</v>
      </c>
    </row>
    <row r="407" spans="1:4">
      <c r="A407" s="121" t="s">
        <v>629</v>
      </c>
      <c r="B407" s="121" t="s">
        <v>670</v>
      </c>
      <c r="C407" s="121" t="s">
        <v>669</v>
      </c>
      <c r="D407" s="123">
        <v>1</v>
      </c>
    </row>
    <row r="408" spans="1:4">
      <c r="A408" s="121" t="s">
        <v>671</v>
      </c>
      <c r="B408" s="121" t="s">
        <v>672</v>
      </c>
      <c r="C408" s="121" t="s">
        <v>673</v>
      </c>
      <c r="D408" s="123">
        <v>1</v>
      </c>
    </row>
    <row r="409" spans="1:4">
      <c r="A409" s="121" t="s">
        <v>173</v>
      </c>
      <c r="B409" s="121" t="s">
        <v>674</v>
      </c>
      <c r="C409" s="121" t="s">
        <v>673</v>
      </c>
      <c r="D409" s="123">
        <v>1</v>
      </c>
    </row>
    <row r="410" spans="1:4">
      <c r="A410" s="121" t="s">
        <v>675</v>
      </c>
      <c r="B410" s="121" t="s">
        <v>676</v>
      </c>
      <c r="C410" s="121" t="s">
        <v>673</v>
      </c>
      <c r="D410" s="123">
        <v>1</v>
      </c>
    </row>
    <row r="411" spans="1:4">
      <c r="A411" s="121" t="s">
        <v>654</v>
      </c>
      <c r="B411" s="121" t="s">
        <v>677</v>
      </c>
      <c r="C411" s="121" t="s">
        <v>673</v>
      </c>
      <c r="D411" s="123">
        <v>1</v>
      </c>
    </row>
    <row r="412" spans="1:4">
      <c r="A412" s="121" t="s">
        <v>208</v>
      </c>
      <c r="B412" s="121" t="s">
        <v>678</v>
      </c>
      <c r="C412" s="121" t="s">
        <v>673</v>
      </c>
      <c r="D412" s="123">
        <v>1</v>
      </c>
    </row>
    <row r="413" spans="1:4">
      <c r="A413" s="121" t="s">
        <v>562</v>
      </c>
      <c r="B413" s="121" t="s">
        <v>679</v>
      </c>
      <c r="C413" s="121" t="s">
        <v>680</v>
      </c>
      <c r="D413" s="123">
        <v>1</v>
      </c>
    </row>
    <row r="414" spans="1:4">
      <c r="A414" s="121" t="s">
        <v>523</v>
      </c>
      <c r="B414" s="121" t="s">
        <v>681</v>
      </c>
      <c r="C414" s="121" t="s">
        <v>680</v>
      </c>
      <c r="D414" s="123">
        <v>1</v>
      </c>
    </row>
    <row r="415" spans="1:4">
      <c r="A415" s="121" t="s">
        <v>682</v>
      </c>
      <c r="B415" s="121" t="s">
        <v>683</v>
      </c>
      <c r="C415" s="121" t="s">
        <v>684</v>
      </c>
      <c r="D415" s="123">
        <v>1</v>
      </c>
    </row>
    <row r="416" spans="1:4">
      <c r="A416" s="121" t="s">
        <v>682</v>
      </c>
      <c r="B416" s="121" t="s">
        <v>685</v>
      </c>
      <c r="C416" s="121" t="s">
        <v>684</v>
      </c>
      <c r="D416" s="123">
        <v>1</v>
      </c>
    </row>
    <row r="417" spans="1:4">
      <c r="A417" s="121" t="s">
        <v>682</v>
      </c>
      <c r="B417" s="121" t="s">
        <v>686</v>
      </c>
      <c r="C417" s="121" t="s">
        <v>684</v>
      </c>
      <c r="D417" s="123">
        <v>1</v>
      </c>
    </row>
    <row r="418" spans="1:4">
      <c r="A418" s="121" t="s">
        <v>682</v>
      </c>
      <c r="B418" s="121" t="s">
        <v>687</v>
      </c>
      <c r="C418" s="121" t="s">
        <v>684</v>
      </c>
      <c r="D418" s="123">
        <v>1</v>
      </c>
    </row>
    <row r="419" spans="1:4">
      <c r="A419" s="121" t="s">
        <v>682</v>
      </c>
      <c r="B419" s="121" t="s">
        <v>688</v>
      </c>
      <c r="C419" s="121" t="s">
        <v>684</v>
      </c>
      <c r="D419" s="123">
        <v>1</v>
      </c>
    </row>
    <row r="420" spans="1:4">
      <c r="A420" s="121" t="s">
        <v>126</v>
      </c>
      <c r="B420" s="121" t="s">
        <v>689</v>
      </c>
      <c r="C420" s="121" t="s">
        <v>684</v>
      </c>
      <c r="D420" s="123">
        <v>1</v>
      </c>
    </row>
    <row r="421" spans="1:4">
      <c r="A421" s="121" t="s">
        <v>690</v>
      </c>
      <c r="B421" s="121" t="s">
        <v>691</v>
      </c>
      <c r="C421" s="121" t="s">
        <v>684</v>
      </c>
      <c r="D421" s="123">
        <v>1</v>
      </c>
    </row>
    <row r="422" spans="1:4">
      <c r="A422" s="121" t="s">
        <v>690</v>
      </c>
      <c r="B422" s="121" t="s">
        <v>692</v>
      </c>
      <c r="C422" s="121" t="s">
        <v>684</v>
      </c>
      <c r="D422" s="123">
        <v>1</v>
      </c>
    </row>
    <row r="423" spans="1:4">
      <c r="A423" s="121" t="s">
        <v>690</v>
      </c>
      <c r="B423" s="121" t="s">
        <v>693</v>
      </c>
      <c r="C423" s="121" t="s">
        <v>684</v>
      </c>
      <c r="D423" s="123">
        <v>1</v>
      </c>
    </row>
    <row r="424" spans="1:4">
      <c r="A424" s="121" t="s">
        <v>654</v>
      </c>
      <c r="B424" s="121" t="s">
        <v>694</v>
      </c>
      <c r="C424" s="121" t="s">
        <v>695</v>
      </c>
      <c r="D424" s="123">
        <v>1</v>
      </c>
    </row>
    <row r="425" spans="1:4">
      <c r="A425" s="121" t="s">
        <v>654</v>
      </c>
      <c r="B425" s="121" t="s">
        <v>696</v>
      </c>
      <c r="C425" s="121" t="s">
        <v>695</v>
      </c>
      <c r="D425" s="123">
        <v>2</v>
      </c>
    </row>
    <row r="426" spans="1:4">
      <c r="A426" s="121" t="s">
        <v>697</v>
      </c>
      <c r="B426" s="121" t="s">
        <v>698</v>
      </c>
      <c r="C426" s="121" t="s">
        <v>695</v>
      </c>
      <c r="D426" s="123">
        <v>1</v>
      </c>
    </row>
    <row r="427" spans="1:4">
      <c r="A427" s="121" t="s">
        <v>697</v>
      </c>
      <c r="B427" s="121" t="s">
        <v>699</v>
      </c>
      <c r="C427" s="121" t="s">
        <v>695</v>
      </c>
      <c r="D427" s="123">
        <v>1</v>
      </c>
    </row>
    <row r="428" spans="1:4">
      <c r="A428" s="121" t="s">
        <v>697</v>
      </c>
      <c r="B428" s="121" t="s">
        <v>700</v>
      </c>
      <c r="C428" s="121" t="s">
        <v>695</v>
      </c>
      <c r="D428" s="123">
        <v>2</v>
      </c>
    </row>
    <row r="429" spans="1:4">
      <c r="A429" s="121" t="s">
        <v>701</v>
      </c>
      <c r="B429" s="121" t="s">
        <v>702</v>
      </c>
      <c r="C429" s="121" t="s">
        <v>695</v>
      </c>
      <c r="D429" s="123">
        <v>1</v>
      </c>
    </row>
    <row r="430" spans="1:4">
      <c r="A430" s="121" t="s">
        <v>703</v>
      </c>
      <c r="B430" s="121" t="s">
        <v>704</v>
      </c>
      <c r="C430" s="121" t="s">
        <v>695</v>
      </c>
      <c r="D430" s="123">
        <v>1</v>
      </c>
    </row>
    <row r="431" spans="1:4">
      <c r="A431" s="121" t="s">
        <v>705</v>
      </c>
      <c r="B431" s="121" t="s">
        <v>706</v>
      </c>
      <c r="C431" s="121" t="s">
        <v>695</v>
      </c>
      <c r="D431" s="123">
        <v>1</v>
      </c>
    </row>
    <row r="432" spans="1:4">
      <c r="A432" s="121" t="s">
        <v>705</v>
      </c>
      <c r="B432" s="121" t="s">
        <v>707</v>
      </c>
      <c r="C432" s="121" t="s">
        <v>695</v>
      </c>
      <c r="D432" s="123">
        <v>1</v>
      </c>
    </row>
    <row r="433" spans="1:4">
      <c r="A433" s="121" t="s">
        <v>708</v>
      </c>
      <c r="B433" s="121" t="s">
        <v>709</v>
      </c>
      <c r="C433" s="121" t="s">
        <v>695</v>
      </c>
      <c r="D433" s="123">
        <v>1</v>
      </c>
    </row>
    <row r="434" spans="1:4">
      <c r="A434" s="121" t="s">
        <v>710</v>
      </c>
      <c r="B434" s="121" t="s">
        <v>711</v>
      </c>
      <c r="C434" s="121" t="s">
        <v>695</v>
      </c>
      <c r="D434" s="123">
        <v>1</v>
      </c>
    </row>
    <row r="435" spans="1:4">
      <c r="A435" s="121" t="s">
        <v>712</v>
      </c>
      <c r="B435" s="121" t="s">
        <v>713</v>
      </c>
      <c r="C435" s="121" t="s">
        <v>695</v>
      </c>
      <c r="D435" s="123">
        <v>1</v>
      </c>
    </row>
    <row r="436" spans="1:4">
      <c r="A436" s="121" t="s">
        <v>705</v>
      </c>
      <c r="B436" s="121" t="s">
        <v>714</v>
      </c>
      <c r="C436" s="121" t="s">
        <v>695</v>
      </c>
      <c r="D436" s="123">
        <v>1</v>
      </c>
    </row>
    <row r="437" spans="1:4">
      <c r="A437" s="121" t="s">
        <v>705</v>
      </c>
      <c r="B437" s="121" t="s">
        <v>715</v>
      </c>
      <c r="C437" s="121" t="s">
        <v>695</v>
      </c>
      <c r="D437" s="123">
        <v>1</v>
      </c>
    </row>
    <row r="438" spans="1:4">
      <c r="A438" s="121" t="s">
        <v>682</v>
      </c>
      <c r="B438" s="121" t="s">
        <v>716</v>
      </c>
      <c r="C438" s="121" t="s">
        <v>695</v>
      </c>
      <c r="D438" s="123">
        <v>2</v>
      </c>
    </row>
    <row r="439" spans="1:4">
      <c r="A439" s="121" t="s">
        <v>426</v>
      </c>
      <c r="B439" s="121" t="s">
        <v>717</v>
      </c>
      <c r="C439" s="121" t="s">
        <v>695</v>
      </c>
      <c r="D439" s="123">
        <v>2</v>
      </c>
    </row>
    <row r="440" spans="1:4">
      <c r="A440" s="121" t="s">
        <v>718</v>
      </c>
      <c r="B440" s="121" t="s">
        <v>719</v>
      </c>
      <c r="C440" s="121" t="s">
        <v>695</v>
      </c>
      <c r="D440" s="123">
        <v>2</v>
      </c>
    </row>
    <row r="441" spans="1:4">
      <c r="A441" s="121" t="s">
        <v>585</v>
      </c>
      <c r="B441" s="121" t="s">
        <v>720</v>
      </c>
      <c r="C441" s="121" t="s">
        <v>721</v>
      </c>
      <c r="D441" s="123">
        <v>1</v>
      </c>
    </row>
    <row r="442" spans="1:4">
      <c r="A442" s="121" t="s">
        <v>697</v>
      </c>
      <c r="B442" s="121" t="s">
        <v>722</v>
      </c>
      <c r="C442" s="121" t="s">
        <v>723</v>
      </c>
      <c r="D442" s="123">
        <v>1</v>
      </c>
    </row>
    <row r="443" spans="1:4">
      <c r="A443" s="121" t="s">
        <v>724</v>
      </c>
      <c r="B443" s="121" t="s">
        <v>725</v>
      </c>
      <c r="C443" s="121" t="s">
        <v>726</v>
      </c>
      <c r="D443" s="123">
        <v>1</v>
      </c>
    </row>
    <row r="444" spans="1:4">
      <c r="A444" s="121" t="s">
        <v>538</v>
      </c>
      <c r="B444" s="121" t="s">
        <v>727</v>
      </c>
      <c r="C444" s="121" t="s">
        <v>728</v>
      </c>
      <c r="D444" s="123">
        <v>1</v>
      </c>
    </row>
    <row r="445" spans="1:4">
      <c r="A445" s="121" t="s">
        <v>690</v>
      </c>
      <c r="B445" s="121" t="s">
        <v>729</v>
      </c>
      <c r="C445" s="121" t="s">
        <v>728</v>
      </c>
      <c r="D445" s="123">
        <v>1</v>
      </c>
    </row>
    <row r="446" spans="1:4">
      <c r="A446" s="121" t="s">
        <v>414</v>
      </c>
      <c r="B446" s="121" t="s">
        <v>730</v>
      </c>
      <c r="C446" s="121" t="s">
        <v>728</v>
      </c>
      <c r="D446" s="123">
        <v>1</v>
      </c>
    </row>
    <row r="447" spans="1:4">
      <c r="A447" s="121" t="s">
        <v>549</v>
      </c>
      <c r="B447" s="121" t="s">
        <v>731</v>
      </c>
      <c r="C447" s="121" t="s">
        <v>732</v>
      </c>
      <c r="D447" s="123">
        <v>2</v>
      </c>
    </row>
    <row r="448" spans="1:4">
      <c r="A448" s="121" t="s">
        <v>644</v>
      </c>
      <c r="B448" s="121" t="s">
        <v>733</v>
      </c>
      <c r="C448" s="121" t="s">
        <v>732</v>
      </c>
      <c r="D448" s="123">
        <v>2</v>
      </c>
    </row>
    <row r="449" spans="1:4">
      <c r="A449" s="121" t="s">
        <v>426</v>
      </c>
      <c r="B449" s="121" t="s">
        <v>734</v>
      </c>
      <c r="C449" s="121" t="s">
        <v>732</v>
      </c>
      <c r="D449" s="123">
        <v>2</v>
      </c>
    </row>
    <row r="450" spans="1:4">
      <c r="A450" s="121" t="s">
        <v>426</v>
      </c>
      <c r="B450" s="121" t="s">
        <v>735</v>
      </c>
      <c r="C450" s="121" t="s">
        <v>732</v>
      </c>
      <c r="D450" s="123">
        <v>2</v>
      </c>
    </row>
    <row r="451" spans="1:4">
      <c r="A451" s="121" t="s">
        <v>428</v>
      </c>
      <c r="B451" s="121" t="s">
        <v>736</v>
      </c>
      <c r="C451" s="121" t="s">
        <v>737</v>
      </c>
      <c r="D451" s="123">
        <v>1</v>
      </c>
    </row>
    <row r="452" spans="1:4">
      <c r="A452" s="121" t="s">
        <v>738</v>
      </c>
      <c r="B452" s="121" t="s">
        <v>739</v>
      </c>
      <c r="C452" s="121" t="s">
        <v>737</v>
      </c>
      <c r="D452" s="123">
        <v>1</v>
      </c>
    </row>
    <row r="453" spans="1:4">
      <c r="A453" s="121" t="s">
        <v>341</v>
      </c>
      <c r="B453" s="121" t="s">
        <v>740</v>
      </c>
      <c r="C453" s="121" t="s">
        <v>737</v>
      </c>
      <c r="D453" s="123">
        <v>1</v>
      </c>
    </row>
    <row r="454" spans="1:4">
      <c r="A454" s="121" t="s">
        <v>644</v>
      </c>
      <c r="B454" s="121" t="s">
        <v>741</v>
      </c>
      <c r="C454" s="121" t="s">
        <v>737</v>
      </c>
      <c r="D454" s="123">
        <v>1</v>
      </c>
    </row>
    <row r="455" spans="1:4">
      <c r="A455" s="121" t="s">
        <v>549</v>
      </c>
      <c r="B455" s="121" t="s">
        <v>742</v>
      </c>
      <c r="C455" s="121" t="s">
        <v>737</v>
      </c>
      <c r="D455" s="123">
        <v>1</v>
      </c>
    </row>
    <row r="456" spans="1:4">
      <c r="A456" s="121" t="s">
        <v>567</v>
      </c>
      <c r="B456" s="121" t="s">
        <v>743</v>
      </c>
      <c r="C456" s="121" t="s">
        <v>737</v>
      </c>
      <c r="D456" s="123">
        <v>1</v>
      </c>
    </row>
    <row r="457" spans="1:4">
      <c r="A457" s="121" t="s">
        <v>549</v>
      </c>
      <c r="B457" s="121" t="s">
        <v>744</v>
      </c>
      <c r="C457" s="121" t="s">
        <v>737</v>
      </c>
      <c r="D457" s="123">
        <v>1</v>
      </c>
    </row>
    <row r="458" spans="1:4">
      <c r="A458" s="121" t="s">
        <v>328</v>
      </c>
      <c r="B458" s="121" t="s">
        <v>745</v>
      </c>
      <c r="C458" s="121" t="s">
        <v>746</v>
      </c>
      <c r="D458" s="123">
        <v>1</v>
      </c>
    </row>
    <row r="459" spans="1:4">
      <c r="A459" s="121" t="s">
        <v>701</v>
      </c>
      <c r="B459" s="121" t="s">
        <v>747</v>
      </c>
      <c r="C459" s="121" t="s">
        <v>748</v>
      </c>
      <c r="D459" s="123">
        <v>1</v>
      </c>
    </row>
    <row r="460" spans="1:4">
      <c r="A460" s="121" t="s">
        <v>144</v>
      </c>
      <c r="B460" s="121" t="s">
        <v>749</v>
      </c>
      <c r="C460" s="121" t="s">
        <v>750</v>
      </c>
      <c r="D460" s="123">
        <v>1</v>
      </c>
    </row>
    <row r="461" spans="1:4">
      <c r="A461" s="121" t="s">
        <v>286</v>
      </c>
      <c r="B461" s="121" t="s">
        <v>751</v>
      </c>
      <c r="C461" s="121" t="s">
        <v>750</v>
      </c>
      <c r="D461" s="123">
        <v>1</v>
      </c>
    </row>
    <row r="462" spans="1:4">
      <c r="A462" s="121" t="s">
        <v>144</v>
      </c>
      <c r="B462" s="121" t="s">
        <v>752</v>
      </c>
      <c r="C462" s="121" t="s">
        <v>750</v>
      </c>
      <c r="D462" s="123">
        <v>1</v>
      </c>
    </row>
    <row r="463" spans="1:4">
      <c r="A463" s="121" t="s">
        <v>286</v>
      </c>
      <c r="B463" s="121" t="s">
        <v>753</v>
      </c>
      <c r="C463" s="121" t="s">
        <v>750</v>
      </c>
      <c r="D463" s="123">
        <v>1</v>
      </c>
    </row>
    <row r="464" spans="1:4">
      <c r="A464" s="121" t="s">
        <v>150</v>
      </c>
      <c r="B464" s="121" t="s">
        <v>754</v>
      </c>
      <c r="C464" s="121" t="s">
        <v>750</v>
      </c>
      <c r="D464" s="123">
        <v>1</v>
      </c>
    </row>
    <row r="465" spans="1:4">
      <c r="A465" s="121" t="s">
        <v>755</v>
      </c>
      <c r="B465" s="121" t="s">
        <v>756</v>
      </c>
      <c r="C465" s="121" t="s">
        <v>750</v>
      </c>
      <c r="D465" s="123">
        <v>1</v>
      </c>
    </row>
    <row r="466" spans="1:4">
      <c r="A466" s="121" t="s">
        <v>755</v>
      </c>
      <c r="B466" s="121" t="s">
        <v>757</v>
      </c>
      <c r="C466" s="121" t="s">
        <v>750</v>
      </c>
      <c r="D466" s="123">
        <v>1</v>
      </c>
    </row>
    <row r="467" spans="1:4">
      <c r="A467" s="121" t="s">
        <v>323</v>
      </c>
      <c r="B467" s="121" t="s">
        <v>758</v>
      </c>
      <c r="C467" s="121" t="s">
        <v>750</v>
      </c>
      <c r="D467" s="123">
        <v>1</v>
      </c>
    </row>
    <row r="468" spans="1:4">
      <c r="A468" s="121" t="s">
        <v>649</v>
      </c>
      <c r="B468" s="121" t="s">
        <v>759</v>
      </c>
      <c r="C468" s="121" t="s">
        <v>750</v>
      </c>
      <c r="D468" s="123">
        <v>1</v>
      </c>
    </row>
    <row r="469" spans="1:4">
      <c r="A469" s="121" t="s">
        <v>317</v>
      </c>
      <c r="B469" s="121" t="s">
        <v>760</v>
      </c>
      <c r="C469" s="121" t="s">
        <v>750</v>
      </c>
      <c r="D469" s="123">
        <v>1</v>
      </c>
    </row>
    <row r="470" spans="1:4">
      <c r="A470" s="121" t="s">
        <v>136</v>
      </c>
      <c r="B470" s="121" t="s">
        <v>761</v>
      </c>
      <c r="C470" s="121" t="s">
        <v>762</v>
      </c>
      <c r="D470" s="123">
        <v>1</v>
      </c>
    </row>
    <row r="471" spans="1:4">
      <c r="A471" s="121" t="s">
        <v>210</v>
      </c>
      <c r="B471" s="121" t="s">
        <v>763</v>
      </c>
      <c r="C471" s="121" t="s">
        <v>762</v>
      </c>
      <c r="D471" s="123">
        <v>1</v>
      </c>
    </row>
    <row r="472" spans="1:4">
      <c r="A472" s="121" t="s">
        <v>585</v>
      </c>
      <c r="B472" s="121" t="s">
        <v>764</v>
      </c>
      <c r="C472" s="121" t="s">
        <v>762</v>
      </c>
      <c r="D472" s="123">
        <v>1</v>
      </c>
    </row>
    <row r="473" spans="1:4">
      <c r="A473" s="121" t="s">
        <v>402</v>
      </c>
      <c r="B473" s="121" t="s">
        <v>765</v>
      </c>
      <c r="C473" s="121" t="s">
        <v>766</v>
      </c>
      <c r="D473" s="123">
        <v>1</v>
      </c>
    </row>
    <row r="474" spans="1:4">
      <c r="A474" s="121" t="s">
        <v>412</v>
      </c>
      <c r="B474" s="121" t="s">
        <v>767</v>
      </c>
      <c r="C474" s="121" t="s">
        <v>766</v>
      </c>
      <c r="D474" s="123">
        <v>1</v>
      </c>
    </row>
    <row r="475" spans="1:4">
      <c r="A475" s="121" t="s">
        <v>222</v>
      </c>
      <c r="B475" s="121" t="s">
        <v>768</v>
      </c>
      <c r="C475" s="121" t="s">
        <v>769</v>
      </c>
      <c r="D475" s="123">
        <v>1</v>
      </c>
    </row>
    <row r="476" spans="1:4">
      <c r="A476" s="121" t="s">
        <v>198</v>
      </c>
      <c r="B476" s="121" t="s">
        <v>770</v>
      </c>
      <c r="C476" s="121" t="s">
        <v>769</v>
      </c>
      <c r="D476" s="123">
        <v>1</v>
      </c>
    </row>
    <row r="477" spans="1:4">
      <c r="A477" s="121" t="s">
        <v>222</v>
      </c>
      <c r="B477" s="121" t="s">
        <v>771</v>
      </c>
      <c r="C477" s="121" t="s">
        <v>769</v>
      </c>
      <c r="D477" s="123">
        <v>1</v>
      </c>
    </row>
    <row r="478" spans="1:4">
      <c r="A478" s="121" t="s">
        <v>222</v>
      </c>
      <c r="B478" s="121" t="s">
        <v>772</v>
      </c>
      <c r="C478" s="121" t="s">
        <v>769</v>
      </c>
      <c r="D478" s="123">
        <v>1</v>
      </c>
    </row>
    <row r="479" spans="1:4">
      <c r="A479" s="121" t="s">
        <v>703</v>
      </c>
      <c r="B479" s="121" t="s">
        <v>773</v>
      </c>
      <c r="C479" s="121" t="s">
        <v>769</v>
      </c>
      <c r="D479" s="123">
        <v>1</v>
      </c>
    </row>
    <row r="480" spans="1:4">
      <c r="A480" s="121" t="s">
        <v>774</v>
      </c>
      <c r="B480" s="121" t="s">
        <v>775</v>
      </c>
      <c r="C480" s="121" t="s">
        <v>769</v>
      </c>
      <c r="D480" s="123">
        <v>1</v>
      </c>
    </row>
    <row r="481" spans="1:4">
      <c r="A481" s="121" t="s">
        <v>712</v>
      </c>
      <c r="B481" s="121" t="s">
        <v>776</v>
      </c>
      <c r="C481" s="121" t="s">
        <v>769</v>
      </c>
      <c r="D481" s="123">
        <v>1</v>
      </c>
    </row>
    <row r="482" spans="1:4">
      <c r="A482" s="121" t="s">
        <v>708</v>
      </c>
      <c r="B482" s="121" t="s">
        <v>777</v>
      </c>
      <c r="C482" s="121" t="s">
        <v>769</v>
      </c>
      <c r="D482" s="123">
        <v>1</v>
      </c>
    </row>
    <row r="483" spans="1:4">
      <c r="A483" s="121" t="s">
        <v>710</v>
      </c>
      <c r="B483" s="121" t="s">
        <v>778</v>
      </c>
      <c r="C483" s="121" t="s">
        <v>769</v>
      </c>
      <c r="D483" s="123">
        <v>1</v>
      </c>
    </row>
    <row r="484" spans="1:4">
      <c r="A484" s="121" t="s">
        <v>779</v>
      </c>
      <c r="B484" s="121" t="s">
        <v>780</v>
      </c>
      <c r="C484" s="121" t="s">
        <v>781</v>
      </c>
      <c r="D484" s="123">
        <v>1</v>
      </c>
    </row>
    <row r="485" spans="1:4">
      <c r="A485" s="121" t="s">
        <v>122</v>
      </c>
      <c r="B485" s="121" t="s">
        <v>782</v>
      </c>
      <c r="C485" s="121" t="s">
        <v>781</v>
      </c>
      <c r="D485" s="123">
        <v>1</v>
      </c>
    </row>
    <row r="486" spans="1:4">
      <c r="A486" s="121" t="s">
        <v>705</v>
      </c>
      <c r="B486" s="121" t="s">
        <v>783</v>
      </c>
      <c r="C486" s="121" t="s">
        <v>784</v>
      </c>
      <c r="D486" s="123">
        <v>1</v>
      </c>
    </row>
    <row r="487" spans="1:4">
      <c r="A487" s="121" t="s">
        <v>178</v>
      </c>
      <c r="B487" s="121" t="s">
        <v>785</v>
      </c>
      <c r="C487" s="121" t="s">
        <v>786</v>
      </c>
      <c r="D487" s="123">
        <v>1</v>
      </c>
    </row>
    <row r="488" spans="1:4">
      <c r="A488" s="121" t="s">
        <v>644</v>
      </c>
      <c r="B488" s="121" t="s">
        <v>787</v>
      </c>
      <c r="C488" s="121" t="s">
        <v>786</v>
      </c>
      <c r="D488" s="123">
        <v>1</v>
      </c>
    </row>
    <row r="489" spans="1:4">
      <c r="A489" s="121" t="s">
        <v>428</v>
      </c>
      <c r="B489" s="121" t="s">
        <v>788</v>
      </c>
      <c r="C489" s="121" t="s">
        <v>786</v>
      </c>
      <c r="D489" s="123">
        <v>1</v>
      </c>
    </row>
    <row r="490" spans="1:4">
      <c r="A490" s="121" t="s">
        <v>580</v>
      </c>
      <c r="B490" s="121" t="s">
        <v>789</v>
      </c>
      <c r="C490" s="121" t="s">
        <v>786</v>
      </c>
      <c r="D490" s="123">
        <v>1</v>
      </c>
    </row>
    <row r="491" spans="1:4">
      <c r="A491" s="121" t="s">
        <v>570</v>
      </c>
      <c r="B491" s="121" t="s">
        <v>790</v>
      </c>
      <c r="C491" s="121" t="s">
        <v>786</v>
      </c>
      <c r="D491" s="123">
        <v>1</v>
      </c>
    </row>
    <row r="492" spans="1:4">
      <c r="A492" s="121" t="s">
        <v>567</v>
      </c>
      <c r="B492" s="121" t="s">
        <v>791</v>
      </c>
      <c r="C492" s="121" t="s">
        <v>786</v>
      </c>
      <c r="D492" s="123">
        <v>1</v>
      </c>
    </row>
    <row r="493" spans="1:4">
      <c r="A493" s="121" t="s">
        <v>284</v>
      </c>
      <c r="B493" s="121" t="s">
        <v>792</v>
      </c>
      <c r="C493" s="121" t="s">
        <v>786</v>
      </c>
      <c r="D493" s="123">
        <v>1</v>
      </c>
    </row>
    <row r="494" spans="1:4">
      <c r="A494" s="121" t="s">
        <v>173</v>
      </c>
      <c r="B494" s="121" t="s">
        <v>793</v>
      </c>
      <c r="C494" s="121" t="s">
        <v>786</v>
      </c>
      <c r="D494" s="123">
        <v>1</v>
      </c>
    </row>
    <row r="495" spans="1:4">
      <c r="A495" s="121" t="s">
        <v>538</v>
      </c>
      <c r="B495" s="121" t="s">
        <v>794</v>
      </c>
      <c r="C495" s="121" t="s">
        <v>786</v>
      </c>
      <c r="D495" s="123">
        <v>1</v>
      </c>
    </row>
    <row r="496" spans="1:4">
      <c r="A496" s="121" t="s">
        <v>795</v>
      </c>
      <c r="B496" s="121" t="s">
        <v>796</v>
      </c>
      <c r="C496" s="121" t="s">
        <v>786</v>
      </c>
      <c r="D496" s="123">
        <v>1</v>
      </c>
    </row>
    <row r="497" spans="1:4">
      <c r="A497" s="121" t="s">
        <v>797</v>
      </c>
      <c r="B497" s="121" t="s">
        <v>798</v>
      </c>
      <c r="C497" s="121" t="s">
        <v>786</v>
      </c>
      <c r="D497" s="123">
        <v>1</v>
      </c>
    </row>
    <row r="498" spans="1:4">
      <c r="A498" s="121" t="s">
        <v>799</v>
      </c>
      <c r="B498" s="121" t="s">
        <v>800</v>
      </c>
      <c r="C498" s="121" t="s">
        <v>786</v>
      </c>
      <c r="D498" s="123">
        <v>1</v>
      </c>
    </row>
    <row r="499" spans="1:4">
      <c r="A499" s="121" t="s">
        <v>797</v>
      </c>
      <c r="B499" s="121" t="s">
        <v>801</v>
      </c>
      <c r="C499" s="121" t="s">
        <v>786</v>
      </c>
      <c r="D499" s="123">
        <v>1</v>
      </c>
    </row>
    <row r="500" spans="1:4">
      <c r="A500" s="121" t="s">
        <v>802</v>
      </c>
      <c r="B500" s="121" t="s">
        <v>803</v>
      </c>
      <c r="C500" s="121" t="s">
        <v>786</v>
      </c>
      <c r="D500" s="123">
        <v>1</v>
      </c>
    </row>
    <row r="501" spans="1:4">
      <c r="A501" s="121" t="s">
        <v>797</v>
      </c>
      <c r="B501" s="121" t="s">
        <v>804</v>
      </c>
      <c r="C501" s="121" t="s">
        <v>786</v>
      </c>
      <c r="D501" s="123">
        <v>1</v>
      </c>
    </row>
    <row r="502" spans="1:4">
      <c r="A502" s="121" t="s">
        <v>703</v>
      </c>
      <c r="B502" s="121" t="s">
        <v>805</v>
      </c>
      <c r="C502" s="121" t="s">
        <v>786</v>
      </c>
      <c r="D502" s="123">
        <v>1</v>
      </c>
    </row>
    <row r="503" spans="1:4">
      <c r="A503" s="121" t="s">
        <v>799</v>
      </c>
      <c r="B503" s="121" t="s">
        <v>806</v>
      </c>
      <c r="C503" s="121" t="s">
        <v>786</v>
      </c>
      <c r="D503" s="123">
        <v>1</v>
      </c>
    </row>
    <row r="504" spans="1:4">
      <c r="A504" s="121" t="s">
        <v>545</v>
      </c>
      <c r="B504" s="121" t="s">
        <v>807</v>
      </c>
      <c r="C504" s="121" t="s">
        <v>808</v>
      </c>
      <c r="D504" s="123">
        <v>1</v>
      </c>
    </row>
    <row r="505" spans="1:4">
      <c r="A505" s="121" t="s">
        <v>738</v>
      </c>
      <c r="B505" s="121" t="s">
        <v>809</v>
      </c>
      <c r="C505" s="121" t="s">
        <v>808</v>
      </c>
      <c r="D505" s="123">
        <v>1</v>
      </c>
    </row>
    <row r="506" spans="1:4">
      <c r="A506" s="121" t="s">
        <v>810</v>
      </c>
      <c r="B506" s="121" t="s">
        <v>811</v>
      </c>
      <c r="C506" s="121" t="s">
        <v>808</v>
      </c>
      <c r="D506" s="123">
        <v>1</v>
      </c>
    </row>
    <row r="507" spans="1:4">
      <c r="A507" s="121" t="s">
        <v>214</v>
      </c>
      <c r="B507" s="121" t="s">
        <v>812</v>
      </c>
      <c r="C507" s="121" t="s">
        <v>808</v>
      </c>
      <c r="D507" s="123">
        <v>1</v>
      </c>
    </row>
    <row r="508" spans="1:4">
      <c r="A508" s="121" t="s">
        <v>644</v>
      </c>
      <c r="B508" s="121" t="s">
        <v>813</v>
      </c>
      <c r="C508" s="121" t="s">
        <v>808</v>
      </c>
      <c r="D508" s="123">
        <v>1</v>
      </c>
    </row>
    <row r="509" spans="1:4">
      <c r="A509" s="121" t="s">
        <v>320</v>
      </c>
      <c r="B509" s="121" t="s">
        <v>814</v>
      </c>
      <c r="C509" s="121" t="s">
        <v>808</v>
      </c>
      <c r="D509" s="123">
        <v>1</v>
      </c>
    </row>
    <row r="510" spans="1:4">
      <c r="A510" s="121" t="s">
        <v>216</v>
      </c>
      <c r="B510" s="121" t="s">
        <v>815</v>
      </c>
      <c r="C510" s="121" t="s">
        <v>808</v>
      </c>
      <c r="D510" s="123">
        <v>1</v>
      </c>
    </row>
    <row r="511" spans="1:4">
      <c r="A511" s="121" t="s">
        <v>144</v>
      </c>
      <c r="B511" s="121" t="s">
        <v>816</v>
      </c>
      <c r="C511" s="121" t="s">
        <v>808</v>
      </c>
      <c r="D511" s="123">
        <v>1</v>
      </c>
    </row>
    <row r="512" spans="1:4">
      <c r="A512" s="121" t="s">
        <v>817</v>
      </c>
      <c r="B512" s="121" t="s">
        <v>818</v>
      </c>
      <c r="C512" s="121" t="s">
        <v>808</v>
      </c>
      <c r="D512" s="123">
        <v>1</v>
      </c>
    </row>
    <row r="513" spans="1:4">
      <c r="A513" s="121" t="s">
        <v>508</v>
      </c>
      <c r="B513" s="121" t="s">
        <v>819</v>
      </c>
      <c r="C513" s="121" t="s">
        <v>808</v>
      </c>
      <c r="D513" s="123">
        <v>1</v>
      </c>
    </row>
    <row r="514" spans="1:4">
      <c r="A514" s="121" t="s">
        <v>703</v>
      </c>
      <c r="B514" s="121" t="s">
        <v>820</v>
      </c>
      <c r="C514" s="121" t="s">
        <v>808</v>
      </c>
      <c r="D514" s="123">
        <v>1</v>
      </c>
    </row>
    <row r="515" spans="1:4">
      <c r="A515" s="121" t="s">
        <v>795</v>
      </c>
      <c r="B515" s="121" t="s">
        <v>821</v>
      </c>
      <c r="C515" s="121" t="s">
        <v>808</v>
      </c>
      <c r="D515" s="123">
        <v>1</v>
      </c>
    </row>
    <row r="516" spans="1:4">
      <c r="A516" s="121" t="s">
        <v>708</v>
      </c>
      <c r="B516" s="121" t="s">
        <v>822</v>
      </c>
      <c r="C516" s="121" t="s">
        <v>808</v>
      </c>
      <c r="D516" s="123">
        <v>1</v>
      </c>
    </row>
    <row r="517" spans="1:4">
      <c r="A517" s="121" t="s">
        <v>644</v>
      </c>
      <c r="B517" s="121" t="s">
        <v>823</v>
      </c>
      <c r="C517" s="121" t="s">
        <v>824</v>
      </c>
      <c r="D517" s="123">
        <v>1</v>
      </c>
    </row>
    <row r="518" spans="1:4">
      <c r="A518" s="121" t="s">
        <v>570</v>
      </c>
      <c r="B518" s="121" t="s">
        <v>825</v>
      </c>
      <c r="C518" s="121" t="s">
        <v>824</v>
      </c>
      <c r="D518" s="123">
        <v>1</v>
      </c>
    </row>
    <row r="519" spans="1:4">
      <c r="A519" s="121" t="s">
        <v>585</v>
      </c>
      <c r="B519" s="121" t="s">
        <v>826</v>
      </c>
      <c r="C519" s="121" t="s">
        <v>824</v>
      </c>
      <c r="D519" s="123">
        <v>1</v>
      </c>
    </row>
    <row r="520" spans="1:4">
      <c r="A520" s="121" t="s">
        <v>554</v>
      </c>
      <c r="B520" s="121" t="s">
        <v>827</v>
      </c>
      <c r="C520" s="121" t="s">
        <v>824</v>
      </c>
      <c r="D520" s="123">
        <v>1</v>
      </c>
    </row>
    <row r="521" spans="1:4">
      <c r="A521" s="121" t="s">
        <v>675</v>
      </c>
      <c r="B521" s="121" t="s">
        <v>828</v>
      </c>
      <c r="C521" s="121" t="s">
        <v>824</v>
      </c>
      <c r="D521" s="123">
        <v>1</v>
      </c>
    </row>
    <row r="522" spans="1:4">
      <c r="A522" s="121" t="s">
        <v>404</v>
      </c>
      <c r="B522" s="121" t="s">
        <v>829</v>
      </c>
      <c r="C522" s="121" t="s">
        <v>824</v>
      </c>
      <c r="D522" s="123">
        <v>1</v>
      </c>
    </row>
    <row r="523" spans="1:4">
      <c r="A523" s="121" t="s">
        <v>404</v>
      </c>
      <c r="B523" s="121" t="s">
        <v>830</v>
      </c>
      <c r="C523" s="121" t="s">
        <v>824</v>
      </c>
      <c r="D523" s="123">
        <v>1</v>
      </c>
    </row>
    <row r="524" spans="1:4">
      <c r="A524" s="121" t="s">
        <v>701</v>
      </c>
      <c r="B524" s="121" t="s">
        <v>831</v>
      </c>
      <c r="C524" s="121" t="s">
        <v>824</v>
      </c>
      <c r="D524" s="123">
        <v>1</v>
      </c>
    </row>
    <row r="525" spans="1:4">
      <c r="A525" s="121" t="s">
        <v>288</v>
      </c>
      <c r="B525" s="121" t="s">
        <v>832</v>
      </c>
      <c r="C525" s="121" t="s">
        <v>824</v>
      </c>
      <c r="D525" s="123">
        <v>1</v>
      </c>
    </row>
    <row r="526" spans="1:4">
      <c r="A526" s="121" t="s">
        <v>636</v>
      </c>
      <c r="B526" s="121" t="s">
        <v>833</v>
      </c>
      <c r="C526" s="121" t="s">
        <v>824</v>
      </c>
      <c r="D526" s="123">
        <v>1</v>
      </c>
    </row>
    <row r="527" spans="1:4">
      <c r="A527" s="121" t="s">
        <v>636</v>
      </c>
      <c r="B527" s="121" t="s">
        <v>834</v>
      </c>
      <c r="C527" s="121" t="s">
        <v>824</v>
      </c>
      <c r="D527" s="123">
        <v>1</v>
      </c>
    </row>
    <row r="528" spans="1:4">
      <c r="A528" s="121" t="s">
        <v>835</v>
      </c>
      <c r="B528" s="121" t="s">
        <v>836</v>
      </c>
      <c r="C528" s="121" t="s">
        <v>824</v>
      </c>
      <c r="D528" s="123">
        <v>1</v>
      </c>
    </row>
    <row r="529" spans="1:4">
      <c r="A529" s="121" t="s">
        <v>703</v>
      </c>
      <c r="B529" s="121" t="s">
        <v>837</v>
      </c>
      <c r="C529" s="121" t="s">
        <v>824</v>
      </c>
      <c r="D529" s="123">
        <v>1</v>
      </c>
    </row>
    <row r="530" spans="1:4">
      <c r="A530" s="121" t="s">
        <v>712</v>
      </c>
      <c r="B530" s="121" t="s">
        <v>838</v>
      </c>
      <c r="C530" s="121" t="s">
        <v>824</v>
      </c>
      <c r="D530" s="123">
        <v>1</v>
      </c>
    </row>
    <row r="531" spans="1:4">
      <c r="A531" s="121" t="s">
        <v>817</v>
      </c>
      <c r="B531" s="121" t="s">
        <v>839</v>
      </c>
      <c r="C531" s="121" t="s">
        <v>824</v>
      </c>
      <c r="D531" s="123">
        <v>1</v>
      </c>
    </row>
    <row r="532" spans="1:4">
      <c r="A532" s="121" t="s">
        <v>797</v>
      </c>
      <c r="B532" s="121" t="s">
        <v>840</v>
      </c>
      <c r="C532" s="121" t="s">
        <v>824</v>
      </c>
      <c r="D532" s="123">
        <v>1</v>
      </c>
    </row>
    <row r="533" spans="1:4">
      <c r="A533" s="121" t="s">
        <v>636</v>
      </c>
      <c r="B533" s="121" t="s">
        <v>841</v>
      </c>
      <c r="C533" s="121" t="s">
        <v>824</v>
      </c>
      <c r="D533" s="123">
        <v>1</v>
      </c>
    </row>
    <row r="534" spans="1:4">
      <c r="A534" s="121" t="s">
        <v>842</v>
      </c>
      <c r="B534" s="121" t="s">
        <v>843</v>
      </c>
      <c r="C534" s="121" t="s">
        <v>824</v>
      </c>
      <c r="D534" s="123">
        <v>1</v>
      </c>
    </row>
    <row r="535" spans="1:4">
      <c r="A535" s="121" t="s">
        <v>636</v>
      </c>
      <c r="B535" s="121" t="s">
        <v>844</v>
      </c>
      <c r="C535" s="121" t="s">
        <v>824</v>
      </c>
      <c r="D535" s="123">
        <v>1</v>
      </c>
    </row>
    <row r="536" spans="1:4">
      <c r="A536" s="121" t="s">
        <v>281</v>
      </c>
      <c r="B536" s="121" t="s">
        <v>845</v>
      </c>
      <c r="C536" s="121" t="s">
        <v>824</v>
      </c>
      <c r="D536" s="123">
        <v>1</v>
      </c>
    </row>
    <row r="537" spans="1:4">
      <c r="A537" s="121" t="s">
        <v>126</v>
      </c>
      <c r="B537" s="121" t="s">
        <v>846</v>
      </c>
      <c r="C537" s="121" t="s">
        <v>847</v>
      </c>
      <c r="D537" s="123">
        <v>1</v>
      </c>
    </row>
    <row r="538" spans="1:4">
      <c r="A538" s="121" t="s">
        <v>184</v>
      </c>
      <c r="B538" s="121" t="s">
        <v>848</v>
      </c>
      <c r="C538" s="121" t="s">
        <v>847</v>
      </c>
      <c r="D538" s="123">
        <v>1</v>
      </c>
    </row>
    <row r="539" spans="1:4">
      <c r="A539" s="121" t="s">
        <v>126</v>
      </c>
      <c r="B539" s="121" t="s">
        <v>849</v>
      </c>
      <c r="C539" s="121" t="s">
        <v>847</v>
      </c>
      <c r="D539" s="123">
        <v>1</v>
      </c>
    </row>
    <row r="540" spans="1:4">
      <c r="A540" s="121" t="s">
        <v>705</v>
      </c>
      <c r="B540" s="121" t="s">
        <v>850</v>
      </c>
      <c r="C540" s="121" t="s">
        <v>847</v>
      </c>
      <c r="D540" s="123">
        <v>1</v>
      </c>
    </row>
    <row r="541" spans="1:4">
      <c r="A541" s="121" t="s">
        <v>774</v>
      </c>
      <c r="B541" s="121" t="s">
        <v>851</v>
      </c>
      <c r="C541" s="121" t="s">
        <v>847</v>
      </c>
      <c r="D541" s="123">
        <v>1</v>
      </c>
    </row>
    <row r="542" spans="1:4">
      <c r="A542" s="121" t="s">
        <v>799</v>
      </c>
      <c r="B542" s="121" t="s">
        <v>852</v>
      </c>
      <c r="C542" s="121" t="s">
        <v>847</v>
      </c>
      <c r="D542" s="123">
        <v>1</v>
      </c>
    </row>
    <row r="543" spans="1:4">
      <c r="A543" s="121" t="s">
        <v>774</v>
      </c>
      <c r="B543" s="121" t="s">
        <v>853</v>
      </c>
      <c r="C543" s="121" t="s">
        <v>847</v>
      </c>
      <c r="D543" s="123">
        <v>1</v>
      </c>
    </row>
    <row r="544" spans="1:4">
      <c r="A544" s="121" t="s">
        <v>774</v>
      </c>
      <c r="B544" s="121" t="s">
        <v>854</v>
      </c>
      <c r="C544" s="121" t="s">
        <v>847</v>
      </c>
      <c r="D544" s="123">
        <v>1</v>
      </c>
    </row>
    <row r="545" spans="1:4">
      <c r="A545" s="121" t="s">
        <v>323</v>
      </c>
      <c r="B545" s="121" t="s">
        <v>855</v>
      </c>
      <c r="C545" s="121" t="s">
        <v>856</v>
      </c>
      <c r="D545" s="123">
        <v>1</v>
      </c>
    </row>
    <row r="546" spans="1:4">
      <c r="A546" s="121" t="s">
        <v>255</v>
      </c>
      <c r="B546" s="121" t="s">
        <v>857</v>
      </c>
      <c r="C546" s="121" t="s">
        <v>858</v>
      </c>
      <c r="D546" s="123">
        <v>1</v>
      </c>
    </row>
    <row r="547" spans="1:4">
      <c r="A547" s="121" t="s">
        <v>599</v>
      </c>
      <c r="B547" s="121" t="s">
        <v>859</v>
      </c>
      <c r="C547" s="121" t="s">
        <v>858</v>
      </c>
      <c r="D547" s="123">
        <v>1</v>
      </c>
    </row>
    <row r="548" spans="1:4">
      <c r="A548" s="121" t="s">
        <v>212</v>
      </c>
      <c r="B548" s="121" t="s">
        <v>860</v>
      </c>
      <c r="C548" s="121" t="s">
        <v>858</v>
      </c>
      <c r="D548" s="123">
        <v>1</v>
      </c>
    </row>
    <row r="549" spans="1:4">
      <c r="A549" s="121" t="s">
        <v>284</v>
      </c>
      <c r="B549" s="121" t="s">
        <v>861</v>
      </c>
      <c r="C549" s="121" t="s">
        <v>858</v>
      </c>
      <c r="D549" s="123">
        <v>1</v>
      </c>
    </row>
    <row r="550" spans="1:4">
      <c r="A550" s="121" t="s">
        <v>320</v>
      </c>
      <c r="B550" s="121" t="s">
        <v>862</v>
      </c>
      <c r="C550" s="121" t="s">
        <v>858</v>
      </c>
      <c r="D550" s="123">
        <v>1</v>
      </c>
    </row>
    <row r="551" spans="1:4">
      <c r="A551" s="121" t="s">
        <v>219</v>
      </c>
      <c r="B551" s="121" t="s">
        <v>863</v>
      </c>
      <c r="C551" s="121" t="s">
        <v>864</v>
      </c>
      <c r="D551" s="123">
        <v>1</v>
      </c>
    </row>
    <row r="552" spans="1:4">
      <c r="A552" s="121" t="s">
        <v>208</v>
      </c>
      <c r="B552" s="121" t="s">
        <v>865</v>
      </c>
      <c r="C552" s="121" t="s">
        <v>864</v>
      </c>
      <c r="D552" s="123">
        <v>1</v>
      </c>
    </row>
    <row r="553" spans="1:4">
      <c r="A553" s="121" t="s">
        <v>602</v>
      </c>
      <c r="B553" s="121" t="s">
        <v>866</v>
      </c>
      <c r="C553" s="121" t="s">
        <v>864</v>
      </c>
      <c r="D553" s="123">
        <v>1</v>
      </c>
    </row>
    <row r="554" spans="1:4">
      <c r="A554" s="121" t="s">
        <v>208</v>
      </c>
      <c r="B554" s="121" t="s">
        <v>867</v>
      </c>
      <c r="C554" s="121" t="s">
        <v>864</v>
      </c>
      <c r="D554" s="123">
        <v>1</v>
      </c>
    </row>
    <row r="555" spans="1:4">
      <c r="A555" s="121" t="s">
        <v>208</v>
      </c>
      <c r="B555" s="121" t="s">
        <v>868</v>
      </c>
      <c r="C555" s="121" t="s">
        <v>864</v>
      </c>
      <c r="D555" s="123">
        <v>1</v>
      </c>
    </row>
    <row r="556" spans="1:4">
      <c r="A556" s="121" t="s">
        <v>335</v>
      </c>
      <c r="B556" s="121" t="s">
        <v>869</v>
      </c>
      <c r="C556" s="121" t="s">
        <v>864</v>
      </c>
      <c r="D556" s="123">
        <v>1</v>
      </c>
    </row>
    <row r="557" spans="1:4">
      <c r="A557" s="121" t="s">
        <v>564</v>
      </c>
      <c r="B557" s="121" t="s">
        <v>870</v>
      </c>
      <c r="C557" s="121" t="s">
        <v>864</v>
      </c>
      <c r="D557" s="123">
        <v>1</v>
      </c>
    </row>
    <row r="558" spans="1:4">
      <c r="A558" s="121" t="s">
        <v>212</v>
      </c>
      <c r="B558" s="121" t="s">
        <v>871</v>
      </c>
      <c r="C558" s="121" t="s">
        <v>864</v>
      </c>
      <c r="D558" s="123">
        <v>1</v>
      </c>
    </row>
    <row r="559" spans="1:4">
      <c r="A559" s="121" t="s">
        <v>214</v>
      </c>
      <c r="B559" s="121" t="s">
        <v>872</v>
      </c>
      <c r="C559" s="121" t="s">
        <v>864</v>
      </c>
      <c r="D559" s="123">
        <v>1</v>
      </c>
    </row>
    <row r="560" spans="1:4">
      <c r="A560" s="121" t="s">
        <v>564</v>
      </c>
      <c r="B560" s="121" t="s">
        <v>873</v>
      </c>
      <c r="C560" s="121" t="s">
        <v>864</v>
      </c>
      <c r="D560" s="123">
        <v>1</v>
      </c>
    </row>
    <row r="561" spans="1:4">
      <c r="A561" s="121" t="s">
        <v>210</v>
      </c>
      <c r="B561" s="121" t="s">
        <v>874</v>
      </c>
      <c r="C561" s="121" t="s">
        <v>864</v>
      </c>
      <c r="D561" s="123">
        <v>1</v>
      </c>
    </row>
    <row r="562" spans="1:4">
      <c r="A562" s="121" t="s">
        <v>580</v>
      </c>
      <c r="B562" s="121" t="s">
        <v>875</v>
      </c>
      <c r="C562" s="121" t="s">
        <v>864</v>
      </c>
      <c r="D562" s="123">
        <v>1</v>
      </c>
    </row>
    <row r="563" spans="1:4">
      <c r="A563" s="121" t="s">
        <v>564</v>
      </c>
      <c r="B563" s="121" t="s">
        <v>876</v>
      </c>
      <c r="C563" s="121" t="s">
        <v>864</v>
      </c>
      <c r="D563" s="123">
        <v>1</v>
      </c>
    </row>
    <row r="564" spans="1:4">
      <c r="A564" s="121" t="s">
        <v>580</v>
      </c>
      <c r="B564" s="121" t="s">
        <v>877</v>
      </c>
      <c r="C564" s="121" t="s">
        <v>864</v>
      </c>
      <c r="D564" s="123">
        <v>1</v>
      </c>
    </row>
    <row r="565" spans="1:4">
      <c r="A565" s="121" t="s">
        <v>580</v>
      </c>
      <c r="B565" s="121" t="s">
        <v>878</v>
      </c>
      <c r="C565" s="121" t="s">
        <v>864</v>
      </c>
      <c r="D565" s="123">
        <v>1</v>
      </c>
    </row>
    <row r="566" spans="1:4">
      <c r="A566" s="121" t="s">
        <v>580</v>
      </c>
      <c r="B566" s="121" t="s">
        <v>879</v>
      </c>
      <c r="C566" s="121" t="s">
        <v>864</v>
      </c>
      <c r="D566" s="123">
        <v>1</v>
      </c>
    </row>
    <row r="567" spans="1:4">
      <c r="A567" s="121" t="s">
        <v>545</v>
      </c>
      <c r="B567" s="121" t="s">
        <v>880</v>
      </c>
      <c r="C567" s="121" t="s">
        <v>864</v>
      </c>
      <c r="D567" s="123">
        <v>1</v>
      </c>
    </row>
    <row r="568" spans="1:4">
      <c r="A568" s="121" t="s">
        <v>675</v>
      </c>
      <c r="B568" s="121" t="s">
        <v>881</v>
      </c>
      <c r="C568" s="121" t="s">
        <v>864</v>
      </c>
      <c r="D568" s="123">
        <v>1</v>
      </c>
    </row>
    <row r="569" spans="1:4">
      <c r="A569" s="121" t="s">
        <v>654</v>
      </c>
      <c r="B569" s="121" t="s">
        <v>882</v>
      </c>
      <c r="C569" s="121" t="s">
        <v>864</v>
      </c>
      <c r="D569" s="123">
        <v>1</v>
      </c>
    </row>
    <row r="570" spans="1:4">
      <c r="A570" s="121" t="s">
        <v>654</v>
      </c>
      <c r="B570" s="121" t="s">
        <v>883</v>
      </c>
      <c r="C570" s="121" t="s">
        <v>864</v>
      </c>
      <c r="D570" s="123">
        <v>1</v>
      </c>
    </row>
    <row r="571" spans="1:4">
      <c r="A571" s="121" t="s">
        <v>602</v>
      </c>
      <c r="B571" s="121" t="s">
        <v>884</v>
      </c>
      <c r="C571" s="121" t="s">
        <v>864</v>
      </c>
      <c r="D571" s="123">
        <v>1</v>
      </c>
    </row>
    <row r="572" spans="1:4">
      <c r="A572" s="121" t="s">
        <v>602</v>
      </c>
      <c r="B572" s="121" t="s">
        <v>885</v>
      </c>
      <c r="C572" s="121" t="s">
        <v>864</v>
      </c>
      <c r="D572" s="123">
        <v>1</v>
      </c>
    </row>
    <row r="573" spans="1:4">
      <c r="A573" s="121" t="s">
        <v>886</v>
      </c>
      <c r="B573" s="121" t="s">
        <v>887</v>
      </c>
      <c r="C573" s="121" t="s">
        <v>864</v>
      </c>
      <c r="D573" s="123">
        <v>1</v>
      </c>
    </row>
    <row r="574" spans="1:4">
      <c r="A574" s="121" t="s">
        <v>570</v>
      </c>
      <c r="B574" s="121" t="s">
        <v>888</v>
      </c>
      <c r="C574" s="121" t="s">
        <v>864</v>
      </c>
      <c r="D574" s="123">
        <v>1</v>
      </c>
    </row>
    <row r="575" spans="1:4">
      <c r="A575" s="121" t="s">
        <v>810</v>
      </c>
      <c r="B575" s="121" t="s">
        <v>889</v>
      </c>
      <c r="C575" s="121" t="s">
        <v>864</v>
      </c>
      <c r="D575" s="123">
        <v>1</v>
      </c>
    </row>
    <row r="576" spans="1:4">
      <c r="A576" s="121" t="s">
        <v>810</v>
      </c>
      <c r="B576" s="121" t="s">
        <v>890</v>
      </c>
      <c r="C576" s="121" t="s">
        <v>864</v>
      </c>
      <c r="D576" s="123">
        <v>1</v>
      </c>
    </row>
    <row r="577" spans="1:4">
      <c r="A577" s="121" t="s">
        <v>570</v>
      </c>
      <c r="B577" s="121" t="s">
        <v>891</v>
      </c>
      <c r="C577" s="121" t="s">
        <v>864</v>
      </c>
      <c r="D577" s="123">
        <v>1</v>
      </c>
    </row>
    <row r="578" spans="1:4">
      <c r="A578" s="121" t="s">
        <v>570</v>
      </c>
      <c r="B578" s="121" t="s">
        <v>892</v>
      </c>
      <c r="C578" s="121" t="s">
        <v>864</v>
      </c>
      <c r="D578" s="123">
        <v>1</v>
      </c>
    </row>
    <row r="579" spans="1:4">
      <c r="A579" s="121" t="s">
        <v>583</v>
      </c>
      <c r="B579" s="121" t="s">
        <v>893</v>
      </c>
      <c r="C579" s="121" t="s">
        <v>864</v>
      </c>
      <c r="D579" s="123">
        <v>1</v>
      </c>
    </row>
    <row r="580" spans="1:4">
      <c r="A580" s="121" t="s">
        <v>583</v>
      </c>
      <c r="B580" s="121" t="s">
        <v>894</v>
      </c>
      <c r="C580" s="121" t="s">
        <v>864</v>
      </c>
      <c r="D580" s="123">
        <v>1</v>
      </c>
    </row>
    <row r="581" spans="1:4">
      <c r="A581" s="121" t="s">
        <v>138</v>
      </c>
      <c r="B581" s="121" t="s">
        <v>895</v>
      </c>
      <c r="C581" s="121" t="s">
        <v>864</v>
      </c>
      <c r="D581" s="123">
        <v>1</v>
      </c>
    </row>
    <row r="582" spans="1:4">
      <c r="A582" s="121" t="s">
        <v>138</v>
      </c>
      <c r="B582" s="121" t="s">
        <v>896</v>
      </c>
      <c r="C582" s="121" t="s">
        <v>864</v>
      </c>
      <c r="D582" s="123">
        <v>1</v>
      </c>
    </row>
    <row r="583" spans="1:4">
      <c r="A583" s="121" t="s">
        <v>564</v>
      </c>
      <c r="B583" s="121" t="s">
        <v>897</v>
      </c>
      <c r="C583" s="121" t="s">
        <v>864</v>
      </c>
      <c r="D583" s="123">
        <v>1</v>
      </c>
    </row>
    <row r="584" spans="1:4">
      <c r="A584" s="121" t="s">
        <v>564</v>
      </c>
      <c r="B584" s="121" t="s">
        <v>898</v>
      </c>
      <c r="C584" s="121" t="s">
        <v>864</v>
      </c>
      <c r="D584" s="123">
        <v>1</v>
      </c>
    </row>
    <row r="585" spans="1:4">
      <c r="A585" s="121" t="s">
        <v>690</v>
      </c>
      <c r="B585" s="121" t="s">
        <v>899</v>
      </c>
      <c r="C585" s="121" t="s">
        <v>864</v>
      </c>
      <c r="D585" s="123">
        <v>1</v>
      </c>
    </row>
    <row r="586" spans="1:4">
      <c r="A586" s="121" t="s">
        <v>253</v>
      </c>
      <c r="B586" s="121" t="s">
        <v>900</v>
      </c>
      <c r="C586" s="121" t="s">
        <v>864</v>
      </c>
      <c r="D586" s="123">
        <v>1</v>
      </c>
    </row>
    <row r="587" spans="1:4">
      <c r="A587" s="121" t="s">
        <v>136</v>
      </c>
      <c r="B587" s="121" t="s">
        <v>901</v>
      </c>
      <c r="C587" s="121" t="s">
        <v>864</v>
      </c>
      <c r="D587" s="123">
        <v>1</v>
      </c>
    </row>
    <row r="588" spans="1:4">
      <c r="A588" s="121" t="s">
        <v>654</v>
      </c>
      <c r="B588" s="121" t="s">
        <v>902</v>
      </c>
      <c r="C588" s="121" t="s">
        <v>864</v>
      </c>
      <c r="D588" s="123">
        <v>1</v>
      </c>
    </row>
    <row r="589" spans="1:4">
      <c r="A589" s="121" t="s">
        <v>192</v>
      </c>
      <c r="B589" s="121" t="s">
        <v>903</v>
      </c>
      <c r="C589" s="121" t="s">
        <v>864</v>
      </c>
      <c r="D589" s="123">
        <v>1</v>
      </c>
    </row>
    <row r="590" spans="1:4">
      <c r="A590" s="121" t="s">
        <v>545</v>
      </c>
      <c r="B590" s="121" t="s">
        <v>904</v>
      </c>
      <c r="C590" s="121" t="s">
        <v>864</v>
      </c>
      <c r="D590" s="123">
        <v>1</v>
      </c>
    </row>
    <row r="591" spans="1:4">
      <c r="A591" s="121" t="s">
        <v>208</v>
      </c>
      <c r="B591" s="121" t="s">
        <v>905</v>
      </c>
      <c r="C591" s="121" t="s">
        <v>864</v>
      </c>
      <c r="D591" s="123">
        <v>1</v>
      </c>
    </row>
    <row r="592" spans="1:4">
      <c r="A592" s="121" t="s">
        <v>294</v>
      </c>
      <c r="B592" s="121" t="s">
        <v>906</v>
      </c>
      <c r="C592" s="121" t="s">
        <v>864</v>
      </c>
      <c r="D592" s="123">
        <v>1</v>
      </c>
    </row>
    <row r="593" spans="1:4">
      <c r="A593" s="121" t="s">
        <v>570</v>
      </c>
      <c r="B593" s="121" t="s">
        <v>907</v>
      </c>
      <c r="C593" s="121" t="s">
        <v>864</v>
      </c>
      <c r="D593" s="123">
        <v>1</v>
      </c>
    </row>
    <row r="594" spans="1:4">
      <c r="A594" s="121" t="s">
        <v>541</v>
      </c>
      <c r="B594" s="121" t="s">
        <v>908</v>
      </c>
      <c r="C594" s="121" t="s">
        <v>864</v>
      </c>
      <c r="D594" s="123">
        <v>1</v>
      </c>
    </row>
    <row r="595" spans="1:4">
      <c r="A595" s="121" t="s">
        <v>142</v>
      </c>
      <c r="B595" s="121" t="s">
        <v>909</v>
      </c>
      <c r="C595" s="121" t="s">
        <v>910</v>
      </c>
      <c r="D595" s="123">
        <v>1</v>
      </c>
    </row>
    <row r="596" spans="1:4">
      <c r="A596" s="121" t="s">
        <v>562</v>
      </c>
      <c r="B596" s="121" t="s">
        <v>911</v>
      </c>
      <c r="C596" s="121" t="s">
        <v>910</v>
      </c>
      <c r="D596" s="123">
        <v>1</v>
      </c>
    </row>
    <row r="597" spans="1:4">
      <c r="A597" s="121" t="s">
        <v>562</v>
      </c>
      <c r="B597" s="121" t="s">
        <v>912</v>
      </c>
      <c r="C597" s="121" t="s">
        <v>910</v>
      </c>
      <c r="D597" s="123">
        <v>1</v>
      </c>
    </row>
    <row r="598" spans="1:4">
      <c r="A598" s="121" t="s">
        <v>599</v>
      </c>
      <c r="B598" s="121" t="s">
        <v>913</v>
      </c>
      <c r="C598" s="121" t="s">
        <v>910</v>
      </c>
      <c r="D598" s="123">
        <v>1</v>
      </c>
    </row>
    <row r="599" spans="1:4">
      <c r="A599" s="121" t="s">
        <v>562</v>
      </c>
      <c r="B599" s="121" t="s">
        <v>914</v>
      </c>
      <c r="C599" s="121" t="s">
        <v>910</v>
      </c>
      <c r="D599" s="123">
        <v>1</v>
      </c>
    </row>
    <row r="600" spans="1:4">
      <c r="A600" s="121" t="s">
        <v>562</v>
      </c>
      <c r="B600" s="121" t="s">
        <v>915</v>
      </c>
      <c r="C600" s="121" t="s">
        <v>910</v>
      </c>
      <c r="D600" s="123">
        <v>1</v>
      </c>
    </row>
    <row r="601" spans="1:4">
      <c r="A601" s="121" t="s">
        <v>602</v>
      </c>
      <c r="B601" s="121" t="s">
        <v>916</v>
      </c>
      <c r="C601" s="121" t="s">
        <v>910</v>
      </c>
      <c r="D601" s="123">
        <v>1</v>
      </c>
    </row>
    <row r="602" spans="1:4">
      <c r="A602" s="121" t="s">
        <v>599</v>
      </c>
      <c r="B602" s="121" t="s">
        <v>917</v>
      </c>
      <c r="C602" s="121" t="s">
        <v>910</v>
      </c>
      <c r="D602" s="123">
        <v>1</v>
      </c>
    </row>
    <row r="603" spans="1:4">
      <c r="A603" s="121" t="s">
        <v>554</v>
      </c>
      <c r="B603" s="121" t="s">
        <v>918</v>
      </c>
      <c r="C603" s="121" t="s">
        <v>910</v>
      </c>
      <c r="D603" s="123">
        <v>1</v>
      </c>
    </row>
    <row r="604" spans="1:4">
      <c r="A604" s="121" t="s">
        <v>335</v>
      </c>
      <c r="B604" s="121" t="s">
        <v>919</v>
      </c>
      <c r="C604" s="121" t="s">
        <v>910</v>
      </c>
      <c r="D604" s="123">
        <v>1</v>
      </c>
    </row>
    <row r="605" spans="1:4">
      <c r="A605" s="121" t="s">
        <v>288</v>
      </c>
      <c r="B605" s="121" t="s">
        <v>920</v>
      </c>
      <c r="C605" s="121" t="s">
        <v>910</v>
      </c>
      <c r="D605" s="123">
        <v>1</v>
      </c>
    </row>
    <row r="606" spans="1:4">
      <c r="A606" s="121" t="s">
        <v>142</v>
      </c>
      <c r="B606" s="121" t="s">
        <v>921</v>
      </c>
      <c r="C606" s="121" t="s">
        <v>910</v>
      </c>
      <c r="D606" s="123">
        <v>1</v>
      </c>
    </row>
    <row r="607" spans="1:4">
      <c r="A607" s="121" t="s">
        <v>523</v>
      </c>
      <c r="B607" s="121" t="s">
        <v>922</v>
      </c>
      <c r="C607" s="121" t="s">
        <v>910</v>
      </c>
      <c r="D607" s="123">
        <v>1</v>
      </c>
    </row>
    <row r="608" spans="1:4">
      <c r="A608" s="121" t="s">
        <v>142</v>
      </c>
      <c r="B608" s="121" t="s">
        <v>923</v>
      </c>
      <c r="C608" s="121" t="s">
        <v>910</v>
      </c>
      <c r="D608" s="123">
        <v>1</v>
      </c>
    </row>
    <row r="609" spans="1:4">
      <c r="A609" s="121" t="s">
        <v>142</v>
      </c>
      <c r="B609" s="121" t="s">
        <v>924</v>
      </c>
      <c r="C609" s="121" t="s">
        <v>910</v>
      </c>
      <c r="D609" s="123">
        <v>1</v>
      </c>
    </row>
    <row r="610" spans="1:4">
      <c r="A610" s="121" t="s">
        <v>130</v>
      </c>
      <c r="B610" s="121" t="s">
        <v>925</v>
      </c>
      <c r="C610" s="121" t="s">
        <v>910</v>
      </c>
      <c r="D610" s="123">
        <v>1</v>
      </c>
    </row>
    <row r="611" spans="1:4">
      <c r="A611" s="121" t="s">
        <v>130</v>
      </c>
      <c r="B611" s="121" t="s">
        <v>926</v>
      </c>
      <c r="C611" s="121" t="s">
        <v>910</v>
      </c>
      <c r="D611" s="123">
        <v>1</v>
      </c>
    </row>
    <row r="612" spans="1:4">
      <c r="A612" s="121" t="s">
        <v>523</v>
      </c>
      <c r="B612" s="121" t="s">
        <v>927</v>
      </c>
      <c r="C612" s="121" t="s">
        <v>910</v>
      </c>
      <c r="D612" s="123">
        <v>1</v>
      </c>
    </row>
    <row r="613" spans="1:4">
      <c r="A613" s="121" t="s">
        <v>142</v>
      </c>
      <c r="B613" s="121" t="s">
        <v>928</v>
      </c>
      <c r="C613" s="121" t="s">
        <v>910</v>
      </c>
      <c r="D613" s="123">
        <v>1</v>
      </c>
    </row>
    <row r="614" spans="1:4">
      <c r="A614" s="121" t="s">
        <v>523</v>
      </c>
      <c r="B614" s="121" t="s">
        <v>929</v>
      </c>
      <c r="C614" s="121" t="s">
        <v>910</v>
      </c>
      <c r="D614" s="123">
        <v>1</v>
      </c>
    </row>
    <row r="615" spans="1:4">
      <c r="A615" s="121" t="s">
        <v>930</v>
      </c>
      <c r="B615" s="121" t="s">
        <v>931</v>
      </c>
      <c r="C615" s="121" t="s">
        <v>910</v>
      </c>
      <c r="D615" s="123">
        <v>1</v>
      </c>
    </row>
    <row r="616" spans="1:4">
      <c r="A616" s="121" t="s">
        <v>543</v>
      </c>
      <c r="B616" s="121" t="s">
        <v>932</v>
      </c>
      <c r="C616" s="121" t="s">
        <v>910</v>
      </c>
      <c r="D616" s="123">
        <v>1</v>
      </c>
    </row>
    <row r="617" spans="1:4">
      <c r="A617" s="121" t="s">
        <v>138</v>
      </c>
      <c r="B617" s="121" t="s">
        <v>933</v>
      </c>
      <c r="C617" s="121" t="s">
        <v>934</v>
      </c>
      <c r="D617" s="123">
        <v>1</v>
      </c>
    </row>
    <row r="618" spans="1:4">
      <c r="A618" s="121" t="s">
        <v>935</v>
      </c>
      <c r="B618" s="121" t="s">
        <v>936</v>
      </c>
      <c r="C618" s="121" t="s">
        <v>934</v>
      </c>
      <c r="D618" s="123">
        <v>1</v>
      </c>
    </row>
    <row r="619" spans="1:4">
      <c r="A619" s="121" t="s">
        <v>675</v>
      </c>
      <c r="B619" s="121" t="s">
        <v>937</v>
      </c>
      <c r="C619" s="121" t="s">
        <v>934</v>
      </c>
      <c r="D619" s="123">
        <v>1</v>
      </c>
    </row>
    <row r="620" spans="1:4">
      <c r="A620" s="121" t="s">
        <v>886</v>
      </c>
      <c r="B620" s="121" t="s">
        <v>938</v>
      </c>
      <c r="C620" s="121" t="s">
        <v>934</v>
      </c>
      <c r="D620" s="123">
        <v>1</v>
      </c>
    </row>
    <row r="621" spans="1:4">
      <c r="A621" s="121" t="s">
        <v>294</v>
      </c>
      <c r="B621" s="121" t="s">
        <v>939</v>
      </c>
      <c r="C621" s="121" t="s">
        <v>934</v>
      </c>
      <c r="D621" s="123">
        <v>1</v>
      </c>
    </row>
    <row r="622" spans="1:4">
      <c r="A622" s="121" t="s">
        <v>541</v>
      </c>
      <c r="B622" s="121" t="s">
        <v>940</v>
      </c>
      <c r="C622" s="121" t="s">
        <v>934</v>
      </c>
      <c r="D622" s="123">
        <v>1</v>
      </c>
    </row>
    <row r="623" spans="1:4">
      <c r="A623" s="121" t="s">
        <v>288</v>
      </c>
      <c r="B623" s="121" t="s">
        <v>941</v>
      </c>
      <c r="C623" s="121" t="s">
        <v>942</v>
      </c>
      <c r="D623" s="123">
        <v>1</v>
      </c>
    </row>
    <row r="624" spans="1:4">
      <c r="A624" s="121" t="s">
        <v>779</v>
      </c>
      <c r="B624" s="121" t="s">
        <v>943</v>
      </c>
      <c r="C624" s="121" t="s">
        <v>942</v>
      </c>
      <c r="D624" s="123">
        <v>1</v>
      </c>
    </row>
    <row r="625" spans="1:4">
      <c r="A625" s="121" t="s">
        <v>541</v>
      </c>
      <c r="B625" s="121" t="s">
        <v>944</v>
      </c>
      <c r="C625" s="121" t="s">
        <v>942</v>
      </c>
      <c r="D625" s="123">
        <v>1</v>
      </c>
    </row>
    <row r="626" spans="1:4">
      <c r="A626" s="121" t="s">
        <v>146</v>
      </c>
      <c r="B626" s="121" t="s">
        <v>945</v>
      </c>
      <c r="C626" s="121" t="s">
        <v>946</v>
      </c>
      <c r="D626" s="123">
        <v>1</v>
      </c>
    </row>
    <row r="627" spans="1:4">
      <c r="A627" s="121" t="s">
        <v>214</v>
      </c>
      <c r="B627" s="121" t="s">
        <v>947</v>
      </c>
      <c r="C627" s="121" t="s">
        <v>948</v>
      </c>
      <c r="D627" s="123">
        <v>1</v>
      </c>
    </row>
    <row r="628" spans="1:4">
      <c r="A628" s="121" t="s">
        <v>949</v>
      </c>
      <c r="B628" s="121" t="s">
        <v>950</v>
      </c>
      <c r="C628" s="121" t="s">
        <v>951</v>
      </c>
      <c r="D628" s="123">
        <v>2</v>
      </c>
    </row>
    <row r="629" spans="1:4">
      <c r="A629" s="121" t="s">
        <v>573</v>
      </c>
      <c r="B629" s="121" t="s">
        <v>952</v>
      </c>
      <c r="C629" s="121" t="s">
        <v>951</v>
      </c>
      <c r="D629" s="123">
        <v>2</v>
      </c>
    </row>
    <row r="630" spans="1:4">
      <c r="A630" s="121" t="s">
        <v>320</v>
      </c>
      <c r="B630" s="121" t="s">
        <v>953</v>
      </c>
      <c r="C630" s="121" t="s">
        <v>954</v>
      </c>
      <c r="D630" s="123">
        <v>1</v>
      </c>
    </row>
    <row r="631" spans="1:4">
      <c r="A631" s="121" t="s">
        <v>675</v>
      </c>
      <c r="B631" s="121" t="s">
        <v>955</v>
      </c>
      <c r="C631" s="121" t="s">
        <v>956</v>
      </c>
      <c r="D631" s="123">
        <v>2</v>
      </c>
    </row>
    <row r="632" spans="1:4">
      <c r="A632" s="121" t="s">
        <v>414</v>
      </c>
      <c r="B632" s="121" t="s">
        <v>957</v>
      </c>
      <c r="C632" s="121" t="s">
        <v>958</v>
      </c>
      <c r="D632" s="123">
        <v>1</v>
      </c>
    </row>
    <row r="633" spans="1:4">
      <c r="A633" s="121" t="s">
        <v>675</v>
      </c>
      <c r="B633" s="121" t="s">
        <v>959</v>
      </c>
      <c r="C633" s="121" t="s">
        <v>958</v>
      </c>
      <c r="D633" s="123">
        <v>1</v>
      </c>
    </row>
    <row r="634" spans="1:4">
      <c r="A634" s="121" t="s">
        <v>317</v>
      </c>
      <c r="B634" s="121" t="s">
        <v>960</v>
      </c>
      <c r="C634" s="121" t="s">
        <v>961</v>
      </c>
      <c r="D634" s="123">
        <v>1</v>
      </c>
    </row>
    <row r="635" spans="1:4">
      <c r="A635" s="121" t="s">
        <v>255</v>
      </c>
      <c r="B635" s="121" t="s">
        <v>962</v>
      </c>
      <c r="C635" s="121" t="s">
        <v>961</v>
      </c>
      <c r="D635" s="123">
        <v>1</v>
      </c>
    </row>
    <row r="636" spans="1:4">
      <c r="A636" s="121" t="s">
        <v>562</v>
      </c>
      <c r="B636" s="121" t="s">
        <v>963</v>
      </c>
      <c r="C636" s="121" t="s">
        <v>964</v>
      </c>
      <c r="D636" s="123">
        <v>1</v>
      </c>
    </row>
    <row r="637" spans="1:4">
      <c r="A637" s="121" t="s">
        <v>320</v>
      </c>
      <c r="B637" s="121" t="s">
        <v>965</v>
      </c>
      <c r="C637" s="121" t="s">
        <v>964</v>
      </c>
      <c r="D637" s="123">
        <v>1</v>
      </c>
    </row>
    <row r="638" spans="1:4">
      <c r="A638" s="121" t="s">
        <v>675</v>
      </c>
      <c r="B638" s="121" t="s">
        <v>966</v>
      </c>
      <c r="C638" s="121" t="s">
        <v>967</v>
      </c>
      <c r="D638" s="123">
        <v>1</v>
      </c>
    </row>
    <row r="639" spans="1:4">
      <c r="A639" s="121" t="s">
        <v>629</v>
      </c>
      <c r="B639" s="121" t="s">
        <v>968</v>
      </c>
      <c r="C639" s="121" t="s">
        <v>969</v>
      </c>
      <c r="D639" s="123">
        <v>1</v>
      </c>
    </row>
    <row r="640" spans="1:4">
      <c r="A640" s="121" t="s">
        <v>970</v>
      </c>
      <c r="B640" s="121" t="s">
        <v>971</v>
      </c>
      <c r="C640" s="121" t="s">
        <v>972</v>
      </c>
      <c r="D640" s="123">
        <v>1</v>
      </c>
    </row>
    <row r="641" spans="1:4">
      <c r="A641" s="121" t="s">
        <v>170</v>
      </c>
      <c r="B641" s="121" t="s">
        <v>973</v>
      </c>
      <c r="C641" s="121" t="s">
        <v>972</v>
      </c>
      <c r="D641" s="123">
        <v>1</v>
      </c>
    </row>
    <row r="642" spans="1:4">
      <c r="A642" s="121" t="s">
        <v>573</v>
      </c>
      <c r="B642" s="121" t="s">
        <v>974</v>
      </c>
      <c r="C642" s="121" t="s">
        <v>972</v>
      </c>
      <c r="D642" s="123">
        <v>1</v>
      </c>
    </row>
    <row r="643" spans="1:4">
      <c r="A643" s="121" t="s">
        <v>212</v>
      </c>
      <c r="B643" s="121" t="s">
        <v>975</v>
      </c>
      <c r="C643" s="121" t="s">
        <v>976</v>
      </c>
      <c r="D643" s="123">
        <v>1</v>
      </c>
    </row>
    <row r="644" spans="1:4">
      <c r="A644" s="121" t="s">
        <v>337</v>
      </c>
      <c r="B644" s="121" t="s">
        <v>977</v>
      </c>
      <c r="C644" s="121" t="s">
        <v>978</v>
      </c>
      <c r="D644" s="123">
        <v>1</v>
      </c>
    </row>
    <row r="645" spans="1:4">
      <c r="A645" s="121" t="s">
        <v>337</v>
      </c>
      <c r="B645" s="121" t="s">
        <v>979</v>
      </c>
      <c r="C645" s="121" t="s">
        <v>978</v>
      </c>
      <c r="D645" s="123">
        <v>1</v>
      </c>
    </row>
    <row r="646" spans="1:4">
      <c r="A646" s="121" t="s">
        <v>337</v>
      </c>
      <c r="B646" s="121" t="s">
        <v>980</v>
      </c>
      <c r="C646" s="121" t="s">
        <v>978</v>
      </c>
      <c r="D646" s="123">
        <v>1</v>
      </c>
    </row>
    <row r="647" spans="1:4">
      <c r="A647" s="121" t="s">
        <v>337</v>
      </c>
      <c r="B647" s="121" t="s">
        <v>981</v>
      </c>
      <c r="C647" s="121" t="s">
        <v>978</v>
      </c>
      <c r="D647" s="123">
        <v>1</v>
      </c>
    </row>
    <row r="648" spans="1:4">
      <c r="A648" s="121" t="s">
        <v>337</v>
      </c>
      <c r="B648" s="121" t="s">
        <v>982</v>
      </c>
      <c r="C648" s="121" t="s">
        <v>978</v>
      </c>
      <c r="D648" s="123">
        <v>1</v>
      </c>
    </row>
    <row r="649" spans="1:4">
      <c r="A649" s="121" t="s">
        <v>275</v>
      </c>
      <c r="B649" s="121" t="s">
        <v>983</v>
      </c>
      <c r="C649" s="121" t="s">
        <v>978</v>
      </c>
      <c r="D649" s="123">
        <v>1</v>
      </c>
    </row>
    <row r="650" spans="1:4">
      <c r="A650" s="121" t="s">
        <v>275</v>
      </c>
      <c r="B650" s="121" t="s">
        <v>984</v>
      </c>
      <c r="C650" s="121" t="s">
        <v>978</v>
      </c>
      <c r="D650" s="123">
        <v>1</v>
      </c>
    </row>
    <row r="651" spans="1:4">
      <c r="A651" s="121" t="s">
        <v>779</v>
      </c>
      <c r="B651" s="121" t="s">
        <v>985</v>
      </c>
      <c r="C651" s="121" t="s">
        <v>978</v>
      </c>
      <c r="D651" s="123">
        <v>1</v>
      </c>
    </row>
    <row r="652" spans="1:4">
      <c r="A652" s="121" t="s">
        <v>258</v>
      </c>
      <c r="B652" s="121" t="s">
        <v>986</v>
      </c>
      <c r="C652" s="121" t="s">
        <v>978</v>
      </c>
      <c r="D652" s="123">
        <v>1</v>
      </c>
    </row>
    <row r="653" spans="1:4">
      <c r="A653" s="121" t="s">
        <v>255</v>
      </c>
      <c r="B653" s="121" t="s">
        <v>987</v>
      </c>
      <c r="C653" s="121" t="s">
        <v>978</v>
      </c>
      <c r="D653" s="123">
        <v>1</v>
      </c>
    </row>
    <row r="654" spans="1:4">
      <c r="A654" s="121" t="s">
        <v>150</v>
      </c>
      <c r="B654" s="121" t="s">
        <v>988</v>
      </c>
      <c r="C654" s="121" t="s">
        <v>978</v>
      </c>
      <c r="D654" s="123">
        <v>1</v>
      </c>
    </row>
    <row r="655" spans="1:4">
      <c r="A655" s="121" t="s">
        <v>150</v>
      </c>
      <c r="B655" s="121" t="s">
        <v>989</v>
      </c>
      <c r="C655" s="121" t="s">
        <v>978</v>
      </c>
      <c r="D655" s="123">
        <v>1</v>
      </c>
    </row>
    <row r="656" spans="1:4">
      <c r="A656" s="121" t="s">
        <v>682</v>
      </c>
      <c r="B656" s="121" t="s">
        <v>990</v>
      </c>
      <c r="C656" s="121" t="s">
        <v>978</v>
      </c>
      <c r="D656" s="123">
        <v>1</v>
      </c>
    </row>
    <row r="657" spans="1:4">
      <c r="A657" s="121" t="s">
        <v>219</v>
      </c>
      <c r="B657" s="121" t="s">
        <v>991</v>
      </c>
      <c r="C657" s="121" t="s">
        <v>978</v>
      </c>
      <c r="D657" s="123">
        <v>1</v>
      </c>
    </row>
    <row r="658" spans="1:4">
      <c r="A658" s="121" t="s">
        <v>610</v>
      </c>
      <c r="B658" s="121" t="s">
        <v>992</v>
      </c>
      <c r="C658" s="121" t="s">
        <v>978</v>
      </c>
      <c r="D658" s="123">
        <v>1</v>
      </c>
    </row>
    <row r="659" spans="1:4">
      <c r="A659" s="121" t="s">
        <v>755</v>
      </c>
      <c r="B659" s="121" t="s">
        <v>993</v>
      </c>
      <c r="C659" s="121" t="s">
        <v>978</v>
      </c>
      <c r="D659" s="123">
        <v>1</v>
      </c>
    </row>
    <row r="660" spans="1:4">
      <c r="A660" s="121" t="s">
        <v>738</v>
      </c>
      <c r="B660" s="121" t="s">
        <v>994</v>
      </c>
      <c r="C660" s="121" t="s">
        <v>978</v>
      </c>
      <c r="D660" s="123">
        <v>1</v>
      </c>
    </row>
    <row r="661" spans="1:4">
      <c r="A661" s="121" t="s">
        <v>718</v>
      </c>
      <c r="B661" s="121" t="s">
        <v>995</v>
      </c>
      <c r="C661" s="121" t="s">
        <v>978</v>
      </c>
      <c r="D661" s="123">
        <v>1</v>
      </c>
    </row>
    <row r="662" spans="1:4">
      <c r="A662" s="121" t="s">
        <v>428</v>
      </c>
      <c r="B662" s="121" t="s">
        <v>996</v>
      </c>
      <c r="C662" s="121" t="s">
        <v>978</v>
      </c>
      <c r="D662" s="123">
        <v>1</v>
      </c>
    </row>
    <row r="663" spans="1:4">
      <c r="A663" s="121" t="s">
        <v>997</v>
      </c>
      <c r="B663" s="121" t="s">
        <v>998</v>
      </c>
      <c r="C663" s="121" t="s">
        <v>978</v>
      </c>
      <c r="D663" s="123">
        <v>1</v>
      </c>
    </row>
    <row r="664" spans="1:4">
      <c r="A664" s="121" t="s">
        <v>997</v>
      </c>
      <c r="B664" s="121" t="s">
        <v>999</v>
      </c>
      <c r="C664" s="121" t="s">
        <v>978</v>
      </c>
      <c r="D664" s="123">
        <v>1</v>
      </c>
    </row>
    <row r="665" spans="1:4">
      <c r="A665" s="121" t="s">
        <v>997</v>
      </c>
      <c r="B665" s="121" t="s">
        <v>1000</v>
      </c>
      <c r="C665" s="121" t="s">
        <v>978</v>
      </c>
      <c r="D665" s="123">
        <v>1</v>
      </c>
    </row>
    <row r="666" spans="1:4">
      <c r="A666" s="121" t="s">
        <v>797</v>
      </c>
      <c r="B666" s="121" t="s">
        <v>1001</v>
      </c>
      <c r="C666" s="121" t="s">
        <v>978</v>
      </c>
      <c r="D666" s="123">
        <v>1</v>
      </c>
    </row>
    <row r="667" spans="1:4">
      <c r="A667" s="121" t="s">
        <v>206</v>
      </c>
      <c r="B667" s="121" t="s">
        <v>1002</v>
      </c>
      <c r="C667" s="121" t="s">
        <v>978</v>
      </c>
      <c r="D667" s="123">
        <v>1</v>
      </c>
    </row>
    <row r="668" spans="1:4">
      <c r="A668" s="121" t="s">
        <v>1003</v>
      </c>
      <c r="B668" s="121" t="s">
        <v>1004</v>
      </c>
      <c r="C668" s="121" t="s">
        <v>978</v>
      </c>
      <c r="D668" s="123">
        <v>1</v>
      </c>
    </row>
    <row r="669" spans="1:4">
      <c r="A669" s="121" t="s">
        <v>1003</v>
      </c>
      <c r="B669" s="121" t="s">
        <v>1005</v>
      </c>
      <c r="C669" s="121" t="s">
        <v>978</v>
      </c>
      <c r="D669" s="123">
        <v>1</v>
      </c>
    </row>
    <row r="670" spans="1:4">
      <c r="A670" s="121" t="s">
        <v>636</v>
      </c>
      <c r="B670" s="121" t="s">
        <v>1006</v>
      </c>
      <c r="C670" s="121" t="s">
        <v>978</v>
      </c>
      <c r="D670" s="123">
        <v>1</v>
      </c>
    </row>
    <row r="671" spans="1:4">
      <c r="A671" s="121" t="s">
        <v>636</v>
      </c>
      <c r="B671" s="121" t="s">
        <v>1007</v>
      </c>
      <c r="C671" s="121" t="s">
        <v>978</v>
      </c>
      <c r="D671" s="123">
        <v>1</v>
      </c>
    </row>
    <row r="672" spans="1:4">
      <c r="A672" s="121" t="s">
        <v>636</v>
      </c>
      <c r="B672" s="121" t="s">
        <v>1008</v>
      </c>
      <c r="C672" s="121" t="s">
        <v>978</v>
      </c>
      <c r="D672" s="123">
        <v>1</v>
      </c>
    </row>
    <row r="673" spans="1:4">
      <c r="A673" s="121" t="s">
        <v>610</v>
      </c>
      <c r="B673" s="121" t="s">
        <v>1009</v>
      </c>
      <c r="C673" s="121" t="s">
        <v>978</v>
      </c>
      <c r="D673" s="123">
        <v>1</v>
      </c>
    </row>
    <row r="674" spans="1:4">
      <c r="A674" s="121" t="s">
        <v>144</v>
      </c>
      <c r="B674" s="121" t="s">
        <v>1010</v>
      </c>
      <c r="C674" s="121" t="s">
        <v>978</v>
      </c>
      <c r="D674" s="123">
        <v>1</v>
      </c>
    </row>
    <row r="675" spans="1:4">
      <c r="A675" s="121" t="s">
        <v>290</v>
      </c>
      <c r="B675" s="121" t="s">
        <v>1011</v>
      </c>
      <c r="C675" s="121" t="s">
        <v>1012</v>
      </c>
      <c r="D675" s="123">
        <v>1</v>
      </c>
    </row>
    <row r="676" spans="1:4">
      <c r="A676" s="121" t="s">
        <v>545</v>
      </c>
      <c r="B676" s="121" t="s">
        <v>1013</v>
      </c>
      <c r="C676" s="121" t="s">
        <v>1012</v>
      </c>
      <c r="D676" s="123">
        <v>1</v>
      </c>
    </row>
    <row r="677" spans="1:4">
      <c r="A677" s="121" t="s">
        <v>192</v>
      </c>
      <c r="B677" s="121" t="s">
        <v>1014</v>
      </c>
      <c r="C677" s="121" t="s">
        <v>1012</v>
      </c>
      <c r="D677" s="123">
        <v>1</v>
      </c>
    </row>
    <row r="678" spans="1:4">
      <c r="A678" s="121" t="s">
        <v>173</v>
      </c>
      <c r="B678" s="121" t="s">
        <v>1015</v>
      </c>
      <c r="C678" s="121" t="s">
        <v>1012</v>
      </c>
      <c r="D678" s="123">
        <v>1</v>
      </c>
    </row>
    <row r="679" spans="1:4">
      <c r="A679" s="121" t="s">
        <v>184</v>
      </c>
      <c r="B679" s="121" t="s">
        <v>1016</v>
      </c>
      <c r="C679" s="121" t="s">
        <v>1012</v>
      </c>
      <c r="D679" s="123">
        <v>1</v>
      </c>
    </row>
    <row r="680" spans="1:4">
      <c r="A680" s="121" t="s">
        <v>286</v>
      </c>
      <c r="B680" s="121" t="s">
        <v>1017</v>
      </c>
      <c r="C680" s="121" t="s">
        <v>1012</v>
      </c>
      <c r="D680" s="123">
        <v>1</v>
      </c>
    </row>
    <row r="681" spans="1:4">
      <c r="A681" s="121" t="s">
        <v>286</v>
      </c>
      <c r="B681" s="121" t="s">
        <v>1018</v>
      </c>
      <c r="C681" s="121" t="s">
        <v>1012</v>
      </c>
      <c r="D681" s="123">
        <v>1</v>
      </c>
    </row>
    <row r="682" spans="1:4">
      <c r="A682" s="121" t="s">
        <v>330</v>
      </c>
      <c r="B682" s="121" t="s">
        <v>1019</v>
      </c>
      <c r="C682" s="121" t="s">
        <v>1012</v>
      </c>
      <c r="D682" s="123">
        <v>1</v>
      </c>
    </row>
    <row r="683" spans="1:4">
      <c r="A683" s="121" t="s">
        <v>1020</v>
      </c>
      <c r="B683" s="121" t="s">
        <v>1021</v>
      </c>
      <c r="C683" s="121" t="s">
        <v>1012</v>
      </c>
      <c r="D683" s="123">
        <v>1</v>
      </c>
    </row>
    <row r="684" spans="1:4">
      <c r="A684" s="121" t="s">
        <v>649</v>
      </c>
      <c r="B684" s="121" t="s">
        <v>1022</v>
      </c>
      <c r="C684" s="121" t="s">
        <v>1012</v>
      </c>
      <c r="D684" s="123">
        <v>1</v>
      </c>
    </row>
    <row r="685" spans="1:4">
      <c r="A685" s="121" t="s">
        <v>660</v>
      </c>
      <c r="B685" s="121" t="s">
        <v>1023</v>
      </c>
      <c r="C685" s="121" t="s">
        <v>1012</v>
      </c>
      <c r="D685" s="123">
        <v>1</v>
      </c>
    </row>
    <row r="686" spans="1:4">
      <c r="A686" s="121" t="s">
        <v>660</v>
      </c>
      <c r="B686" s="121" t="s">
        <v>1024</v>
      </c>
      <c r="C686" s="121" t="s">
        <v>1012</v>
      </c>
      <c r="D686" s="123">
        <v>1</v>
      </c>
    </row>
    <row r="687" spans="1:4">
      <c r="A687" s="121" t="s">
        <v>134</v>
      </c>
      <c r="B687" s="121" t="s">
        <v>1025</v>
      </c>
      <c r="C687" s="121" t="s">
        <v>1012</v>
      </c>
      <c r="D687" s="123">
        <v>1</v>
      </c>
    </row>
    <row r="688" spans="1:4">
      <c r="A688" s="121" t="s">
        <v>212</v>
      </c>
      <c r="B688" s="121" t="s">
        <v>1026</v>
      </c>
      <c r="C688" s="121" t="s">
        <v>1012</v>
      </c>
      <c r="D688" s="123">
        <v>1</v>
      </c>
    </row>
    <row r="689" spans="1:4">
      <c r="A689" s="121" t="s">
        <v>718</v>
      </c>
      <c r="B689" s="121" t="s">
        <v>1027</v>
      </c>
      <c r="C689" s="121" t="s">
        <v>1012</v>
      </c>
      <c r="D689" s="123">
        <v>1</v>
      </c>
    </row>
    <row r="690" spans="1:4">
      <c r="A690" s="121" t="s">
        <v>608</v>
      </c>
      <c r="B690" s="121" t="s">
        <v>1028</v>
      </c>
      <c r="C690" s="121" t="s">
        <v>1012</v>
      </c>
      <c r="D690" s="123">
        <v>1</v>
      </c>
    </row>
    <row r="691" spans="1:4">
      <c r="A691" s="121" t="s">
        <v>585</v>
      </c>
      <c r="B691" s="121" t="s">
        <v>1029</v>
      </c>
      <c r="C691" s="121" t="s">
        <v>1012</v>
      </c>
      <c r="D691" s="123">
        <v>1</v>
      </c>
    </row>
    <row r="692" spans="1:4">
      <c r="A692" s="121" t="s">
        <v>610</v>
      </c>
      <c r="B692" s="121" t="s">
        <v>1030</v>
      </c>
      <c r="C692" s="121" t="s">
        <v>1012</v>
      </c>
      <c r="D692" s="123">
        <v>1</v>
      </c>
    </row>
    <row r="693" spans="1:4">
      <c r="A693" s="121" t="s">
        <v>608</v>
      </c>
      <c r="B693" s="121" t="s">
        <v>1031</v>
      </c>
      <c r="C693" s="121" t="s">
        <v>1012</v>
      </c>
      <c r="D693" s="123">
        <v>1</v>
      </c>
    </row>
    <row r="694" spans="1:4">
      <c r="A694" s="121" t="s">
        <v>219</v>
      </c>
      <c r="B694" s="121" t="s">
        <v>1032</v>
      </c>
      <c r="C694" s="121" t="s">
        <v>1012</v>
      </c>
      <c r="D694" s="123">
        <v>1</v>
      </c>
    </row>
    <row r="695" spans="1:4">
      <c r="A695" s="121" t="s">
        <v>538</v>
      </c>
      <c r="B695" s="121" t="s">
        <v>1033</v>
      </c>
      <c r="C695" s="121" t="s">
        <v>1012</v>
      </c>
      <c r="D695" s="123">
        <v>1</v>
      </c>
    </row>
    <row r="696" spans="1:4">
      <c r="A696" s="121" t="s">
        <v>608</v>
      </c>
      <c r="B696" s="121" t="s">
        <v>1034</v>
      </c>
      <c r="C696" s="121" t="s">
        <v>1012</v>
      </c>
      <c r="D696" s="123">
        <v>1</v>
      </c>
    </row>
    <row r="697" spans="1:4">
      <c r="A697" s="121" t="s">
        <v>275</v>
      </c>
      <c r="B697" s="121" t="s">
        <v>1035</v>
      </c>
      <c r="C697" s="121" t="s">
        <v>1012</v>
      </c>
      <c r="D697" s="123">
        <v>1</v>
      </c>
    </row>
    <row r="698" spans="1:4">
      <c r="A698" s="121" t="s">
        <v>412</v>
      </c>
      <c r="B698" s="121" t="s">
        <v>1036</v>
      </c>
      <c r="C698" s="121" t="s">
        <v>1012</v>
      </c>
      <c r="D698" s="123">
        <v>1</v>
      </c>
    </row>
    <row r="699" spans="1:4">
      <c r="A699" s="121" t="s">
        <v>690</v>
      </c>
      <c r="B699" s="121" t="s">
        <v>1037</v>
      </c>
      <c r="C699" s="121" t="s">
        <v>1012</v>
      </c>
      <c r="D699" s="123">
        <v>1</v>
      </c>
    </row>
    <row r="700" spans="1:4">
      <c r="A700" s="121" t="s">
        <v>543</v>
      </c>
      <c r="B700" s="121" t="s">
        <v>1038</v>
      </c>
      <c r="C700" s="121" t="s">
        <v>1012</v>
      </c>
      <c r="D700" s="123">
        <v>1</v>
      </c>
    </row>
    <row r="701" spans="1:4">
      <c r="A701" s="121" t="s">
        <v>697</v>
      </c>
      <c r="B701" s="121" t="s">
        <v>1039</v>
      </c>
      <c r="C701" s="121" t="s">
        <v>1012</v>
      </c>
      <c r="D701" s="123">
        <v>1</v>
      </c>
    </row>
    <row r="702" spans="1:4">
      <c r="A702" s="121" t="s">
        <v>146</v>
      </c>
      <c r="B702" s="121" t="s">
        <v>1040</v>
      </c>
      <c r="C702" s="121" t="s">
        <v>1012</v>
      </c>
      <c r="D702" s="123">
        <v>1</v>
      </c>
    </row>
    <row r="703" spans="1:4">
      <c r="A703" s="121" t="s">
        <v>302</v>
      </c>
      <c r="B703" s="121" t="s">
        <v>1041</v>
      </c>
      <c r="C703" s="121" t="s">
        <v>1012</v>
      </c>
      <c r="D703" s="123">
        <v>1</v>
      </c>
    </row>
    <row r="704" spans="1:4">
      <c r="A704" s="121" t="s">
        <v>302</v>
      </c>
      <c r="B704" s="121" t="s">
        <v>1042</v>
      </c>
      <c r="C704" s="121" t="s">
        <v>1012</v>
      </c>
      <c r="D704" s="123">
        <v>1</v>
      </c>
    </row>
    <row r="705" spans="1:4">
      <c r="A705" s="121" t="s">
        <v>302</v>
      </c>
      <c r="B705" s="121" t="s">
        <v>1043</v>
      </c>
      <c r="C705" s="121" t="s">
        <v>1012</v>
      </c>
      <c r="D705" s="123">
        <v>1</v>
      </c>
    </row>
    <row r="706" spans="1:4">
      <c r="A706" s="121" t="s">
        <v>302</v>
      </c>
      <c r="B706" s="121" t="s">
        <v>1044</v>
      </c>
      <c r="C706" s="121" t="s">
        <v>1012</v>
      </c>
      <c r="D706" s="123">
        <v>1</v>
      </c>
    </row>
    <row r="707" spans="1:4">
      <c r="A707" s="121" t="s">
        <v>302</v>
      </c>
      <c r="B707" s="121" t="s">
        <v>1045</v>
      </c>
      <c r="C707" s="121" t="s">
        <v>1012</v>
      </c>
      <c r="D707" s="123">
        <v>1</v>
      </c>
    </row>
    <row r="708" spans="1:4">
      <c r="A708" s="121" t="s">
        <v>144</v>
      </c>
      <c r="B708" s="121" t="s">
        <v>1046</v>
      </c>
      <c r="C708" s="121" t="s">
        <v>1012</v>
      </c>
      <c r="D708" s="123">
        <v>1</v>
      </c>
    </row>
    <row r="709" spans="1:4">
      <c r="A709" s="121" t="s">
        <v>214</v>
      </c>
      <c r="B709" s="121" t="s">
        <v>1047</v>
      </c>
      <c r="C709" s="121" t="s">
        <v>1012</v>
      </c>
      <c r="D709" s="123">
        <v>1</v>
      </c>
    </row>
    <row r="710" spans="1:4">
      <c r="A710" s="121" t="s">
        <v>1020</v>
      </c>
      <c r="B710" s="121" t="s">
        <v>1048</v>
      </c>
      <c r="C710" s="121" t="s">
        <v>1049</v>
      </c>
      <c r="D710" s="123">
        <v>1</v>
      </c>
    </row>
    <row r="711" spans="1:4">
      <c r="A711" s="121" t="s">
        <v>1020</v>
      </c>
      <c r="B711" s="121" t="s">
        <v>1050</v>
      </c>
      <c r="C711" s="121" t="s">
        <v>1049</v>
      </c>
      <c r="D711" s="123">
        <v>1</v>
      </c>
    </row>
    <row r="712" spans="1:4">
      <c r="A712" s="121" t="s">
        <v>1020</v>
      </c>
      <c r="B712" s="121" t="s">
        <v>1051</v>
      </c>
      <c r="C712" s="121" t="s">
        <v>1049</v>
      </c>
      <c r="D712" s="123">
        <v>1</v>
      </c>
    </row>
    <row r="713" spans="1:4">
      <c r="A713" s="121" t="s">
        <v>1020</v>
      </c>
      <c r="B713" s="121" t="s">
        <v>1052</v>
      </c>
      <c r="C713" s="121" t="s">
        <v>1049</v>
      </c>
      <c r="D713" s="123">
        <v>1</v>
      </c>
    </row>
    <row r="714" spans="1:4">
      <c r="A714" s="121" t="s">
        <v>1020</v>
      </c>
      <c r="B714" s="121" t="s">
        <v>1053</v>
      </c>
      <c r="C714" s="121" t="s">
        <v>1049</v>
      </c>
      <c r="D714" s="123">
        <v>1</v>
      </c>
    </row>
    <row r="715" spans="1:4">
      <c r="A715" s="121" t="s">
        <v>1020</v>
      </c>
      <c r="B715" s="121" t="s">
        <v>1054</v>
      </c>
      <c r="C715" s="121" t="s">
        <v>1049</v>
      </c>
      <c r="D715" s="123">
        <v>1</v>
      </c>
    </row>
    <row r="716" spans="1:4">
      <c r="A716" s="121" t="s">
        <v>281</v>
      </c>
      <c r="B716" s="121" t="s">
        <v>1055</v>
      </c>
      <c r="C716" s="121" t="s">
        <v>1049</v>
      </c>
      <c r="D716" s="123">
        <v>1</v>
      </c>
    </row>
    <row r="717" spans="1:4">
      <c r="A717" s="121" t="s">
        <v>281</v>
      </c>
      <c r="B717" s="121" t="s">
        <v>1056</v>
      </c>
      <c r="C717" s="121" t="s">
        <v>1049</v>
      </c>
      <c r="D717" s="123">
        <v>1</v>
      </c>
    </row>
    <row r="718" spans="1:4">
      <c r="A718" s="121" t="s">
        <v>281</v>
      </c>
      <c r="B718" s="121" t="s">
        <v>1057</v>
      </c>
      <c r="C718" s="121" t="s">
        <v>1049</v>
      </c>
      <c r="D718" s="123">
        <v>1</v>
      </c>
    </row>
    <row r="719" spans="1:4">
      <c r="A719" s="121" t="s">
        <v>281</v>
      </c>
      <c r="B719" s="121" t="s">
        <v>1058</v>
      </c>
      <c r="C719" s="121" t="s">
        <v>1049</v>
      </c>
      <c r="D719" s="123">
        <v>1</v>
      </c>
    </row>
    <row r="720" spans="1:4">
      <c r="A720" s="121" t="s">
        <v>541</v>
      </c>
      <c r="B720" s="121" t="s">
        <v>1059</v>
      </c>
      <c r="C720" s="121" t="s">
        <v>1049</v>
      </c>
      <c r="D720" s="123">
        <v>1</v>
      </c>
    </row>
    <row r="721" spans="1:4">
      <c r="A721" s="121" t="s">
        <v>1060</v>
      </c>
      <c r="B721" s="121" t="s">
        <v>1061</v>
      </c>
      <c r="C721" s="121" t="s">
        <v>1049</v>
      </c>
      <c r="D721" s="123">
        <v>1</v>
      </c>
    </row>
    <row r="722" spans="1:4">
      <c r="A722" s="121" t="s">
        <v>1060</v>
      </c>
      <c r="B722" s="121" t="s">
        <v>1062</v>
      </c>
      <c r="C722" s="121" t="s">
        <v>1049</v>
      </c>
      <c r="D722" s="123">
        <v>1</v>
      </c>
    </row>
    <row r="723" spans="1:4">
      <c r="A723" s="121" t="s">
        <v>660</v>
      </c>
      <c r="B723" s="121" t="s">
        <v>1063</v>
      </c>
      <c r="C723" s="121" t="s">
        <v>1049</v>
      </c>
      <c r="D723" s="123">
        <v>1</v>
      </c>
    </row>
    <row r="724" spans="1:4">
      <c r="A724" s="121" t="s">
        <v>219</v>
      </c>
      <c r="B724" s="121" t="s">
        <v>1064</v>
      </c>
      <c r="C724" s="121" t="s">
        <v>1049</v>
      </c>
      <c r="D724" s="123">
        <v>1</v>
      </c>
    </row>
    <row r="725" spans="1:4">
      <c r="A725" s="121" t="s">
        <v>779</v>
      </c>
      <c r="B725" s="121" t="s">
        <v>1065</v>
      </c>
      <c r="C725" s="121" t="s">
        <v>1049</v>
      </c>
      <c r="D725" s="123">
        <v>1</v>
      </c>
    </row>
    <row r="726" spans="1:4">
      <c r="A726" s="121" t="s">
        <v>412</v>
      </c>
      <c r="B726" s="121" t="s">
        <v>1066</v>
      </c>
      <c r="C726" s="121" t="s">
        <v>1049</v>
      </c>
      <c r="D726" s="123">
        <v>1</v>
      </c>
    </row>
    <row r="727" spans="1:4">
      <c r="A727" s="121" t="s">
        <v>412</v>
      </c>
      <c r="B727" s="121" t="s">
        <v>1067</v>
      </c>
      <c r="C727" s="121" t="s">
        <v>1049</v>
      </c>
      <c r="D727" s="123">
        <v>1</v>
      </c>
    </row>
    <row r="728" spans="1:4">
      <c r="A728" s="121" t="s">
        <v>407</v>
      </c>
      <c r="B728" s="121" t="s">
        <v>1068</v>
      </c>
      <c r="C728" s="121" t="s">
        <v>1049</v>
      </c>
      <c r="D728" s="123">
        <v>1</v>
      </c>
    </row>
    <row r="729" spans="1:4">
      <c r="A729" s="121" t="s">
        <v>407</v>
      </c>
      <c r="B729" s="121" t="s">
        <v>1069</v>
      </c>
      <c r="C729" s="121" t="s">
        <v>1049</v>
      </c>
      <c r="D729" s="123">
        <v>1</v>
      </c>
    </row>
    <row r="730" spans="1:4">
      <c r="A730" s="121" t="s">
        <v>613</v>
      </c>
      <c r="B730" s="121" t="s">
        <v>1070</v>
      </c>
      <c r="C730" s="121" t="s">
        <v>1049</v>
      </c>
      <c r="D730" s="123">
        <v>1</v>
      </c>
    </row>
    <row r="731" spans="1:4">
      <c r="A731" s="121" t="s">
        <v>660</v>
      </c>
      <c r="B731" s="121" t="s">
        <v>1071</v>
      </c>
      <c r="C731" s="121" t="s">
        <v>1049</v>
      </c>
      <c r="D731" s="123">
        <v>1</v>
      </c>
    </row>
    <row r="732" spans="1:4">
      <c r="A732" s="121" t="s">
        <v>649</v>
      </c>
      <c r="B732" s="121" t="s">
        <v>1072</v>
      </c>
      <c r="C732" s="121" t="s">
        <v>1049</v>
      </c>
      <c r="D732" s="123">
        <v>1</v>
      </c>
    </row>
    <row r="733" spans="1:4">
      <c r="A733" s="121" t="s">
        <v>419</v>
      </c>
      <c r="B733" s="121" t="s">
        <v>1073</v>
      </c>
      <c r="C733" s="121" t="s">
        <v>1049</v>
      </c>
      <c r="D733" s="123">
        <v>1</v>
      </c>
    </row>
    <row r="734" spans="1:4">
      <c r="A734" s="121" t="s">
        <v>649</v>
      </c>
      <c r="B734" s="121" t="s">
        <v>1074</v>
      </c>
      <c r="C734" s="121" t="s">
        <v>1049</v>
      </c>
      <c r="D734" s="123">
        <v>1</v>
      </c>
    </row>
    <row r="735" spans="1:4">
      <c r="A735" s="121" t="s">
        <v>649</v>
      </c>
      <c r="B735" s="121" t="s">
        <v>1075</v>
      </c>
      <c r="C735" s="121" t="s">
        <v>1049</v>
      </c>
      <c r="D735" s="123">
        <v>1</v>
      </c>
    </row>
    <row r="736" spans="1:4">
      <c r="A736" s="121" t="s">
        <v>649</v>
      </c>
      <c r="B736" s="121" t="s">
        <v>1076</v>
      </c>
      <c r="C736" s="121" t="s">
        <v>1049</v>
      </c>
      <c r="D736" s="123">
        <v>1</v>
      </c>
    </row>
    <row r="737" spans="1:4">
      <c r="A737" s="121" t="s">
        <v>660</v>
      </c>
      <c r="B737" s="121" t="s">
        <v>1077</v>
      </c>
      <c r="C737" s="121" t="s">
        <v>1049</v>
      </c>
      <c r="D737" s="123">
        <v>1</v>
      </c>
    </row>
    <row r="738" spans="1:4">
      <c r="A738" s="121" t="s">
        <v>660</v>
      </c>
      <c r="B738" s="121" t="s">
        <v>1078</v>
      </c>
      <c r="C738" s="121" t="s">
        <v>1049</v>
      </c>
      <c r="D738" s="123">
        <v>1</v>
      </c>
    </row>
    <row r="739" spans="1:4">
      <c r="A739" s="121" t="s">
        <v>341</v>
      </c>
      <c r="B739" s="121" t="s">
        <v>1079</v>
      </c>
      <c r="C739" s="121" t="s">
        <v>1049</v>
      </c>
      <c r="D739" s="123">
        <v>1</v>
      </c>
    </row>
    <row r="740" spans="1:4">
      <c r="A740" s="121" t="s">
        <v>341</v>
      </c>
      <c r="B740" s="121" t="s">
        <v>1080</v>
      </c>
      <c r="C740" s="121" t="s">
        <v>1049</v>
      </c>
      <c r="D740" s="123">
        <v>1</v>
      </c>
    </row>
    <row r="741" spans="1:4">
      <c r="A741" s="121" t="s">
        <v>407</v>
      </c>
      <c r="B741" s="121" t="s">
        <v>1081</v>
      </c>
      <c r="C741" s="121" t="s">
        <v>1049</v>
      </c>
      <c r="D741" s="123">
        <v>1</v>
      </c>
    </row>
    <row r="742" spans="1:4">
      <c r="A742" s="121" t="s">
        <v>1082</v>
      </c>
      <c r="B742" s="121" t="s">
        <v>1083</v>
      </c>
      <c r="C742" s="121" t="s">
        <v>1049</v>
      </c>
      <c r="D742" s="123">
        <v>1</v>
      </c>
    </row>
    <row r="743" spans="1:4">
      <c r="A743" s="121" t="s">
        <v>1020</v>
      </c>
      <c r="B743" s="121" t="s">
        <v>1084</v>
      </c>
      <c r="C743" s="121" t="s">
        <v>1049</v>
      </c>
      <c r="D743" s="123">
        <v>1</v>
      </c>
    </row>
    <row r="744" spans="1:4">
      <c r="A744" s="121" t="s">
        <v>1082</v>
      </c>
      <c r="B744" s="121" t="s">
        <v>1085</v>
      </c>
      <c r="C744" s="121" t="s">
        <v>1049</v>
      </c>
      <c r="D744" s="123">
        <v>1</v>
      </c>
    </row>
    <row r="745" spans="1:4">
      <c r="A745" s="121" t="s">
        <v>608</v>
      </c>
      <c r="B745" s="121" t="s">
        <v>1086</v>
      </c>
      <c r="C745" s="121" t="s">
        <v>1049</v>
      </c>
      <c r="D745" s="123">
        <v>1</v>
      </c>
    </row>
    <row r="746" spans="1:4">
      <c r="A746" s="121" t="s">
        <v>608</v>
      </c>
      <c r="B746" s="121" t="s">
        <v>1087</v>
      </c>
      <c r="C746" s="121" t="s">
        <v>1049</v>
      </c>
      <c r="D746" s="123">
        <v>1</v>
      </c>
    </row>
    <row r="747" spans="1:4">
      <c r="A747" s="121" t="s">
        <v>402</v>
      </c>
      <c r="B747" s="121" t="s">
        <v>1088</v>
      </c>
      <c r="C747" s="121" t="s">
        <v>1049</v>
      </c>
      <c r="D747" s="123">
        <v>1</v>
      </c>
    </row>
    <row r="748" spans="1:4">
      <c r="A748" s="121" t="s">
        <v>144</v>
      </c>
      <c r="B748" s="121" t="s">
        <v>1089</v>
      </c>
      <c r="C748" s="121" t="s">
        <v>1049</v>
      </c>
      <c r="D748" s="123">
        <v>1</v>
      </c>
    </row>
    <row r="749" spans="1:4">
      <c r="A749" s="121" t="s">
        <v>402</v>
      </c>
      <c r="B749" s="121" t="s">
        <v>1090</v>
      </c>
      <c r="C749" s="121" t="s">
        <v>1049</v>
      </c>
      <c r="D749" s="123">
        <v>1</v>
      </c>
    </row>
    <row r="750" spans="1:4">
      <c r="A750" s="121" t="s">
        <v>613</v>
      </c>
      <c r="B750" s="121" t="s">
        <v>1091</v>
      </c>
      <c r="C750" s="121" t="s">
        <v>1049</v>
      </c>
      <c r="D750" s="123">
        <v>1</v>
      </c>
    </row>
    <row r="751" spans="1:4">
      <c r="A751" s="121" t="s">
        <v>738</v>
      </c>
      <c r="B751" s="121" t="s">
        <v>1092</v>
      </c>
      <c r="C751" s="121" t="s">
        <v>1049</v>
      </c>
      <c r="D751" s="123">
        <v>1</v>
      </c>
    </row>
    <row r="752" spans="1:4">
      <c r="A752" s="121" t="s">
        <v>738</v>
      </c>
      <c r="B752" s="121" t="s">
        <v>1093</v>
      </c>
      <c r="C752" s="121" t="s">
        <v>1049</v>
      </c>
      <c r="D752" s="123">
        <v>1</v>
      </c>
    </row>
    <row r="753" spans="1:4">
      <c r="A753" s="121" t="s">
        <v>1094</v>
      </c>
      <c r="B753" s="121" t="s">
        <v>1095</v>
      </c>
      <c r="C753" s="121" t="s">
        <v>1049</v>
      </c>
      <c r="D753" s="123">
        <v>1</v>
      </c>
    </row>
    <row r="754" spans="1:4">
      <c r="A754" s="121" t="s">
        <v>192</v>
      </c>
      <c r="B754" s="121" t="s">
        <v>1096</v>
      </c>
      <c r="C754" s="121" t="s">
        <v>1049</v>
      </c>
      <c r="D754" s="123">
        <v>1</v>
      </c>
    </row>
    <row r="755" spans="1:4">
      <c r="A755" s="121" t="s">
        <v>738</v>
      </c>
      <c r="B755" s="121" t="s">
        <v>1097</v>
      </c>
      <c r="C755" s="121" t="s">
        <v>1049</v>
      </c>
      <c r="D755" s="123">
        <v>1</v>
      </c>
    </row>
    <row r="756" spans="1:4">
      <c r="A756" s="121" t="s">
        <v>738</v>
      </c>
      <c r="B756" s="121" t="s">
        <v>1098</v>
      </c>
      <c r="C756" s="121" t="s">
        <v>1049</v>
      </c>
      <c r="D756" s="123">
        <v>1</v>
      </c>
    </row>
    <row r="757" spans="1:4">
      <c r="A757" s="121" t="s">
        <v>543</v>
      </c>
      <c r="B757" s="121" t="s">
        <v>1099</v>
      </c>
      <c r="C757" s="121" t="s">
        <v>1049</v>
      </c>
      <c r="D757" s="123">
        <v>1</v>
      </c>
    </row>
    <row r="758" spans="1:4">
      <c r="A758" s="121" t="s">
        <v>697</v>
      </c>
      <c r="B758" s="121" t="s">
        <v>1100</v>
      </c>
      <c r="C758" s="121" t="s">
        <v>1049</v>
      </c>
      <c r="D758" s="123">
        <v>1</v>
      </c>
    </row>
    <row r="759" spans="1:4">
      <c r="A759" s="121" t="s">
        <v>1101</v>
      </c>
      <c r="B759" s="121" t="s">
        <v>1102</v>
      </c>
      <c r="C759" s="121" t="s">
        <v>1049</v>
      </c>
      <c r="D759" s="123">
        <v>1</v>
      </c>
    </row>
    <row r="760" spans="1:4">
      <c r="A760" s="121" t="s">
        <v>1101</v>
      </c>
      <c r="B760" s="121" t="s">
        <v>1103</v>
      </c>
      <c r="C760" s="121" t="s">
        <v>1049</v>
      </c>
      <c r="D760" s="123">
        <v>1</v>
      </c>
    </row>
    <row r="761" spans="1:4">
      <c r="A761" s="121" t="s">
        <v>1101</v>
      </c>
      <c r="B761" s="121" t="s">
        <v>1104</v>
      </c>
      <c r="C761" s="121" t="s">
        <v>1049</v>
      </c>
      <c r="D761" s="123">
        <v>1</v>
      </c>
    </row>
    <row r="762" spans="1:4">
      <c r="A762" s="121" t="s">
        <v>1101</v>
      </c>
      <c r="B762" s="121" t="s">
        <v>1105</v>
      </c>
      <c r="C762" s="121" t="s">
        <v>1049</v>
      </c>
      <c r="D762" s="123">
        <v>1</v>
      </c>
    </row>
    <row r="763" spans="1:4">
      <c r="A763" s="121" t="s">
        <v>1101</v>
      </c>
      <c r="B763" s="121" t="s">
        <v>1106</v>
      </c>
      <c r="C763" s="121" t="s">
        <v>1049</v>
      </c>
      <c r="D763" s="123">
        <v>1</v>
      </c>
    </row>
    <row r="764" spans="1:4">
      <c r="A764" s="121" t="s">
        <v>1101</v>
      </c>
      <c r="B764" s="121" t="s">
        <v>1107</v>
      </c>
      <c r="C764" s="121" t="s">
        <v>1049</v>
      </c>
      <c r="D764" s="123">
        <v>1</v>
      </c>
    </row>
    <row r="765" spans="1:4">
      <c r="A765" s="121" t="s">
        <v>1101</v>
      </c>
      <c r="B765" s="121" t="s">
        <v>1108</v>
      </c>
      <c r="C765" s="121" t="s">
        <v>1049</v>
      </c>
      <c r="D765" s="123">
        <v>1</v>
      </c>
    </row>
    <row r="766" spans="1:4">
      <c r="A766" s="121" t="s">
        <v>335</v>
      </c>
      <c r="B766" s="121" t="s">
        <v>1109</v>
      </c>
      <c r="C766" s="121" t="s">
        <v>1049</v>
      </c>
      <c r="D766" s="123">
        <v>1</v>
      </c>
    </row>
    <row r="767" spans="1:4">
      <c r="A767" s="121" t="s">
        <v>649</v>
      </c>
      <c r="B767" s="121" t="s">
        <v>1110</v>
      </c>
      <c r="C767" s="121" t="s">
        <v>1111</v>
      </c>
      <c r="D767" s="123">
        <v>1</v>
      </c>
    </row>
    <row r="768" spans="1:4">
      <c r="A768" s="121" t="s">
        <v>644</v>
      </c>
      <c r="B768" s="121" t="s">
        <v>1112</v>
      </c>
      <c r="C768" s="121" t="s">
        <v>1111</v>
      </c>
      <c r="D768" s="123">
        <v>1</v>
      </c>
    </row>
    <row r="769" spans="1:4">
      <c r="A769" s="121" t="s">
        <v>407</v>
      </c>
      <c r="B769" s="121" t="s">
        <v>1113</v>
      </c>
      <c r="C769" s="121" t="s">
        <v>1111</v>
      </c>
      <c r="D769" s="123">
        <v>1</v>
      </c>
    </row>
    <row r="770" spans="1:4">
      <c r="A770" s="121" t="s">
        <v>930</v>
      </c>
      <c r="B770" s="121" t="s">
        <v>1114</v>
      </c>
      <c r="C770" s="121" t="s">
        <v>1111</v>
      </c>
      <c r="D770" s="123">
        <v>1</v>
      </c>
    </row>
    <row r="771" spans="1:4">
      <c r="A771" s="121" t="s">
        <v>886</v>
      </c>
      <c r="B771" s="121" t="s">
        <v>1115</v>
      </c>
      <c r="C771" s="121" t="s">
        <v>1111</v>
      </c>
      <c r="D771" s="123">
        <v>1</v>
      </c>
    </row>
    <row r="772" spans="1:4">
      <c r="A772" s="121" t="s">
        <v>886</v>
      </c>
      <c r="B772" s="121" t="s">
        <v>1116</v>
      </c>
      <c r="C772" s="121" t="s">
        <v>1111</v>
      </c>
      <c r="D772" s="123">
        <v>1</v>
      </c>
    </row>
    <row r="773" spans="1:4">
      <c r="A773" s="121" t="s">
        <v>562</v>
      </c>
      <c r="B773" s="121" t="s">
        <v>1117</v>
      </c>
      <c r="C773" s="121" t="s">
        <v>1111</v>
      </c>
      <c r="D773" s="123">
        <v>1</v>
      </c>
    </row>
    <row r="774" spans="1:4">
      <c r="A774" s="121" t="s">
        <v>294</v>
      </c>
      <c r="B774" s="121" t="s">
        <v>1118</v>
      </c>
      <c r="C774" s="121" t="s">
        <v>1111</v>
      </c>
      <c r="D774" s="123">
        <v>1</v>
      </c>
    </row>
    <row r="775" spans="1:4">
      <c r="A775" s="121" t="s">
        <v>210</v>
      </c>
      <c r="B775" s="121" t="s">
        <v>1119</v>
      </c>
      <c r="C775" s="121" t="s">
        <v>1111</v>
      </c>
      <c r="D775" s="123">
        <v>1</v>
      </c>
    </row>
    <row r="776" spans="1:4">
      <c r="A776" s="121" t="s">
        <v>132</v>
      </c>
      <c r="B776" s="121" t="s">
        <v>1120</v>
      </c>
      <c r="C776" s="121" t="s">
        <v>1111</v>
      </c>
      <c r="D776" s="123">
        <v>1</v>
      </c>
    </row>
    <row r="777" spans="1:4">
      <c r="A777" s="121" t="s">
        <v>132</v>
      </c>
      <c r="B777" s="121" t="s">
        <v>1121</v>
      </c>
      <c r="C777" s="121" t="s">
        <v>1111</v>
      </c>
      <c r="D777" s="123">
        <v>1</v>
      </c>
    </row>
    <row r="778" spans="1:4">
      <c r="A778" s="121" t="s">
        <v>613</v>
      </c>
      <c r="B778" s="121" t="s">
        <v>1122</v>
      </c>
      <c r="C778" s="121" t="s">
        <v>1111</v>
      </c>
      <c r="D778" s="123">
        <v>1</v>
      </c>
    </row>
    <row r="779" spans="1:4">
      <c r="A779" s="121" t="s">
        <v>779</v>
      </c>
      <c r="B779" s="121" t="s">
        <v>1123</v>
      </c>
      <c r="C779" s="121" t="s">
        <v>1111</v>
      </c>
      <c r="D779" s="123">
        <v>1</v>
      </c>
    </row>
    <row r="780" spans="1:4">
      <c r="A780" s="121" t="s">
        <v>323</v>
      </c>
      <c r="B780" s="121" t="s">
        <v>1124</v>
      </c>
      <c r="C780" s="121" t="s">
        <v>1111</v>
      </c>
      <c r="D780" s="123">
        <v>1</v>
      </c>
    </row>
    <row r="781" spans="1:4">
      <c r="A781" s="121" t="s">
        <v>613</v>
      </c>
      <c r="B781" s="121" t="s">
        <v>1125</v>
      </c>
      <c r="C781" s="121" t="s">
        <v>1111</v>
      </c>
      <c r="D781" s="123">
        <v>1</v>
      </c>
    </row>
    <row r="782" spans="1:4">
      <c r="A782" s="121" t="s">
        <v>341</v>
      </c>
      <c r="B782" s="121" t="s">
        <v>1126</v>
      </c>
      <c r="C782" s="121" t="s">
        <v>1111</v>
      </c>
      <c r="D782" s="123">
        <v>1</v>
      </c>
    </row>
    <row r="783" spans="1:4">
      <c r="A783" s="121" t="s">
        <v>738</v>
      </c>
      <c r="B783" s="121" t="s">
        <v>1127</v>
      </c>
      <c r="C783" s="121" t="s">
        <v>1111</v>
      </c>
      <c r="D783" s="123">
        <v>1</v>
      </c>
    </row>
    <row r="784" spans="1:4">
      <c r="A784" s="121" t="s">
        <v>1082</v>
      </c>
      <c r="B784" s="121" t="s">
        <v>1128</v>
      </c>
      <c r="C784" s="121" t="s">
        <v>1111</v>
      </c>
      <c r="D784" s="123">
        <v>1</v>
      </c>
    </row>
    <row r="785" spans="1:4">
      <c r="A785" s="121" t="s">
        <v>219</v>
      </c>
      <c r="B785" s="121" t="s">
        <v>1129</v>
      </c>
      <c r="C785" s="121" t="s">
        <v>1111</v>
      </c>
      <c r="D785" s="123">
        <v>1</v>
      </c>
    </row>
    <row r="786" spans="1:4">
      <c r="A786" s="121" t="s">
        <v>610</v>
      </c>
      <c r="B786" s="121" t="s">
        <v>1130</v>
      </c>
      <c r="C786" s="121" t="s">
        <v>1111</v>
      </c>
      <c r="D786" s="123">
        <v>1</v>
      </c>
    </row>
    <row r="787" spans="1:4">
      <c r="A787" s="121" t="s">
        <v>610</v>
      </c>
      <c r="B787" s="121" t="s">
        <v>1131</v>
      </c>
      <c r="C787" s="121" t="s">
        <v>1111</v>
      </c>
      <c r="D787" s="123">
        <v>1</v>
      </c>
    </row>
    <row r="788" spans="1:4">
      <c r="A788" s="121" t="s">
        <v>138</v>
      </c>
      <c r="B788" s="121" t="s">
        <v>1132</v>
      </c>
      <c r="C788" s="121" t="s">
        <v>1111</v>
      </c>
      <c r="D788" s="123">
        <v>1</v>
      </c>
    </row>
    <row r="789" spans="1:4">
      <c r="A789" s="121" t="s">
        <v>1094</v>
      </c>
      <c r="B789" s="121" t="s">
        <v>1133</v>
      </c>
      <c r="C789" s="121" t="s">
        <v>1111</v>
      </c>
      <c r="D789" s="123">
        <v>1</v>
      </c>
    </row>
    <row r="790" spans="1:4">
      <c r="A790" s="121" t="s">
        <v>718</v>
      </c>
      <c r="B790" s="121" t="s">
        <v>1134</v>
      </c>
      <c r="C790" s="121" t="s">
        <v>1111</v>
      </c>
      <c r="D790" s="123">
        <v>1</v>
      </c>
    </row>
    <row r="791" spans="1:4">
      <c r="A791" s="121" t="s">
        <v>1135</v>
      </c>
      <c r="B791" s="121" t="s">
        <v>1136</v>
      </c>
      <c r="C791" s="121" t="s">
        <v>1111</v>
      </c>
      <c r="D791" s="123">
        <v>1</v>
      </c>
    </row>
    <row r="792" spans="1:4">
      <c r="A792" s="121" t="s">
        <v>1135</v>
      </c>
      <c r="B792" s="121" t="s">
        <v>1137</v>
      </c>
      <c r="C792" s="121" t="s">
        <v>1111</v>
      </c>
      <c r="D792" s="123">
        <v>1</v>
      </c>
    </row>
    <row r="793" spans="1:4">
      <c r="A793" s="121" t="s">
        <v>1135</v>
      </c>
      <c r="B793" s="121" t="s">
        <v>1138</v>
      </c>
      <c r="C793" s="121" t="s">
        <v>1111</v>
      </c>
      <c r="D793" s="123">
        <v>1</v>
      </c>
    </row>
    <row r="794" spans="1:4">
      <c r="A794" s="121" t="s">
        <v>1135</v>
      </c>
      <c r="B794" s="121" t="s">
        <v>1139</v>
      </c>
      <c r="C794" s="121" t="s">
        <v>1111</v>
      </c>
      <c r="D794" s="123">
        <v>1</v>
      </c>
    </row>
    <row r="795" spans="1:4">
      <c r="A795" s="121" t="s">
        <v>1135</v>
      </c>
      <c r="B795" s="121" t="s">
        <v>1140</v>
      </c>
      <c r="C795" s="121" t="s">
        <v>1111</v>
      </c>
      <c r="D795" s="123">
        <v>1</v>
      </c>
    </row>
    <row r="796" spans="1:4">
      <c r="A796" s="121" t="s">
        <v>1135</v>
      </c>
      <c r="B796" s="121" t="s">
        <v>1141</v>
      </c>
      <c r="C796" s="121" t="s">
        <v>1111</v>
      </c>
      <c r="D796" s="123">
        <v>1</v>
      </c>
    </row>
    <row r="797" spans="1:4">
      <c r="A797" s="121" t="s">
        <v>1135</v>
      </c>
      <c r="B797" s="121" t="s">
        <v>1142</v>
      </c>
      <c r="C797" s="121" t="s">
        <v>1111</v>
      </c>
      <c r="D797" s="123">
        <v>1</v>
      </c>
    </row>
    <row r="798" spans="1:4">
      <c r="A798" s="121" t="s">
        <v>1135</v>
      </c>
      <c r="B798" s="121" t="s">
        <v>1143</v>
      </c>
      <c r="C798" s="121" t="s">
        <v>1111</v>
      </c>
      <c r="D798" s="123">
        <v>1</v>
      </c>
    </row>
    <row r="799" spans="1:4">
      <c r="A799" s="121" t="s">
        <v>1135</v>
      </c>
      <c r="B799" s="121" t="s">
        <v>1144</v>
      </c>
      <c r="C799" s="121" t="s">
        <v>1111</v>
      </c>
      <c r="D799" s="123">
        <v>1</v>
      </c>
    </row>
    <row r="800" spans="1:4">
      <c r="A800" s="121" t="s">
        <v>1135</v>
      </c>
      <c r="B800" s="121" t="s">
        <v>1145</v>
      </c>
      <c r="C800" s="121" t="s">
        <v>1111</v>
      </c>
      <c r="D800" s="123">
        <v>1</v>
      </c>
    </row>
    <row r="801" spans="1:4">
      <c r="A801" s="121" t="s">
        <v>1135</v>
      </c>
      <c r="B801" s="121" t="s">
        <v>1146</v>
      </c>
      <c r="C801" s="121" t="s">
        <v>1111</v>
      </c>
      <c r="D801" s="123">
        <v>1</v>
      </c>
    </row>
    <row r="802" spans="1:4">
      <c r="A802" s="121" t="s">
        <v>1135</v>
      </c>
      <c r="B802" s="121" t="s">
        <v>1147</v>
      </c>
      <c r="C802" s="121" t="s">
        <v>1111</v>
      </c>
      <c r="D802" s="123">
        <v>1</v>
      </c>
    </row>
    <row r="803" spans="1:4">
      <c r="A803" s="121" t="s">
        <v>132</v>
      </c>
      <c r="B803" s="121" t="s">
        <v>1148</v>
      </c>
      <c r="C803" s="121" t="s">
        <v>1149</v>
      </c>
      <c r="D803" s="123">
        <v>1</v>
      </c>
    </row>
    <row r="804" spans="1:4">
      <c r="A804" s="121" t="s">
        <v>419</v>
      </c>
      <c r="B804" s="121" t="s">
        <v>1150</v>
      </c>
      <c r="C804" s="121" t="s">
        <v>1149</v>
      </c>
      <c r="D804" s="123">
        <v>1</v>
      </c>
    </row>
    <row r="805" spans="1:4">
      <c r="A805" s="121" t="s">
        <v>284</v>
      </c>
      <c r="B805" s="121" t="s">
        <v>1151</v>
      </c>
      <c r="C805" s="121" t="s">
        <v>1149</v>
      </c>
      <c r="D805" s="123">
        <v>1</v>
      </c>
    </row>
    <row r="806" spans="1:4">
      <c r="A806" s="121" t="s">
        <v>810</v>
      </c>
      <c r="B806" s="121" t="s">
        <v>1152</v>
      </c>
      <c r="C806" s="121" t="s">
        <v>1149</v>
      </c>
      <c r="D806" s="123">
        <v>1</v>
      </c>
    </row>
    <row r="807" spans="1:4">
      <c r="A807" s="121" t="s">
        <v>810</v>
      </c>
      <c r="B807" s="121" t="s">
        <v>1153</v>
      </c>
      <c r="C807" s="121" t="s">
        <v>1149</v>
      </c>
      <c r="D807" s="123">
        <v>1</v>
      </c>
    </row>
    <row r="808" spans="1:4">
      <c r="A808" s="121" t="s">
        <v>724</v>
      </c>
      <c r="B808" s="121" t="s">
        <v>1154</v>
      </c>
      <c r="C808" s="121" t="s">
        <v>1149</v>
      </c>
      <c r="D808" s="123">
        <v>1</v>
      </c>
    </row>
    <row r="809" spans="1:4">
      <c r="A809" s="121" t="s">
        <v>930</v>
      </c>
      <c r="B809" s="121" t="s">
        <v>1155</v>
      </c>
      <c r="C809" s="121" t="s">
        <v>1149</v>
      </c>
      <c r="D809" s="123">
        <v>1</v>
      </c>
    </row>
    <row r="810" spans="1:4">
      <c r="A810" s="121" t="s">
        <v>930</v>
      </c>
      <c r="B810" s="121" t="s">
        <v>1156</v>
      </c>
      <c r="C810" s="121" t="s">
        <v>1149</v>
      </c>
      <c r="D810" s="123">
        <v>1</v>
      </c>
    </row>
    <row r="811" spans="1:4">
      <c r="A811" s="121" t="s">
        <v>886</v>
      </c>
      <c r="B811" s="121" t="s">
        <v>1157</v>
      </c>
      <c r="C811" s="121" t="s">
        <v>1149</v>
      </c>
      <c r="D811" s="123">
        <v>1</v>
      </c>
    </row>
    <row r="812" spans="1:4">
      <c r="A812" s="121" t="s">
        <v>216</v>
      </c>
      <c r="B812" s="121" t="s">
        <v>1158</v>
      </c>
      <c r="C812" s="121" t="s">
        <v>1149</v>
      </c>
      <c r="D812" s="123">
        <v>1</v>
      </c>
    </row>
    <row r="813" spans="1:4">
      <c r="A813" s="121" t="s">
        <v>216</v>
      </c>
      <c r="B813" s="121" t="s">
        <v>1159</v>
      </c>
      <c r="C813" s="121" t="s">
        <v>1149</v>
      </c>
      <c r="D813" s="123">
        <v>1</v>
      </c>
    </row>
    <row r="814" spans="1:4">
      <c r="A814" s="121" t="s">
        <v>184</v>
      </c>
      <c r="B814" s="121" t="s">
        <v>1160</v>
      </c>
      <c r="C814" s="121" t="s">
        <v>1149</v>
      </c>
      <c r="D814" s="123">
        <v>1</v>
      </c>
    </row>
    <row r="815" spans="1:4">
      <c r="A815" s="121" t="s">
        <v>290</v>
      </c>
      <c r="B815" s="121" t="s">
        <v>1161</v>
      </c>
      <c r="C815" s="121" t="s">
        <v>1149</v>
      </c>
      <c r="D815" s="123">
        <v>1</v>
      </c>
    </row>
    <row r="816" spans="1:4">
      <c r="A816" s="121" t="s">
        <v>132</v>
      </c>
      <c r="B816" s="121" t="s">
        <v>1162</v>
      </c>
      <c r="C816" s="121" t="s">
        <v>1149</v>
      </c>
      <c r="D816" s="123">
        <v>1</v>
      </c>
    </row>
    <row r="817" spans="1:4">
      <c r="A817" s="121" t="s">
        <v>128</v>
      </c>
      <c r="B817" s="121" t="s">
        <v>1163</v>
      </c>
      <c r="C817" s="121" t="s">
        <v>1149</v>
      </c>
      <c r="D817" s="123">
        <v>1</v>
      </c>
    </row>
    <row r="818" spans="1:4">
      <c r="A818" s="121" t="s">
        <v>128</v>
      </c>
      <c r="B818" s="121" t="s">
        <v>1164</v>
      </c>
      <c r="C818" s="121" t="s">
        <v>1149</v>
      </c>
      <c r="D818" s="123">
        <v>1</v>
      </c>
    </row>
    <row r="819" spans="1:4">
      <c r="A819" s="121" t="s">
        <v>1060</v>
      </c>
      <c r="B819" s="121" t="s">
        <v>1165</v>
      </c>
      <c r="C819" s="121" t="s">
        <v>1149</v>
      </c>
      <c r="D819" s="123">
        <v>1</v>
      </c>
    </row>
    <row r="820" spans="1:4">
      <c r="A820" s="121" t="s">
        <v>1060</v>
      </c>
      <c r="B820" s="121" t="s">
        <v>1166</v>
      </c>
      <c r="C820" s="121" t="s">
        <v>1149</v>
      </c>
      <c r="D820" s="123">
        <v>1</v>
      </c>
    </row>
    <row r="821" spans="1:4">
      <c r="A821" s="121" t="s">
        <v>210</v>
      </c>
      <c r="B821" s="121" t="s">
        <v>1167</v>
      </c>
      <c r="C821" s="121" t="s">
        <v>1149</v>
      </c>
      <c r="D821" s="123">
        <v>1</v>
      </c>
    </row>
    <row r="822" spans="1:4">
      <c r="A822" s="121" t="s">
        <v>296</v>
      </c>
      <c r="B822" s="121" t="s">
        <v>1168</v>
      </c>
      <c r="C822" s="121" t="s">
        <v>1149</v>
      </c>
      <c r="D822" s="123">
        <v>1</v>
      </c>
    </row>
    <row r="823" spans="1:4">
      <c r="A823" s="121" t="s">
        <v>755</v>
      </c>
      <c r="B823" s="121" t="s">
        <v>1169</v>
      </c>
      <c r="C823" s="121" t="s">
        <v>1149</v>
      </c>
      <c r="D823" s="123">
        <v>1</v>
      </c>
    </row>
    <row r="824" spans="1:4">
      <c r="A824" s="121" t="s">
        <v>1060</v>
      </c>
      <c r="B824" s="121" t="s">
        <v>1170</v>
      </c>
      <c r="C824" s="121" t="s">
        <v>1149</v>
      </c>
      <c r="D824" s="123">
        <v>1</v>
      </c>
    </row>
    <row r="825" spans="1:4">
      <c r="A825" s="121" t="s">
        <v>608</v>
      </c>
      <c r="B825" s="121" t="s">
        <v>1171</v>
      </c>
      <c r="C825" s="121" t="s">
        <v>1149</v>
      </c>
      <c r="D825" s="123">
        <v>1</v>
      </c>
    </row>
    <row r="826" spans="1:4">
      <c r="A826" s="121" t="s">
        <v>690</v>
      </c>
      <c r="B826" s="121" t="s">
        <v>1172</v>
      </c>
      <c r="C826" s="121" t="s">
        <v>1149</v>
      </c>
      <c r="D826" s="123">
        <v>1</v>
      </c>
    </row>
    <row r="827" spans="1:4">
      <c r="A827" s="121" t="s">
        <v>253</v>
      </c>
      <c r="B827" s="121" t="s">
        <v>1173</v>
      </c>
      <c r="C827" s="121" t="s">
        <v>1149</v>
      </c>
      <c r="D827" s="123">
        <v>1</v>
      </c>
    </row>
    <row r="828" spans="1:4">
      <c r="A828" s="121" t="s">
        <v>755</v>
      </c>
      <c r="B828" s="121" t="s">
        <v>1174</v>
      </c>
      <c r="C828" s="121" t="s">
        <v>1149</v>
      </c>
      <c r="D828" s="123">
        <v>1</v>
      </c>
    </row>
    <row r="829" spans="1:4">
      <c r="A829" s="121" t="s">
        <v>543</v>
      </c>
      <c r="B829" s="121" t="s">
        <v>1175</v>
      </c>
      <c r="C829" s="121" t="s">
        <v>1149</v>
      </c>
      <c r="D829" s="123">
        <v>1</v>
      </c>
    </row>
    <row r="830" spans="1:4">
      <c r="A830" s="121" t="s">
        <v>543</v>
      </c>
      <c r="B830" s="121" t="s">
        <v>1176</v>
      </c>
      <c r="C830" s="121" t="s">
        <v>1149</v>
      </c>
      <c r="D830" s="123">
        <v>1</v>
      </c>
    </row>
    <row r="831" spans="1:4">
      <c r="A831" s="121" t="s">
        <v>198</v>
      </c>
      <c r="B831" s="121" t="s">
        <v>1177</v>
      </c>
      <c r="C831" s="121" t="s">
        <v>1149</v>
      </c>
      <c r="D831" s="123">
        <v>1</v>
      </c>
    </row>
    <row r="832" spans="1:4">
      <c r="A832" s="121" t="s">
        <v>198</v>
      </c>
      <c r="B832" s="121" t="s">
        <v>1178</v>
      </c>
      <c r="C832" s="121" t="s">
        <v>1149</v>
      </c>
      <c r="D832" s="123">
        <v>1</v>
      </c>
    </row>
    <row r="833" spans="1:4">
      <c r="A833" s="121" t="s">
        <v>198</v>
      </c>
      <c r="B833" s="121" t="s">
        <v>1179</v>
      </c>
      <c r="C833" s="121" t="s">
        <v>1149</v>
      </c>
      <c r="D833" s="123">
        <v>1</v>
      </c>
    </row>
    <row r="834" spans="1:4">
      <c r="A834" s="121" t="s">
        <v>997</v>
      </c>
      <c r="B834" s="121" t="s">
        <v>1180</v>
      </c>
      <c r="C834" s="121" t="s">
        <v>1149</v>
      </c>
      <c r="D834" s="123">
        <v>1</v>
      </c>
    </row>
    <row r="835" spans="1:4">
      <c r="A835" s="121" t="s">
        <v>1181</v>
      </c>
      <c r="B835" s="121" t="s">
        <v>1182</v>
      </c>
      <c r="C835" s="121" t="s">
        <v>1149</v>
      </c>
      <c r="D835" s="123">
        <v>1</v>
      </c>
    </row>
    <row r="836" spans="1:4">
      <c r="A836" s="121" t="s">
        <v>1181</v>
      </c>
      <c r="B836" s="121" t="s">
        <v>1183</v>
      </c>
      <c r="C836" s="121" t="s">
        <v>1149</v>
      </c>
      <c r="D836" s="123">
        <v>1</v>
      </c>
    </row>
    <row r="837" spans="1:4">
      <c r="A837" s="121" t="s">
        <v>1181</v>
      </c>
      <c r="B837" s="121" t="s">
        <v>1184</v>
      </c>
      <c r="C837" s="121" t="s">
        <v>1149</v>
      </c>
      <c r="D837" s="123">
        <v>1</v>
      </c>
    </row>
    <row r="838" spans="1:4">
      <c r="A838" s="121" t="s">
        <v>1181</v>
      </c>
      <c r="B838" s="121" t="s">
        <v>1185</v>
      </c>
      <c r="C838" s="121" t="s">
        <v>1149</v>
      </c>
      <c r="D838" s="123">
        <v>1</v>
      </c>
    </row>
    <row r="839" spans="1:4">
      <c r="A839" s="121" t="s">
        <v>1181</v>
      </c>
      <c r="B839" s="121" t="s">
        <v>1186</v>
      </c>
      <c r="C839" s="121" t="s">
        <v>1149</v>
      </c>
      <c r="D839" s="123">
        <v>1</v>
      </c>
    </row>
    <row r="840" spans="1:4">
      <c r="A840" s="121" t="s">
        <v>1181</v>
      </c>
      <c r="B840" s="121" t="s">
        <v>1187</v>
      </c>
      <c r="C840" s="121" t="s">
        <v>1149</v>
      </c>
      <c r="D840" s="123">
        <v>1</v>
      </c>
    </row>
    <row r="841" spans="1:4">
      <c r="A841" s="121" t="s">
        <v>1181</v>
      </c>
      <c r="B841" s="121" t="s">
        <v>1188</v>
      </c>
      <c r="C841" s="121" t="s">
        <v>1149</v>
      </c>
      <c r="D841" s="123">
        <v>1</v>
      </c>
    </row>
    <row r="842" spans="1:4">
      <c r="A842" s="121" t="s">
        <v>407</v>
      </c>
      <c r="B842" s="121" t="s">
        <v>1189</v>
      </c>
      <c r="C842" s="121" t="s">
        <v>1190</v>
      </c>
      <c r="D842" s="123">
        <v>1</v>
      </c>
    </row>
    <row r="843" spans="1:4">
      <c r="A843" s="121" t="s">
        <v>284</v>
      </c>
      <c r="B843" s="121" t="s">
        <v>1191</v>
      </c>
      <c r="C843" s="121" t="s">
        <v>1190</v>
      </c>
      <c r="D843" s="123">
        <v>1</v>
      </c>
    </row>
    <row r="844" spans="1:4">
      <c r="A844" s="121" t="s">
        <v>810</v>
      </c>
      <c r="B844" s="121" t="s">
        <v>1192</v>
      </c>
      <c r="C844" s="121" t="s">
        <v>1190</v>
      </c>
      <c r="D844" s="123">
        <v>1</v>
      </c>
    </row>
    <row r="845" spans="1:4">
      <c r="A845" s="121" t="s">
        <v>810</v>
      </c>
      <c r="B845" s="121" t="s">
        <v>1193</v>
      </c>
      <c r="C845" s="121" t="s">
        <v>1190</v>
      </c>
      <c r="D845" s="123">
        <v>1</v>
      </c>
    </row>
    <row r="846" spans="1:4">
      <c r="A846" s="121" t="s">
        <v>724</v>
      </c>
      <c r="B846" s="121" t="s">
        <v>1194</v>
      </c>
      <c r="C846" s="121" t="s">
        <v>1190</v>
      </c>
      <c r="D846" s="123">
        <v>1</v>
      </c>
    </row>
    <row r="847" spans="1:4">
      <c r="A847" s="121" t="s">
        <v>724</v>
      </c>
      <c r="B847" s="121" t="s">
        <v>1195</v>
      </c>
      <c r="C847" s="121" t="s">
        <v>1190</v>
      </c>
      <c r="D847" s="123">
        <v>1</v>
      </c>
    </row>
    <row r="848" spans="1:4">
      <c r="A848" s="121" t="s">
        <v>724</v>
      </c>
      <c r="B848" s="121" t="s">
        <v>1196</v>
      </c>
      <c r="C848" s="121" t="s">
        <v>1190</v>
      </c>
      <c r="D848" s="123">
        <v>1</v>
      </c>
    </row>
    <row r="849" spans="1:4">
      <c r="A849" s="121" t="s">
        <v>724</v>
      </c>
      <c r="B849" s="121" t="s">
        <v>1197</v>
      </c>
      <c r="C849" s="121" t="s">
        <v>1190</v>
      </c>
      <c r="D849" s="123">
        <v>1</v>
      </c>
    </row>
    <row r="850" spans="1:4">
      <c r="A850" s="121" t="s">
        <v>930</v>
      </c>
      <c r="B850" s="121" t="s">
        <v>1198</v>
      </c>
      <c r="C850" s="121" t="s">
        <v>1190</v>
      </c>
      <c r="D850" s="123">
        <v>1</v>
      </c>
    </row>
    <row r="851" spans="1:4">
      <c r="A851" s="121" t="s">
        <v>930</v>
      </c>
      <c r="B851" s="121" t="s">
        <v>1199</v>
      </c>
      <c r="C851" s="121" t="s">
        <v>1190</v>
      </c>
      <c r="D851" s="123">
        <v>1</v>
      </c>
    </row>
    <row r="852" spans="1:4">
      <c r="A852" s="121" t="s">
        <v>930</v>
      </c>
      <c r="B852" s="121" t="s">
        <v>1200</v>
      </c>
      <c r="C852" s="121" t="s">
        <v>1190</v>
      </c>
      <c r="D852" s="123">
        <v>1</v>
      </c>
    </row>
    <row r="853" spans="1:4">
      <c r="A853" s="121" t="s">
        <v>930</v>
      </c>
      <c r="B853" s="121" t="s">
        <v>1201</v>
      </c>
      <c r="C853" s="121" t="s">
        <v>1190</v>
      </c>
      <c r="D853" s="123">
        <v>1</v>
      </c>
    </row>
    <row r="854" spans="1:4">
      <c r="A854" s="121" t="s">
        <v>886</v>
      </c>
      <c r="B854" s="121" t="s">
        <v>1202</v>
      </c>
      <c r="C854" s="121" t="s">
        <v>1190</v>
      </c>
      <c r="D854" s="123">
        <v>1</v>
      </c>
    </row>
    <row r="855" spans="1:4">
      <c r="A855" s="121" t="s">
        <v>886</v>
      </c>
      <c r="B855" s="121" t="s">
        <v>1203</v>
      </c>
      <c r="C855" s="121" t="s">
        <v>1190</v>
      </c>
      <c r="D855" s="123">
        <v>1</v>
      </c>
    </row>
    <row r="856" spans="1:4">
      <c r="A856" s="121" t="s">
        <v>294</v>
      </c>
      <c r="B856" s="121" t="s">
        <v>1204</v>
      </c>
      <c r="C856" s="121" t="s">
        <v>1190</v>
      </c>
      <c r="D856" s="123">
        <v>1</v>
      </c>
    </row>
    <row r="857" spans="1:4">
      <c r="A857" s="121" t="s">
        <v>216</v>
      </c>
      <c r="B857" s="121" t="s">
        <v>1205</v>
      </c>
      <c r="C857" s="121" t="s">
        <v>1190</v>
      </c>
      <c r="D857" s="123">
        <v>1</v>
      </c>
    </row>
    <row r="858" spans="1:4">
      <c r="A858" s="121" t="s">
        <v>545</v>
      </c>
      <c r="B858" s="121" t="s">
        <v>1206</v>
      </c>
      <c r="C858" s="121" t="s">
        <v>1190</v>
      </c>
      <c r="D858" s="123">
        <v>1</v>
      </c>
    </row>
    <row r="859" spans="1:4">
      <c r="A859" s="121" t="s">
        <v>286</v>
      </c>
      <c r="B859" s="121" t="s">
        <v>1207</v>
      </c>
      <c r="C859" s="121" t="s">
        <v>1190</v>
      </c>
      <c r="D859" s="123">
        <v>1</v>
      </c>
    </row>
    <row r="860" spans="1:4">
      <c r="A860" s="121" t="s">
        <v>132</v>
      </c>
      <c r="B860" s="121" t="s">
        <v>1208</v>
      </c>
      <c r="C860" s="121" t="s">
        <v>1190</v>
      </c>
      <c r="D860" s="123">
        <v>1</v>
      </c>
    </row>
    <row r="861" spans="1:4">
      <c r="A861" s="121" t="s">
        <v>132</v>
      </c>
      <c r="B861" s="121" t="s">
        <v>1209</v>
      </c>
      <c r="C861" s="121" t="s">
        <v>1190</v>
      </c>
      <c r="D861" s="123">
        <v>1</v>
      </c>
    </row>
    <row r="862" spans="1:4">
      <c r="A862" s="121" t="s">
        <v>134</v>
      </c>
      <c r="B862" s="121" t="s">
        <v>1210</v>
      </c>
      <c r="C862" s="121" t="s">
        <v>1190</v>
      </c>
      <c r="D862" s="123">
        <v>1</v>
      </c>
    </row>
    <row r="863" spans="1:4">
      <c r="A863" s="121" t="s">
        <v>419</v>
      </c>
      <c r="B863" s="121" t="s">
        <v>1211</v>
      </c>
      <c r="C863" s="121" t="s">
        <v>1190</v>
      </c>
      <c r="D863" s="123">
        <v>1</v>
      </c>
    </row>
    <row r="864" spans="1:4">
      <c r="A864" s="121" t="s">
        <v>210</v>
      </c>
      <c r="B864" s="121" t="s">
        <v>1212</v>
      </c>
      <c r="C864" s="121" t="s">
        <v>1190</v>
      </c>
      <c r="D864" s="123">
        <v>1</v>
      </c>
    </row>
    <row r="865" spans="1:4">
      <c r="A865" s="121" t="s">
        <v>810</v>
      </c>
      <c r="B865" s="121" t="s">
        <v>1213</v>
      </c>
      <c r="C865" s="121" t="s">
        <v>1190</v>
      </c>
      <c r="D865" s="123">
        <v>1</v>
      </c>
    </row>
    <row r="866" spans="1:4">
      <c r="A866" s="121" t="s">
        <v>660</v>
      </c>
      <c r="B866" s="121" t="s">
        <v>1214</v>
      </c>
      <c r="C866" s="121" t="s">
        <v>1190</v>
      </c>
      <c r="D866" s="123">
        <v>1</v>
      </c>
    </row>
    <row r="867" spans="1:4">
      <c r="A867" s="121" t="s">
        <v>296</v>
      </c>
      <c r="B867" s="121" t="s">
        <v>1215</v>
      </c>
      <c r="C867" s="121" t="s">
        <v>1190</v>
      </c>
      <c r="D867" s="123">
        <v>1</v>
      </c>
    </row>
    <row r="868" spans="1:4">
      <c r="A868" s="121" t="s">
        <v>341</v>
      </c>
      <c r="B868" s="121" t="s">
        <v>1216</v>
      </c>
      <c r="C868" s="121" t="s">
        <v>1190</v>
      </c>
      <c r="D868" s="123">
        <v>1</v>
      </c>
    </row>
    <row r="869" spans="1:4">
      <c r="A869" s="121" t="s">
        <v>718</v>
      </c>
      <c r="B869" s="121" t="s">
        <v>1217</v>
      </c>
      <c r="C869" s="121" t="s">
        <v>1190</v>
      </c>
      <c r="D869" s="123">
        <v>1</v>
      </c>
    </row>
    <row r="870" spans="1:4">
      <c r="A870" s="121" t="s">
        <v>718</v>
      </c>
      <c r="B870" s="121" t="s">
        <v>1218</v>
      </c>
      <c r="C870" s="121" t="s">
        <v>1190</v>
      </c>
      <c r="D870" s="123">
        <v>1</v>
      </c>
    </row>
    <row r="871" spans="1:4">
      <c r="A871" s="121" t="s">
        <v>1219</v>
      </c>
      <c r="B871" s="121" t="s">
        <v>1220</v>
      </c>
      <c r="C871" s="121" t="s">
        <v>1190</v>
      </c>
      <c r="D871" s="123">
        <v>1</v>
      </c>
    </row>
    <row r="872" spans="1:4">
      <c r="A872" s="121" t="s">
        <v>610</v>
      </c>
      <c r="B872" s="121" t="s">
        <v>1221</v>
      </c>
      <c r="C872" s="121" t="s">
        <v>1190</v>
      </c>
      <c r="D872" s="123">
        <v>1</v>
      </c>
    </row>
    <row r="873" spans="1:4">
      <c r="A873" s="121" t="s">
        <v>755</v>
      </c>
      <c r="B873" s="121" t="s">
        <v>1222</v>
      </c>
      <c r="C873" s="121" t="s">
        <v>1190</v>
      </c>
      <c r="D873" s="123">
        <v>1</v>
      </c>
    </row>
    <row r="874" spans="1:4">
      <c r="A874" s="121" t="s">
        <v>755</v>
      </c>
      <c r="B874" s="121" t="s">
        <v>1223</v>
      </c>
      <c r="C874" s="121" t="s">
        <v>1190</v>
      </c>
      <c r="D874" s="123">
        <v>1</v>
      </c>
    </row>
    <row r="875" spans="1:4">
      <c r="A875" s="121" t="s">
        <v>755</v>
      </c>
      <c r="B875" s="121" t="s">
        <v>1224</v>
      </c>
      <c r="C875" s="121" t="s">
        <v>1190</v>
      </c>
      <c r="D875" s="123">
        <v>1</v>
      </c>
    </row>
    <row r="876" spans="1:4">
      <c r="A876" s="121" t="s">
        <v>150</v>
      </c>
      <c r="B876" s="121" t="s">
        <v>1225</v>
      </c>
      <c r="C876" s="121" t="s">
        <v>1190</v>
      </c>
      <c r="D876" s="123">
        <v>1</v>
      </c>
    </row>
    <row r="877" spans="1:4">
      <c r="A877" s="121" t="s">
        <v>150</v>
      </c>
      <c r="B877" s="121" t="s">
        <v>1226</v>
      </c>
      <c r="C877" s="121" t="s">
        <v>1190</v>
      </c>
      <c r="D877" s="123">
        <v>1</v>
      </c>
    </row>
    <row r="878" spans="1:4">
      <c r="A878" s="121" t="s">
        <v>320</v>
      </c>
      <c r="B878" s="121" t="s">
        <v>1227</v>
      </c>
      <c r="C878" s="121" t="s">
        <v>1190</v>
      </c>
      <c r="D878" s="123">
        <v>1</v>
      </c>
    </row>
    <row r="879" spans="1:4">
      <c r="A879" s="121" t="s">
        <v>682</v>
      </c>
      <c r="B879" s="121" t="s">
        <v>1228</v>
      </c>
      <c r="C879" s="121" t="s">
        <v>1190</v>
      </c>
      <c r="D879" s="123">
        <v>1</v>
      </c>
    </row>
    <row r="880" spans="1:4">
      <c r="A880" s="121" t="s">
        <v>219</v>
      </c>
      <c r="B880" s="121" t="s">
        <v>1229</v>
      </c>
      <c r="C880" s="121" t="s">
        <v>1190</v>
      </c>
      <c r="D880" s="123">
        <v>1</v>
      </c>
    </row>
    <row r="881" spans="1:4">
      <c r="A881" s="121" t="s">
        <v>219</v>
      </c>
      <c r="B881" s="121" t="s">
        <v>1230</v>
      </c>
      <c r="C881" s="121" t="s">
        <v>1190</v>
      </c>
      <c r="D881" s="123">
        <v>1</v>
      </c>
    </row>
    <row r="882" spans="1:4">
      <c r="A882" s="121" t="s">
        <v>1181</v>
      </c>
      <c r="B882" s="121" t="s">
        <v>1231</v>
      </c>
      <c r="C882" s="121" t="s">
        <v>1190</v>
      </c>
      <c r="D882" s="123">
        <v>1</v>
      </c>
    </row>
    <row r="883" spans="1:4">
      <c r="A883" s="121" t="s">
        <v>1232</v>
      </c>
      <c r="B883" s="121" t="s">
        <v>1233</v>
      </c>
      <c r="C883" s="121" t="s">
        <v>1190</v>
      </c>
      <c r="D883" s="123">
        <v>1</v>
      </c>
    </row>
    <row r="884" spans="1:4">
      <c r="A884" s="121" t="s">
        <v>1232</v>
      </c>
      <c r="B884" s="121" t="s">
        <v>1234</v>
      </c>
      <c r="C884" s="121" t="s">
        <v>1190</v>
      </c>
      <c r="D884" s="123">
        <v>1</v>
      </c>
    </row>
    <row r="885" spans="1:4">
      <c r="A885" s="121" t="s">
        <v>1232</v>
      </c>
      <c r="B885" s="121" t="s">
        <v>1235</v>
      </c>
      <c r="C885" s="121" t="s">
        <v>1190</v>
      </c>
      <c r="D885" s="123">
        <v>1</v>
      </c>
    </row>
    <row r="886" spans="1:4">
      <c r="A886" s="121" t="s">
        <v>1232</v>
      </c>
      <c r="B886" s="121" t="s">
        <v>1236</v>
      </c>
      <c r="C886" s="121" t="s">
        <v>1190</v>
      </c>
      <c r="D886" s="123">
        <v>1</v>
      </c>
    </row>
    <row r="887" spans="1:4">
      <c r="A887" s="121" t="s">
        <v>1232</v>
      </c>
      <c r="B887" s="121" t="s">
        <v>1237</v>
      </c>
      <c r="C887" s="121" t="s">
        <v>1190</v>
      </c>
      <c r="D887" s="123">
        <v>1</v>
      </c>
    </row>
    <row r="888" spans="1:4">
      <c r="A888" s="121" t="s">
        <v>1232</v>
      </c>
      <c r="B888" s="121" t="s">
        <v>1238</v>
      </c>
      <c r="C888" s="121" t="s">
        <v>1190</v>
      </c>
      <c r="D888" s="123">
        <v>1</v>
      </c>
    </row>
    <row r="889" spans="1:4">
      <c r="A889" s="121" t="s">
        <v>1232</v>
      </c>
      <c r="B889" s="121" t="s">
        <v>1239</v>
      </c>
      <c r="C889" s="121" t="s">
        <v>1190</v>
      </c>
      <c r="D889" s="123">
        <v>1</v>
      </c>
    </row>
    <row r="890" spans="1:4">
      <c r="A890" s="121" t="s">
        <v>1232</v>
      </c>
      <c r="B890" s="121" t="s">
        <v>1240</v>
      </c>
      <c r="C890" s="121" t="s">
        <v>1190</v>
      </c>
      <c r="D890" s="123">
        <v>1</v>
      </c>
    </row>
    <row r="891" spans="1:4">
      <c r="A891" s="121" t="s">
        <v>1181</v>
      </c>
      <c r="B891" s="121" t="s">
        <v>1241</v>
      </c>
      <c r="C891" s="121" t="s">
        <v>1190</v>
      </c>
      <c r="D891" s="123">
        <v>1</v>
      </c>
    </row>
    <row r="892" spans="1:4">
      <c r="A892" s="121" t="s">
        <v>1181</v>
      </c>
      <c r="B892" s="121" t="s">
        <v>1242</v>
      </c>
      <c r="C892" s="121" t="s">
        <v>1190</v>
      </c>
      <c r="D892" s="123">
        <v>1</v>
      </c>
    </row>
    <row r="893" spans="1:4">
      <c r="A893" s="121" t="s">
        <v>1181</v>
      </c>
      <c r="B893" s="121" t="s">
        <v>1243</v>
      </c>
      <c r="C893" s="121" t="s">
        <v>1190</v>
      </c>
      <c r="D893" s="123">
        <v>1</v>
      </c>
    </row>
    <row r="894" spans="1:4">
      <c r="A894" s="121" t="s">
        <v>1181</v>
      </c>
      <c r="B894" s="121" t="s">
        <v>1244</v>
      </c>
      <c r="C894" s="121" t="s">
        <v>1190</v>
      </c>
      <c r="D894" s="123">
        <v>1</v>
      </c>
    </row>
    <row r="895" spans="1:4">
      <c r="A895" s="121" t="s">
        <v>1181</v>
      </c>
      <c r="B895" s="121" t="s">
        <v>1245</v>
      </c>
      <c r="C895" s="121" t="s">
        <v>1190</v>
      </c>
      <c r="D895" s="123">
        <v>1</v>
      </c>
    </row>
    <row r="896" spans="1:4">
      <c r="A896" s="121" t="s">
        <v>1181</v>
      </c>
      <c r="B896" s="121" t="s">
        <v>1246</v>
      </c>
      <c r="C896" s="121" t="s">
        <v>1190</v>
      </c>
      <c r="D896" s="123">
        <v>1</v>
      </c>
    </row>
    <row r="897" spans="1:4">
      <c r="A897" s="121" t="s">
        <v>1247</v>
      </c>
      <c r="B897" s="121" t="s">
        <v>1248</v>
      </c>
      <c r="C897" s="121" t="s">
        <v>1249</v>
      </c>
      <c r="D897" s="123">
        <v>1</v>
      </c>
    </row>
    <row r="898" spans="1:4">
      <c r="A898" s="121" t="s">
        <v>399</v>
      </c>
      <c r="B898" s="121" t="s">
        <v>1250</v>
      </c>
      <c r="C898" s="121" t="s">
        <v>1251</v>
      </c>
      <c r="D898" s="123">
        <v>1</v>
      </c>
    </row>
    <row r="899" spans="1:4">
      <c r="A899" s="121" t="s">
        <v>192</v>
      </c>
      <c r="B899" s="121" t="s">
        <v>1252</v>
      </c>
      <c r="C899" s="121" t="s">
        <v>1253</v>
      </c>
      <c r="D899" s="123">
        <v>1</v>
      </c>
    </row>
    <row r="900" spans="1:4">
      <c r="A900" s="121" t="s">
        <v>184</v>
      </c>
      <c r="B900" s="121" t="s">
        <v>1254</v>
      </c>
      <c r="C900" s="121" t="s">
        <v>1253</v>
      </c>
      <c r="D900" s="123">
        <v>1</v>
      </c>
    </row>
    <row r="901" spans="1:4">
      <c r="A901" s="121" t="s">
        <v>1232</v>
      </c>
      <c r="B901" s="121" t="s">
        <v>1255</v>
      </c>
      <c r="C901" s="121" t="s">
        <v>1256</v>
      </c>
      <c r="D901" s="123">
        <v>1</v>
      </c>
    </row>
    <row r="902" spans="1:4">
      <c r="A902" s="121" t="s">
        <v>1232</v>
      </c>
      <c r="B902" s="121" t="s">
        <v>1257</v>
      </c>
      <c r="C902" s="121" t="s">
        <v>1256</v>
      </c>
      <c r="D902" s="123">
        <v>1</v>
      </c>
    </row>
    <row r="903" spans="1:4">
      <c r="A903" s="121" t="s">
        <v>1232</v>
      </c>
      <c r="B903" s="121" t="s">
        <v>1258</v>
      </c>
      <c r="C903" s="121" t="s">
        <v>1256</v>
      </c>
      <c r="D903" s="123">
        <v>1</v>
      </c>
    </row>
    <row r="904" spans="1:4">
      <c r="A904" s="121" t="s">
        <v>150</v>
      </c>
      <c r="B904" s="121" t="s">
        <v>1259</v>
      </c>
      <c r="C904" s="121" t="s">
        <v>1256</v>
      </c>
      <c r="D904" s="123">
        <v>1</v>
      </c>
    </row>
    <row r="905" spans="1:4">
      <c r="A905" s="121" t="s">
        <v>150</v>
      </c>
      <c r="B905" s="121" t="s">
        <v>1260</v>
      </c>
      <c r="C905" s="121" t="s">
        <v>1256</v>
      </c>
      <c r="D905" s="123">
        <v>1</v>
      </c>
    </row>
    <row r="906" spans="1:4">
      <c r="A906" s="121" t="s">
        <v>146</v>
      </c>
      <c r="B906" s="121" t="s">
        <v>1261</v>
      </c>
      <c r="C906" s="121" t="s">
        <v>1256</v>
      </c>
      <c r="D906" s="123">
        <v>1</v>
      </c>
    </row>
    <row r="907" spans="1:4">
      <c r="A907" s="121" t="s">
        <v>602</v>
      </c>
      <c r="B907" s="121" t="s">
        <v>1262</v>
      </c>
      <c r="C907" s="121" t="s">
        <v>1256</v>
      </c>
      <c r="D907" s="123">
        <v>1</v>
      </c>
    </row>
    <row r="908" spans="1:4">
      <c r="A908" s="121" t="s">
        <v>142</v>
      </c>
      <c r="B908" s="121" t="s">
        <v>1263</v>
      </c>
      <c r="C908" s="121" t="s">
        <v>1256</v>
      </c>
      <c r="D908" s="123">
        <v>1</v>
      </c>
    </row>
    <row r="909" spans="1:4">
      <c r="A909" s="121" t="s">
        <v>142</v>
      </c>
      <c r="B909" s="121" t="s">
        <v>1264</v>
      </c>
      <c r="C909" s="121" t="s">
        <v>1256</v>
      </c>
      <c r="D909" s="123">
        <v>1</v>
      </c>
    </row>
    <row r="910" spans="1:4">
      <c r="A910" s="121" t="s">
        <v>132</v>
      </c>
      <c r="B910" s="121" t="s">
        <v>1265</v>
      </c>
      <c r="C910" s="121" t="s">
        <v>1266</v>
      </c>
      <c r="D910" s="123">
        <v>1</v>
      </c>
    </row>
    <row r="911" spans="1:4">
      <c r="A911" s="121" t="s">
        <v>1082</v>
      </c>
      <c r="B911" s="121" t="s">
        <v>1267</v>
      </c>
      <c r="C911" s="121" t="s">
        <v>1266</v>
      </c>
      <c r="D911" s="123">
        <v>1</v>
      </c>
    </row>
    <row r="912" spans="1:4">
      <c r="A912" s="121" t="s">
        <v>1082</v>
      </c>
      <c r="B912" s="121" t="s">
        <v>1268</v>
      </c>
      <c r="C912" s="121" t="s">
        <v>1266</v>
      </c>
      <c r="D912" s="123">
        <v>1</v>
      </c>
    </row>
    <row r="913" spans="1:4">
      <c r="A913" s="121" t="s">
        <v>1082</v>
      </c>
      <c r="B913" s="121" t="s">
        <v>1269</v>
      </c>
      <c r="C913" s="121" t="s">
        <v>1266</v>
      </c>
      <c r="D913" s="123">
        <v>1</v>
      </c>
    </row>
    <row r="914" spans="1:4">
      <c r="A914" s="121" t="s">
        <v>585</v>
      </c>
      <c r="B914" s="121" t="s">
        <v>1270</v>
      </c>
      <c r="C914" s="121" t="s">
        <v>1266</v>
      </c>
      <c r="D914" s="123">
        <v>1</v>
      </c>
    </row>
    <row r="915" spans="1:4">
      <c r="A915" s="121" t="s">
        <v>1082</v>
      </c>
      <c r="B915" s="121" t="s">
        <v>1271</v>
      </c>
      <c r="C915" s="121" t="s">
        <v>1266</v>
      </c>
      <c r="D915" s="123">
        <v>1</v>
      </c>
    </row>
    <row r="916" spans="1:4">
      <c r="A916" s="121" t="s">
        <v>275</v>
      </c>
      <c r="B916" s="121" t="s">
        <v>1272</v>
      </c>
      <c r="C916" s="121" t="s">
        <v>1266</v>
      </c>
      <c r="D916" s="123">
        <v>1</v>
      </c>
    </row>
    <row r="917" spans="1:4">
      <c r="A917" s="121" t="s">
        <v>402</v>
      </c>
      <c r="B917" s="121" t="s">
        <v>1273</v>
      </c>
      <c r="C917" s="121" t="s">
        <v>1266</v>
      </c>
      <c r="D917" s="123">
        <v>1</v>
      </c>
    </row>
    <row r="918" spans="1:4">
      <c r="A918" s="121" t="s">
        <v>402</v>
      </c>
      <c r="B918" s="121" t="s">
        <v>1274</v>
      </c>
      <c r="C918" s="121" t="s">
        <v>1266</v>
      </c>
      <c r="D918" s="123">
        <v>1</v>
      </c>
    </row>
    <row r="919" spans="1:4">
      <c r="A919" s="121" t="s">
        <v>585</v>
      </c>
      <c r="B919" s="121" t="s">
        <v>1275</v>
      </c>
      <c r="C919" s="121" t="s">
        <v>1266</v>
      </c>
      <c r="D919" s="123">
        <v>1</v>
      </c>
    </row>
    <row r="920" spans="1:4">
      <c r="A920" s="121" t="s">
        <v>587</v>
      </c>
      <c r="B920" s="121" t="s">
        <v>1276</v>
      </c>
      <c r="C920" s="121" t="s">
        <v>1266</v>
      </c>
      <c r="D920" s="123">
        <v>1</v>
      </c>
    </row>
    <row r="921" spans="1:4">
      <c r="A921" s="121" t="s">
        <v>585</v>
      </c>
      <c r="B921" s="121" t="s">
        <v>1277</v>
      </c>
      <c r="C921" s="121" t="s">
        <v>1266</v>
      </c>
      <c r="D921" s="123">
        <v>1</v>
      </c>
    </row>
    <row r="922" spans="1:4">
      <c r="A922" s="121" t="s">
        <v>585</v>
      </c>
      <c r="B922" s="121" t="s">
        <v>1278</v>
      </c>
      <c r="C922" s="121" t="s">
        <v>1266</v>
      </c>
      <c r="D922" s="123">
        <v>1</v>
      </c>
    </row>
    <row r="923" spans="1:4">
      <c r="A923" s="121" t="s">
        <v>701</v>
      </c>
      <c r="B923" s="121" t="s">
        <v>1279</v>
      </c>
      <c r="C923" s="121" t="s">
        <v>1266</v>
      </c>
      <c r="D923" s="123">
        <v>1</v>
      </c>
    </row>
    <row r="924" spans="1:4">
      <c r="A924" s="121" t="s">
        <v>701</v>
      </c>
      <c r="B924" s="121" t="s">
        <v>1280</v>
      </c>
      <c r="C924" s="121" t="s">
        <v>1266</v>
      </c>
      <c r="D924" s="123">
        <v>1</v>
      </c>
    </row>
    <row r="925" spans="1:4">
      <c r="A925" s="121" t="s">
        <v>701</v>
      </c>
      <c r="B925" s="121" t="s">
        <v>1281</v>
      </c>
      <c r="C925" s="121" t="s">
        <v>1266</v>
      </c>
      <c r="D925" s="123">
        <v>1</v>
      </c>
    </row>
    <row r="926" spans="1:4">
      <c r="A926" s="121" t="s">
        <v>701</v>
      </c>
      <c r="B926" s="121" t="s">
        <v>1282</v>
      </c>
      <c r="C926" s="121" t="s">
        <v>1266</v>
      </c>
      <c r="D926" s="123">
        <v>1</v>
      </c>
    </row>
    <row r="927" spans="1:4">
      <c r="A927" s="121" t="s">
        <v>541</v>
      </c>
      <c r="B927" s="121" t="s">
        <v>1283</v>
      </c>
      <c r="C927" s="121" t="s">
        <v>1266</v>
      </c>
      <c r="D927" s="123">
        <v>1</v>
      </c>
    </row>
    <row r="928" spans="1:4">
      <c r="A928" s="121" t="s">
        <v>1094</v>
      </c>
      <c r="B928" s="121" t="s">
        <v>1284</v>
      </c>
      <c r="C928" s="121" t="s">
        <v>1266</v>
      </c>
      <c r="D928" s="123">
        <v>1</v>
      </c>
    </row>
    <row r="929" spans="1:4">
      <c r="A929" s="121" t="s">
        <v>1094</v>
      </c>
      <c r="B929" s="121" t="s">
        <v>1285</v>
      </c>
      <c r="C929" s="121" t="s">
        <v>1266</v>
      </c>
      <c r="D929" s="123">
        <v>1</v>
      </c>
    </row>
    <row r="930" spans="1:4">
      <c r="A930" s="121" t="s">
        <v>402</v>
      </c>
      <c r="B930" s="121" t="s">
        <v>1286</v>
      </c>
      <c r="C930" s="121" t="s">
        <v>1266</v>
      </c>
      <c r="D930" s="123">
        <v>1</v>
      </c>
    </row>
    <row r="931" spans="1:4">
      <c r="A931" s="121" t="s">
        <v>328</v>
      </c>
      <c r="B931" s="121" t="s">
        <v>1287</v>
      </c>
      <c r="C931" s="121" t="s">
        <v>1266</v>
      </c>
      <c r="D931" s="123">
        <v>1</v>
      </c>
    </row>
    <row r="932" spans="1:4">
      <c r="A932" s="121" t="s">
        <v>567</v>
      </c>
      <c r="B932" s="121" t="s">
        <v>1288</v>
      </c>
      <c r="C932" s="121" t="s">
        <v>1266</v>
      </c>
      <c r="D932" s="123">
        <v>1</v>
      </c>
    </row>
    <row r="933" spans="1:4">
      <c r="A933" s="121" t="s">
        <v>654</v>
      </c>
      <c r="B933" s="121" t="s">
        <v>1289</v>
      </c>
      <c r="C933" s="121" t="s">
        <v>1266</v>
      </c>
      <c r="D933" s="123">
        <v>1</v>
      </c>
    </row>
    <row r="934" spans="1:4">
      <c r="A934" s="121" t="s">
        <v>284</v>
      </c>
      <c r="B934" s="121" t="s">
        <v>1290</v>
      </c>
      <c r="C934" s="121" t="s">
        <v>1266</v>
      </c>
      <c r="D934" s="123">
        <v>1</v>
      </c>
    </row>
    <row r="935" spans="1:4">
      <c r="A935" s="121" t="s">
        <v>1094</v>
      </c>
      <c r="B935" s="121" t="s">
        <v>1291</v>
      </c>
      <c r="C935" s="121" t="s">
        <v>1266</v>
      </c>
      <c r="D935" s="123">
        <v>1</v>
      </c>
    </row>
    <row r="936" spans="1:4">
      <c r="A936" s="121" t="s">
        <v>541</v>
      </c>
      <c r="B936" s="121" t="s">
        <v>1292</v>
      </c>
      <c r="C936" s="121" t="s">
        <v>1266</v>
      </c>
      <c r="D936" s="123">
        <v>1</v>
      </c>
    </row>
    <row r="937" spans="1:4">
      <c r="A937" s="121" t="s">
        <v>718</v>
      </c>
      <c r="B937" s="121" t="s">
        <v>1293</v>
      </c>
      <c r="C937" s="121" t="s">
        <v>1266</v>
      </c>
      <c r="D937" s="123">
        <v>1</v>
      </c>
    </row>
    <row r="938" spans="1:4">
      <c r="A938" s="121" t="s">
        <v>701</v>
      </c>
      <c r="B938" s="121" t="s">
        <v>1294</v>
      </c>
      <c r="C938" s="121" t="s">
        <v>1266</v>
      </c>
      <c r="D938" s="123">
        <v>1</v>
      </c>
    </row>
    <row r="939" spans="1:4">
      <c r="A939" s="121" t="s">
        <v>567</v>
      </c>
      <c r="B939" s="121" t="s">
        <v>1295</v>
      </c>
      <c r="C939" s="121" t="s">
        <v>1266</v>
      </c>
      <c r="D939" s="123">
        <v>1</v>
      </c>
    </row>
    <row r="940" spans="1:4">
      <c r="A940" s="121" t="s">
        <v>1094</v>
      </c>
      <c r="B940" s="121" t="s">
        <v>1296</v>
      </c>
      <c r="C940" s="121" t="s">
        <v>1266</v>
      </c>
      <c r="D940" s="123">
        <v>1</v>
      </c>
    </row>
    <row r="941" spans="1:4">
      <c r="A941" s="121" t="s">
        <v>1094</v>
      </c>
      <c r="B941" s="121" t="s">
        <v>1297</v>
      </c>
      <c r="C941" s="121" t="s">
        <v>1266</v>
      </c>
      <c r="D941" s="123">
        <v>1</v>
      </c>
    </row>
    <row r="942" spans="1:4">
      <c r="A942" s="121" t="s">
        <v>407</v>
      </c>
      <c r="B942" s="121" t="s">
        <v>1298</v>
      </c>
      <c r="C942" s="121" t="s">
        <v>1266</v>
      </c>
      <c r="D942" s="123">
        <v>1</v>
      </c>
    </row>
    <row r="943" spans="1:4">
      <c r="A943" s="121" t="s">
        <v>1094</v>
      </c>
      <c r="B943" s="121" t="s">
        <v>1299</v>
      </c>
      <c r="C943" s="121" t="s">
        <v>1266</v>
      </c>
      <c r="D943" s="123">
        <v>1</v>
      </c>
    </row>
    <row r="944" spans="1:4">
      <c r="A944" s="121" t="s">
        <v>328</v>
      </c>
      <c r="B944" s="121" t="s">
        <v>1300</v>
      </c>
      <c r="C944" s="121" t="s">
        <v>1266</v>
      </c>
      <c r="D944" s="123">
        <v>1</v>
      </c>
    </row>
    <row r="945" spans="1:4">
      <c r="A945" s="121" t="s">
        <v>328</v>
      </c>
      <c r="B945" s="121" t="s">
        <v>1301</v>
      </c>
      <c r="C945" s="121" t="s">
        <v>1266</v>
      </c>
      <c r="D945" s="123">
        <v>1</v>
      </c>
    </row>
    <row r="946" spans="1:4">
      <c r="A946" s="121" t="s">
        <v>130</v>
      </c>
      <c r="B946" s="121" t="s">
        <v>1302</v>
      </c>
      <c r="C946" s="121" t="s">
        <v>1266</v>
      </c>
      <c r="D946" s="123">
        <v>1</v>
      </c>
    </row>
    <row r="947" spans="1:4">
      <c r="A947" s="121" t="s">
        <v>198</v>
      </c>
      <c r="B947" s="121" t="s">
        <v>1303</v>
      </c>
      <c r="C947" s="121" t="s">
        <v>1266</v>
      </c>
      <c r="D947" s="123">
        <v>1</v>
      </c>
    </row>
    <row r="948" spans="1:4">
      <c r="A948" s="121" t="s">
        <v>284</v>
      </c>
      <c r="B948" s="121" t="s">
        <v>1304</v>
      </c>
      <c r="C948" s="121" t="s">
        <v>1266</v>
      </c>
      <c r="D948" s="123">
        <v>1</v>
      </c>
    </row>
    <row r="949" spans="1:4">
      <c r="A949" s="121" t="s">
        <v>284</v>
      </c>
      <c r="B949" s="121" t="s">
        <v>1305</v>
      </c>
      <c r="C949" s="121" t="s">
        <v>1266</v>
      </c>
      <c r="D949" s="123">
        <v>1</v>
      </c>
    </row>
    <row r="950" spans="1:4">
      <c r="A950" s="121" t="s">
        <v>1247</v>
      </c>
      <c r="B950" s="121" t="s">
        <v>1306</v>
      </c>
      <c r="C950" s="121" t="s">
        <v>1266</v>
      </c>
      <c r="D950" s="123">
        <v>1</v>
      </c>
    </row>
    <row r="951" spans="1:4">
      <c r="A951" s="121" t="s">
        <v>146</v>
      </c>
      <c r="B951" s="121" t="s">
        <v>1307</v>
      </c>
      <c r="C951" s="121" t="s">
        <v>1266</v>
      </c>
      <c r="D951" s="123">
        <v>1</v>
      </c>
    </row>
    <row r="952" spans="1:4">
      <c r="A952" s="121" t="s">
        <v>214</v>
      </c>
      <c r="B952" s="121" t="s">
        <v>1308</v>
      </c>
      <c r="C952" s="121" t="s">
        <v>1266</v>
      </c>
      <c r="D952" s="123">
        <v>1</v>
      </c>
    </row>
    <row r="953" spans="1:4">
      <c r="A953" s="121" t="s">
        <v>599</v>
      </c>
      <c r="B953" s="121" t="s">
        <v>1309</v>
      </c>
      <c r="C953" s="121" t="s">
        <v>1266</v>
      </c>
      <c r="D953" s="123">
        <v>1</v>
      </c>
    </row>
    <row r="954" spans="1:4">
      <c r="A954" s="121" t="s">
        <v>138</v>
      </c>
      <c r="B954" s="121" t="s">
        <v>1310</v>
      </c>
      <c r="C954" s="121" t="s">
        <v>1266</v>
      </c>
      <c r="D954" s="123">
        <v>1</v>
      </c>
    </row>
    <row r="955" spans="1:4">
      <c r="A955" s="121" t="s">
        <v>216</v>
      </c>
      <c r="B955" s="121" t="s">
        <v>1311</v>
      </c>
      <c r="C955" s="121" t="s">
        <v>1266</v>
      </c>
      <c r="D955" s="123">
        <v>1</v>
      </c>
    </row>
    <row r="956" spans="1:4">
      <c r="A956" s="121" t="s">
        <v>599</v>
      </c>
      <c r="B956" s="121" t="s">
        <v>1312</v>
      </c>
      <c r="C956" s="121" t="s">
        <v>1266</v>
      </c>
      <c r="D956" s="123">
        <v>1</v>
      </c>
    </row>
    <row r="957" spans="1:4">
      <c r="A957" s="121" t="s">
        <v>130</v>
      </c>
      <c r="B957" s="121" t="s">
        <v>1313</v>
      </c>
      <c r="C957" s="121" t="s">
        <v>1266</v>
      </c>
      <c r="D957" s="123">
        <v>1</v>
      </c>
    </row>
    <row r="958" spans="1:4">
      <c r="A958" s="121" t="s">
        <v>222</v>
      </c>
      <c r="B958" s="121" t="s">
        <v>1314</v>
      </c>
      <c r="C958" s="121" t="s">
        <v>1266</v>
      </c>
      <c r="D958" s="123">
        <v>1</v>
      </c>
    </row>
    <row r="959" spans="1:4">
      <c r="A959" s="121" t="s">
        <v>294</v>
      </c>
      <c r="B959" s="121" t="s">
        <v>1315</v>
      </c>
      <c r="C959" s="121" t="s">
        <v>1266</v>
      </c>
      <c r="D959" s="123">
        <v>1</v>
      </c>
    </row>
    <row r="960" spans="1:4">
      <c r="A960" s="121" t="s">
        <v>294</v>
      </c>
      <c r="B960" s="121" t="s">
        <v>1316</v>
      </c>
      <c r="C960" s="121" t="s">
        <v>1266</v>
      </c>
      <c r="D960" s="123">
        <v>1</v>
      </c>
    </row>
    <row r="961" spans="1:5">
      <c r="A961" s="121" t="s">
        <v>138</v>
      </c>
      <c r="B961" s="121" t="s">
        <v>1317</v>
      </c>
      <c r="C961" s="121" t="s">
        <v>1266</v>
      </c>
      <c r="D961" s="123">
        <v>1</v>
      </c>
    </row>
    <row r="962" spans="1:5">
      <c r="A962" s="121" t="s">
        <v>583</v>
      </c>
      <c r="B962" s="121" t="s">
        <v>1318</v>
      </c>
      <c r="C962" s="121" t="s">
        <v>1266</v>
      </c>
      <c r="D962" s="123">
        <v>1</v>
      </c>
    </row>
    <row r="963" spans="1:5">
      <c r="A963" s="121" t="s">
        <v>222</v>
      </c>
      <c r="B963" s="121" t="s">
        <v>1319</v>
      </c>
      <c r="C963" s="121" t="s">
        <v>1320</v>
      </c>
      <c r="D963" s="123">
        <v>1</v>
      </c>
    </row>
    <row r="964" spans="1:5">
      <c r="A964" s="121" t="s">
        <v>632</v>
      </c>
      <c r="B964" s="121" t="s">
        <v>1321</v>
      </c>
      <c r="C964" s="121" t="s">
        <v>1322</v>
      </c>
      <c r="D964" s="123">
        <v>1</v>
      </c>
    </row>
    <row r="965" spans="1:5">
      <c r="A965" s="120" t="s">
        <v>1323</v>
      </c>
      <c r="E965" s="123" t="s">
        <v>845</v>
      </c>
    </row>
    <row r="966" spans="1:5">
      <c r="A966" s="119" t="s">
        <v>1324</v>
      </c>
      <c r="E966" s="123">
        <v>1</v>
      </c>
    </row>
    <row r="967" spans="1:5">
      <c r="A967" s="119" t="s">
        <v>1325</v>
      </c>
      <c r="E967" s="123">
        <v>1</v>
      </c>
    </row>
    <row r="968" spans="1:5">
      <c r="A968" s="120" t="s">
        <v>1326</v>
      </c>
      <c r="E968" s="123" t="s">
        <v>845</v>
      </c>
    </row>
    <row r="969" spans="1:5">
      <c r="A969" s="119" t="s">
        <v>1327</v>
      </c>
      <c r="E969" s="123">
        <v>1</v>
      </c>
    </row>
    <row r="970" spans="1:5">
      <c r="A970" s="119" t="s">
        <v>1328</v>
      </c>
      <c r="E970" s="123">
        <v>1</v>
      </c>
    </row>
    <row r="971" spans="1:5">
      <c r="A971" s="119" t="s">
        <v>1329</v>
      </c>
      <c r="E971" s="123">
        <v>1</v>
      </c>
    </row>
    <row r="972" spans="1:5">
      <c r="A972" s="119" t="s">
        <v>1330</v>
      </c>
      <c r="E972" s="123">
        <v>1</v>
      </c>
    </row>
    <row r="973" spans="1:5">
      <c r="A973" s="119" t="s">
        <v>1331</v>
      </c>
      <c r="E973" s="123">
        <v>1</v>
      </c>
    </row>
    <row r="974" spans="1:5">
      <c r="A974" s="120" t="s">
        <v>1332</v>
      </c>
      <c r="E974" s="123" t="s">
        <v>845</v>
      </c>
    </row>
    <row r="975" spans="1:5">
      <c r="A975" s="119" t="s">
        <v>1333</v>
      </c>
      <c r="E975" s="123">
        <v>1</v>
      </c>
    </row>
    <row r="976" spans="1:5">
      <c r="A976" s="119" t="s">
        <v>1334</v>
      </c>
      <c r="E976" s="123">
        <v>1</v>
      </c>
    </row>
    <row r="977" spans="1:5">
      <c r="A977" s="119" t="s">
        <v>1335</v>
      </c>
      <c r="E977" s="123">
        <v>1</v>
      </c>
    </row>
    <row r="978" spans="1:5">
      <c r="A978" s="119" t="s">
        <v>1336</v>
      </c>
      <c r="E978" s="123">
        <v>1</v>
      </c>
    </row>
    <row r="979" spans="1:5">
      <c r="A979" s="119" t="s">
        <v>1337</v>
      </c>
      <c r="E979" s="123">
        <v>1</v>
      </c>
    </row>
    <row r="980" spans="1:5">
      <c r="A980" s="120" t="s">
        <v>1338</v>
      </c>
      <c r="E980" s="123" t="s">
        <v>845</v>
      </c>
    </row>
    <row r="981" spans="1:5">
      <c r="A981" s="119" t="s">
        <v>1339</v>
      </c>
      <c r="E981" s="123">
        <v>1</v>
      </c>
    </row>
    <row r="982" spans="1:5">
      <c r="A982" s="119" t="s">
        <v>1340</v>
      </c>
      <c r="E982" s="123">
        <v>1</v>
      </c>
    </row>
    <row r="983" spans="1:5">
      <c r="A983" s="119" t="s">
        <v>1341</v>
      </c>
      <c r="E983" s="123">
        <v>1</v>
      </c>
    </row>
    <row r="984" spans="1:5">
      <c r="A984" s="120" t="s">
        <v>1342</v>
      </c>
      <c r="E984" s="123" t="s">
        <v>845</v>
      </c>
    </row>
    <row r="985" spans="1:5">
      <c r="A985" s="119" t="s">
        <v>1343</v>
      </c>
      <c r="E985" s="123">
        <v>1</v>
      </c>
    </row>
    <row r="986" spans="1:5">
      <c r="A986" s="119" t="s">
        <v>1344</v>
      </c>
      <c r="E986" s="123">
        <v>1</v>
      </c>
    </row>
    <row r="987" spans="1:5">
      <c r="A987" s="119" t="s">
        <v>1345</v>
      </c>
      <c r="E987" s="123">
        <v>1</v>
      </c>
    </row>
    <row r="988" spans="1:5">
      <c r="A988" s="119" t="s">
        <v>1346</v>
      </c>
      <c r="E988" s="123">
        <v>1</v>
      </c>
    </row>
    <row r="989" spans="1:5">
      <c r="A989" s="120" t="s">
        <v>1347</v>
      </c>
      <c r="E989" s="123" t="s">
        <v>845</v>
      </c>
    </row>
    <row r="990" spans="1:5">
      <c r="A990" s="119" t="s">
        <v>1348</v>
      </c>
      <c r="E990" s="123">
        <v>1</v>
      </c>
    </row>
    <row r="991" spans="1:5">
      <c r="A991" s="119" t="s">
        <v>1349</v>
      </c>
      <c r="E991" s="123">
        <v>1</v>
      </c>
    </row>
    <row r="992" spans="1:5">
      <c r="A992" s="119" t="s">
        <v>1350</v>
      </c>
      <c r="E992" s="123">
        <v>1</v>
      </c>
    </row>
    <row r="993" spans="1:5">
      <c r="A993" s="119" t="s">
        <v>1351</v>
      </c>
      <c r="E993" s="123">
        <v>1</v>
      </c>
    </row>
    <row r="994" spans="1:5">
      <c r="A994" s="119" t="s">
        <v>1352</v>
      </c>
      <c r="E994" s="123">
        <v>1</v>
      </c>
    </row>
    <row r="995" spans="1:5">
      <c r="A995" s="119" t="s">
        <v>1353</v>
      </c>
      <c r="E995" s="123">
        <v>1</v>
      </c>
    </row>
    <row r="996" spans="1:5">
      <c r="A996" s="119" t="s">
        <v>1354</v>
      </c>
      <c r="E996" s="123">
        <v>1</v>
      </c>
    </row>
    <row r="997" spans="1:5">
      <c r="A997" s="119" t="s">
        <v>1355</v>
      </c>
      <c r="E997" s="123">
        <v>1</v>
      </c>
    </row>
    <row r="998" spans="1:5">
      <c r="A998" s="119" t="s">
        <v>1356</v>
      </c>
      <c r="E998" s="123">
        <v>1</v>
      </c>
    </row>
    <row r="999" spans="1:5">
      <c r="A999" s="119" t="s">
        <v>1357</v>
      </c>
      <c r="E999" s="123">
        <v>1</v>
      </c>
    </row>
    <row r="1000" spans="1:5">
      <c r="A1000" s="120" t="s">
        <v>1358</v>
      </c>
      <c r="E1000" s="123" t="s">
        <v>845</v>
      </c>
    </row>
    <row r="1001" spans="1:5">
      <c r="A1001" s="119" t="s">
        <v>1359</v>
      </c>
      <c r="E1001" s="123">
        <v>1</v>
      </c>
    </row>
    <row r="1002" spans="1:5">
      <c r="A1002" s="119" t="s">
        <v>1360</v>
      </c>
      <c r="E1002" s="123">
        <v>1</v>
      </c>
    </row>
    <row r="1003" spans="1:5">
      <c r="A1003" s="119" t="s">
        <v>1361</v>
      </c>
      <c r="E1003" s="123">
        <v>1</v>
      </c>
    </row>
    <row r="1004" spans="1:5">
      <c r="A1004" s="119" t="s">
        <v>1362</v>
      </c>
      <c r="E1004" s="123">
        <v>1</v>
      </c>
    </row>
    <row r="1005" spans="1:5">
      <c r="A1005" s="119" t="s">
        <v>1363</v>
      </c>
      <c r="E1005" s="123">
        <v>1</v>
      </c>
    </row>
    <row r="1006" spans="1:5">
      <c r="A1006" s="119" t="s">
        <v>1364</v>
      </c>
      <c r="E1006" s="123">
        <v>1</v>
      </c>
    </row>
    <row r="1007" spans="1:5">
      <c r="A1007" s="120" t="s">
        <v>1365</v>
      </c>
      <c r="E1007" s="123" t="s">
        <v>845</v>
      </c>
    </row>
    <row r="1008" spans="1:5">
      <c r="A1008" s="119" t="s">
        <v>1366</v>
      </c>
      <c r="E1008" s="123">
        <v>1</v>
      </c>
    </row>
    <row r="1009" spans="1:5">
      <c r="A1009" s="119" t="s">
        <v>1367</v>
      </c>
      <c r="E1009" s="123">
        <v>1</v>
      </c>
    </row>
    <row r="1010" spans="1:5">
      <c r="A1010" s="119" t="s">
        <v>1368</v>
      </c>
      <c r="E1010" s="123">
        <v>1</v>
      </c>
    </row>
    <row r="1011" spans="1:5">
      <c r="A1011" s="119" t="s">
        <v>1369</v>
      </c>
      <c r="E1011" s="123">
        <v>1</v>
      </c>
    </row>
    <row r="1012" spans="1:5">
      <c r="A1012" s="120" t="s">
        <v>1370</v>
      </c>
      <c r="E1012" s="123" t="s">
        <v>845</v>
      </c>
    </row>
    <row r="1013" spans="1:5">
      <c r="A1013" s="119" t="s">
        <v>1371</v>
      </c>
      <c r="E1013" s="123">
        <v>1</v>
      </c>
    </row>
    <row r="1014" spans="1:5">
      <c r="A1014" s="119" t="s">
        <v>1372</v>
      </c>
      <c r="E1014" s="123">
        <v>1</v>
      </c>
    </row>
    <row r="1015" spans="1:5">
      <c r="A1015" s="119" t="s">
        <v>1373</v>
      </c>
      <c r="E1015" s="123">
        <v>1</v>
      </c>
    </row>
    <row r="1016" spans="1:5">
      <c r="A1016" s="119" t="s">
        <v>1374</v>
      </c>
      <c r="E1016" s="123">
        <v>1</v>
      </c>
    </row>
    <row r="1017" spans="1:5">
      <c r="A1017" s="120" t="s">
        <v>1375</v>
      </c>
      <c r="E1017" s="123" t="s">
        <v>845</v>
      </c>
    </row>
    <row r="1018" spans="1:5">
      <c r="A1018" s="119" t="s">
        <v>1376</v>
      </c>
      <c r="E1018" s="123">
        <v>1</v>
      </c>
    </row>
    <row r="1019" spans="1:5">
      <c r="A1019" s="119" t="s">
        <v>1377</v>
      </c>
      <c r="E1019" s="123">
        <v>1</v>
      </c>
    </row>
    <row r="1020" spans="1:5">
      <c r="A1020" s="119" t="s">
        <v>1378</v>
      </c>
      <c r="E1020" s="123">
        <v>1</v>
      </c>
    </row>
    <row r="1021" spans="1:5">
      <c r="A1021" s="120" t="s">
        <v>1379</v>
      </c>
      <c r="E1021" s="123" t="s">
        <v>845</v>
      </c>
    </row>
    <row r="1022" spans="1:5">
      <c r="A1022" s="119" t="s">
        <v>1380</v>
      </c>
      <c r="E1022" s="123">
        <v>1</v>
      </c>
    </row>
    <row r="1023" spans="1:5">
      <c r="A1023" s="119" t="s">
        <v>1381</v>
      </c>
      <c r="E1023" s="123">
        <v>1</v>
      </c>
    </row>
    <row r="1024" spans="1:5">
      <c r="A1024" s="120" t="s">
        <v>1382</v>
      </c>
      <c r="E1024" s="123" t="s">
        <v>845</v>
      </c>
    </row>
    <row r="1025" spans="1:5">
      <c r="A1025" s="119" t="s">
        <v>1383</v>
      </c>
      <c r="E1025" s="123">
        <v>1</v>
      </c>
    </row>
    <row r="1026" spans="1:5">
      <c r="A1026" s="119" t="s">
        <v>1384</v>
      </c>
      <c r="E1026" s="123">
        <v>1</v>
      </c>
    </row>
    <row r="1027" spans="1:5">
      <c r="A1027" s="119" t="s">
        <v>1385</v>
      </c>
      <c r="E1027" s="123">
        <v>1</v>
      </c>
    </row>
    <row r="1028" spans="1:5">
      <c r="A1028" s="119" t="s">
        <v>1386</v>
      </c>
      <c r="E1028" s="123">
        <v>1</v>
      </c>
    </row>
    <row r="1029" spans="1:5">
      <c r="A1029" s="120" t="s">
        <v>1387</v>
      </c>
      <c r="E1029" s="123" t="s">
        <v>845</v>
      </c>
    </row>
    <row r="1030" spans="1:5">
      <c r="A1030" s="119" t="s">
        <v>1388</v>
      </c>
      <c r="E1030" s="123">
        <v>1</v>
      </c>
    </row>
    <row r="1031" spans="1:5">
      <c r="A1031" s="119" t="s">
        <v>1374</v>
      </c>
      <c r="E1031" s="123">
        <v>1</v>
      </c>
    </row>
    <row r="1032" spans="1:5">
      <c r="A1032" s="120" t="s">
        <v>1389</v>
      </c>
      <c r="E1032" s="123" t="s">
        <v>845</v>
      </c>
    </row>
    <row r="1033" spans="1:5">
      <c r="A1033" s="119" t="s">
        <v>1390</v>
      </c>
      <c r="E1033" s="123">
        <v>1</v>
      </c>
    </row>
    <row r="1034" spans="1:5">
      <c r="A1034" s="119" t="s">
        <v>1391</v>
      </c>
      <c r="E1034" s="123">
        <v>1</v>
      </c>
    </row>
    <row r="1035" spans="1:5">
      <c r="A1035" s="119" t="s">
        <v>1392</v>
      </c>
      <c r="E1035" s="123">
        <v>1</v>
      </c>
    </row>
    <row r="1036" spans="1:5">
      <c r="A1036" s="120" t="s">
        <v>1393</v>
      </c>
      <c r="E1036" s="123" t="s">
        <v>845</v>
      </c>
    </row>
    <row r="1037" spans="1:5">
      <c r="A1037" s="119" t="s">
        <v>1394</v>
      </c>
      <c r="E1037" s="123">
        <v>1</v>
      </c>
    </row>
    <row r="1038" spans="1:5">
      <c r="A1038" s="119" t="s">
        <v>1395</v>
      </c>
      <c r="E1038" s="123">
        <v>1</v>
      </c>
    </row>
    <row r="1039" spans="1:5">
      <c r="A1039" s="119" t="s">
        <v>1396</v>
      </c>
      <c r="E1039" s="123">
        <v>1</v>
      </c>
    </row>
    <row r="1040" spans="1:5">
      <c r="A1040" s="120" t="s">
        <v>1397</v>
      </c>
      <c r="E1040" s="123" t="s">
        <v>845</v>
      </c>
    </row>
    <row r="1041" spans="1:5">
      <c r="A1041" s="119" t="s">
        <v>1398</v>
      </c>
      <c r="E1041" s="123">
        <v>1</v>
      </c>
    </row>
    <row r="1042" spans="1:5">
      <c r="A1042" s="119" t="s">
        <v>1399</v>
      </c>
      <c r="E1042" s="123">
        <v>1</v>
      </c>
    </row>
    <row r="1043" spans="1:5">
      <c r="A1043" s="120" t="s">
        <v>1400</v>
      </c>
      <c r="E1043" s="123" t="s">
        <v>845</v>
      </c>
    </row>
    <row r="1044" spans="1:5">
      <c r="A1044" s="119" t="s">
        <v>1401</v>
      </c>
      <c r="E1044" s="123">
        <v>1</v>
      </c>
    </row>
    <row r="1045" spans="1:5">
      <c r="A1045" s="120" t="s">
        <v>1402</v>
      </c>
      <c r="E1045" s="123" t="s">
        <v>845</v>
      </c>
    </row>
    <row r="1046" spans="1:5">
      <c r="A1046" s="119" t="s">
        <v>1403</v>
      </c>
      <c r="E1046" s="123">
        <v>1</v>
      </c>
    </row>
    <row r="1047" spans="1:5">
      <c r="A1047" s="120" t="s">
        <v>1404</v>
      </c>
      <c r="E1047" s="123" t="s">
        <v>845</v>
      </c>
    </row>
    <row r="1048" spans="1:5">
      <c r="A1048" s="119" t="s">
        <v>1405</v>
      </c>
      <c r="E1048" s="123">
        <v>1</v>
      </c>
    </row>
    <row r="1049" spans="1:5">
      <c r="A1049" s="120" t="s">
        <v>1406</v>
      </c>
      <c r="E1049" s="123" t="s">
        <v>845</v>
      </c>
    </row>
    <row r="1050" spans="1:5">
      <c r="A1050" s="119" t="s">
        <v>1407</v>
      </c>
      <c r="E1050" s="123">
        <v>1</v>
      </c>
    </row>
    <row r="1051" spans="1:5">
      <c r="A1051" s="120" t="s">
        <v>1408</v>
      </c>
      <c r="E1051" s="123" t="s">
        <v>845</v>
      </c>
    </row>
    <row r="1052" spans="1:5">
      <c r="A1052" s="119" t="s">
        <v>1337</v>
      </c>
      <c r="E1052" s="123">
        <v>1</v>
      </c>
    </row>
    <row r="1053" spans="1:5">
      <c r="A1053" s="120" t="s">
        <v>1409</v>
      </c>
      <c r="E1053" s="123" t="s">
        <v>845</v>
      </c>
    </row>
    <row r="1054" spans="1:5">
      <c r="A1054" s="119" t="s">
        <v>1410</v>
      </c>
      <c r="E1054" s="123">
        <v>1</v>
      </c>
    </row>
    <row r="1055" spans="1:5">
      <c r="A1055" s="119" t="s">
        <v>1411</v>
      </c>
      <c r="E1055" s="123">
        <v>1</v>
      </c>
    </row>
    <row r="1056" spans="1:5">
      <c r="A1056" s="119" t="s">
        <v>1412</v>
      </c>
      <c r="E1056" s="123">
        <v>1</v>
      </c>
    </row>
    <row r="1057" spans="1:5">
      <c r="A1057" s="120" t="s">
        <v>1413</v>
      </c>
      <c r="E1057" s="123" t="s">
        <v>845</v>
      </c>
    </row>
    <row r="1058" spans="1:5">
      <c r="A1058" s="119" t="s">
        <v>1414</v>
      </c>
      <c r="E1058" s="123">
        <v>1</v>
      </c>
    </row>
    <row r="1059" spans="1:5">
      <c r="A1059" s="120" t="s">
        <v>1415</v>
      </c>
      <c r="E1059" s="123" t="s">
        <v>845</v>
      </c>
    </row>
    <row r="1060" spans="1:5">
      <c r="A1060" s="119" t="s">
        <v>1416</v>
      </c>
      <c r="E1060" s="123">
        <v>1</v>
      </c>
    </row>
    <row r="1061" spans="1:5">
      <c r="A1061" s="119" t="s">
        <v>1417</v>
      </c>
      <c r="E1061" s="123">
        <v>1</v>
      </c>
    </row>
    <row r="1062" spans="1:5">
      <c r="A1062" s="119" t="s">
        <v>1418</v>
      </c>
      <c r="E1062" s="123">
        <v>1</v>
      </c>
    </row>
    <row r="1063" spans="1:5">
      <c r="A1063" s="119" t="s">
        <v>1419</v>
      </c>
      <c r="E1063" s="123">
        <v>1</v>
      </c>
    </row>
    <row r="1064" spans="1:5">
      <c r="A1064" s="120" t="s">
        <v>1420</v>
      </c>
      <c r="E1064" s="123" t="s">
        <v>845</v>
      </c>
    </row>
    <row r="1065" spans="1:5">
      <c r="A1065" s="119" t="s">
        <v>1421</v>
      </c>
      <c r="E1065" s="123">
        <v>1</v>
      </c>
    </row>
    <row r="1066" spans="1:5">
      <c r="A1066" s="119" t="s">
        <v>1422</v>
      </c>
      <c r="E1066" s="123">
        <v>1</v>
      </c>
    </row>
    <row r="1067" spans="1:5">
      <c r="A1067" s="119" t="s">
        <v>1423</v>
      </c>
      <c r="E1067" s="123">
        <v>1</v>
      </c>
    </row>
    <row r="1068" spans="1:5">
      <c r="A1068" s="119" t="s">
        <v>1424</v>
      </c>
      <c r="E1068" s="123">
        <v>1</v>
      </c>
    </row>
    <row r="1069" spans="1:5">
      <c r="A1069" s="119" t="s">
        <v>1425</v>
      </c>
      <c r="E1069" s="123">
        <v>1</v>
      </c>
    </row>
    <row r="1070" spans="1:5">
      <c r="A1070" s="119" t="s">
        <v>1426</v>
      </c>
      <c r="E1070" s="123">
        <v>1</v>
      </c>
    </row>
    <row r="1071" spans="1:5">
      <c r="A1071" s="119" t="s">
        <v>1427</v>
      </c>
      <c r="E1071" s="123">
        <v>1</v>
      </c>
    </row>
    <row r="1072" spans="1:5">
      <c r="A1072" s="119" t="s">
        <v>1428</v>
      </c>
      <c r="E1072" s="123">
        <v>1</v>
      </c>
    </row>
    <row r="1073" spans="1:5">
      <c r="A1073" s="120" t="s">
        <v>1429</v>
      </c>
      <c r="E1073" s="123" t="s">
        <v>845</v>
      </c>
    </row>
    <row r="1074" spans="1:5">
      <c r="A1074" s="119" t="s">
        <v>1430</v>
      </c>
      <c r="E1074" s="123">
        <v>1</v>
      </c>
    </row>
    <row r="1075" spans="1:5">
      <c r="A1075" s="119" t="s">
        <v>1431</v>
      </c>
      <c r="E1075" s="123">
        <v>1</v>
      </c>
    </row>
    <row r="1076" spans="1:5">
      <c r="A1076" s="120" t="s">
        <v>1432</v>
      </c>
      <c r="E1076" s="123" t="s">
        <v>845</v>
      </c>
    </row>
    <row r="1077" spans="1:5">
      <c r="A1077" s="119" t="s">
        <v>1433</v>
      </c>
      <c r="E1077" s="123">
        <v>1</v>
      </c>
    </row>
    <row r="1078" spans="1:5">
      <c r="A1078" s="120" t="s">
        <v>1434</v>
      </c>
      <c r="E1078" s="123" t="s">
        <v>845</v>
      </c>
    </row>
    <row r="1079" spans="1:5">
      <c r="A1079" s="119" t="s">
        <v>1435</v>
      </c>
      <c r="E1079" s="123">
        <v>1</v>
      </c>
    </row>
    <row r="1080" spans="1:5">
      <c r="A1080" s="120" t="s">
        <v>1436</v>
      </c>
      <c r="E1080" s="123" t="s">
        <v>845</v>
      </c>
    </row>
    <row r="1081" spans="1:5">
      <c r="A1081" s="119" t="s">
        <v>1437</v>
      </c>
      <c r="E1081" s="123">
        <v>1</v>
      </c>
    </row>
    <row r="1082" spans="1:5">
      <c r="A1082" s="120" t="s">
        <v>1438</v>
      </c>
      <c r="E1082" s="123" t="s">
        <v>845</v>
      </c>
    </row>
    <row r="1083" spans="1:5">
      <c r="A1083" s="119" t="s">
        <v>1439</v>
      </c>
      <c r="E1083" s="123">
        <v>1</v>
      </c>
    </row>
    <row r="1084" spans="1:5">
      <c r="A1084" s="120" t="s">
        <v>1440</v>
      </c>
      <c r="E1084" s="123" t="s">
        <v>845</v>
      </c>
    </row>
    <row r="1085" spans="1:5">
      <c r="A1085" s="119" t="s">
        <v>1441</v>
      </c>
      <c r="E1085" s="123">
        <v>1</v>
      </c>
    </row>
    <row r="1086" spans="1:5">
      <c r="A1086" s="120" t="s">
        <v>1442</v>
      </c>
      <c r="E1086" s="123" t="s">
        <v>845</v>
      </c>
    </row>
    <row r="1087" spans="1:5">
      <c r="A1087" s="119" t="s">
        <v>1443</v>
      </c>
      <c r="E1087" s="123">
        <v>1</v>
      </c>
    </row>
    <row r="1088" spans="1:5">
      <c r="A1088" s="120" t="s">
        <v>1444</v>
      </c>
      <c r="E1088" s="123" t="s">
        <v>845</v>
      </c>
    </row>
    <row r="1089" spans="1:5">
      <c r="A1089" s="119" t="s">
        <v>1445</v>
      </c>
      <c r="E1089" s="123">
        <v>1</v>
      </c>
    </row>
    <row r="1090" spans="1:5">
      <c r="A1090" s="120" t="s">
        <v>1446</v>
      </c>
      <c r="E1090" s="123" t="s">
        <v>845</v>
      </c>
    </row>
    <row r="1091" spans="1:5">
      <c r="A1091" s="119" t="s">
        <v>1447</v>
      </c>
      <c r="E1091" s="123">
        <v>1</v>
      </c>
    </row>
    <row r="1092" spans="1:5">
      <c r="A1092" s="120" t="s">
        <v>1448</v>
      </c>
      <c r="E1092" s="123" t="s">
        <v>845</v>
      </c>
    </row>
    <row r="1093" spans="1:5">
      <c r="A1093" s="119" t="s">
        <v>1449</v>
      </c>
      <c r="E1093" s="123">
        <v>1</v>
      </c>
    </row>
    <row r="1094" spans="1:5">
      <c r="A1094" s="120" t="s">
        <v>1450</v>
      </c>
      <c r="E1094" s="123" t="s">
        <v>845</v>
      </c>
    </row>
    <row r="1095" spans="1:5">
      <c r="A1095" s="119" t="s">
        <v>1451</v>
      </c>
      <c r="E1095" s="123">
        <v>1</v>
      </c>
    </row>
    <row r="1096" spans="1:5">
      <c r="A1096" s="120" t="s">
        <v>1452</v>
      </c>
      <c r="E1096" s="123" t="s">
        <v>845</v>
      </c>
    </row>
    <row r="1097" spans="1:5">
      <c r="A1097" s="119" t="s">
        <v>1453</v>
      </c>
      <c r="E1097" s="123">
        <v>1</v>
      </c>
    </row>
    <row r="1098" spans="1:5">
      <c r="A1098" s="120" t="s">
        <v>1454</v>
      </c>
      <c r="E1098" s="123" t="s">
        <v>845</v>
      </c>
    </row>
    <row r="1099" spans="1:5">
      <c r="A1099" s="119" t="s">
        <v>1455</v>
      </c>
      <c r="E1099" s="123">
        <v>1</v>
      </c>
    </row>
    <row r="1100" spans="1:5">
      <c r="A1100" s="120" t="s">
        <v>1456</v>
      </c>
      <c r="E1100" s="123" t="s">
        <v>845</v>
      </c>
    </row>
    <row r="1101" spans="1:5">
      <c r="A1101" s="119" t="s">
        <v>1453</v>
      </c>
      <c r="E1101" s="123">
        <v>1</v>
      </c>
    </row>
    <row r="1102" spans="1:5">
      <c r="A1102" s="120" t="s">
        <v>1457</v>
      </c>
      <c r="E1102" s="123" t="s">
        <v>845</v>
      </c>
    </row>
    <row r="1103" spans="1:5">
      <c r="A1103" s="119" t="s">
        <v>1458</v>
      </c>
      <c r="E1103" s="123">
        <v>1</v>
      </c>
    </row>
    <row r="1104" spans="1:5">
      <c r="A1104" s="120" t="s">
        <v>1459</v>
      </c>
      <c r="E1104" s="123" t="s">
        <v>845</v>
      </c>
    </row>
    <row r="1105" spans="1:5">
      <c r="A1105" s="119" t="s">
        <v>1460</v>
      </c>
      <c r="E1105" s="123">
        <v>1</v>
      </c>
    </row>
    <row r="1106" spans="1:5">
      <c r="A1106" s="120" t="s">
        <v>1461</v>
      </c>
      <c r="E1106" s="123" t="s">
        <v>845</v>
      </c>
    </row>
    <row r="1107" spans="1:5">
      <c r="A1107" s="119" t="s">
        <v>1462</v>
      </c>
      <c r="E1107" s="123">
        <v>1</v>
      </c>
    </row>
    <row r="1108" spans="1:5">
      <c r="A1108" s="120" t="s">
        <v>1463</v>
      </c>
      <c r="E1108" s="123" t="s">
        <v>845</v>
      </c>
    </row>
    <row r="1109" spans="1:5">
      <c r="A1109" s="119" t="s">
        <v>1464</v>
      </c>
      <c r="E1109" s="123">
        <v>1</v>
      </c>
    </row>
    <row r="1110" spans="1:5">
      <c r="A1110" s="120" t="s">
        <v>1465</v>
      </c>
      <c r="E1110" s="123" t="s">
        <v>845</v>
      </c>
    </row>
    <row r="1111" spans="1:5">
      <c r="A1111" s="119" t="s">
        <v>1462</v>
      </c>
      <c r="E1111" s="123">
        <v>1</v>
      </c>
    </row>
    <row r="1112" spans="1:5">
      <c r="A1112" s="120" t="s">
        <v>1466</v>
      </c>
      <c r="E1112" s="123" t="s">
        <v>845</v>
      </c>
    </row>
    <row r="1113" spans="1:5">
      <c r="A1113" s="119" t="s">
        <v>1467</v>
      </c>
      <c r="E1113" s="123">
        <v>1</v>
      </c>
    </row>
    <row r="1114" spans="1:5">
      <c r="A1114" s="120" t="s">
        <v>1468</v>
      </c>
      <c r="E1114" s="123" t="s">
        <v>845</v>
      </c>
    </row>
    <row r="1115" spans="1:5">
      <c r="A1115" s="119" t="s">
        <v>1469</v>
      </c>
      <c r="E1115" s="123">
        <v>1</v>
      </c>
    </row>
    <row r="1116" spans="1:5">
      <c r="A1116" s="120" t="s">
        <v>1470</v>
      </c>
      <c r="E1116" s="123" t="s">
        <v>845</v>
      </c>
    </row>
    <row r="1117" spans="1:5">
      <c r="A1117" s="119" t="s">
        <v>1471</v>
      </c>
      <c r="E1117" s="123">
        <v>1</v>
      </c>
    </row>
    <row r="1118" spans="1:5">
      <c r="A1118" s="120" t="s">
        <v>1472</v>
      </c>
      <c r="E1118" s="123" t="s">
        <v>845</v>
      </c>
    </row>
    <row r="1119" spans="1:5">
      <c r="A1119" s="119" t="s">
        <v>1473</v>
      </c>
      <c r="E1119" s="123">
        <v>1</v>
      </c>
    </row>
    <row r="1120" spans="1:5">
      <c r="A1120" s="120" t="s">
        <v>1474</v>
      </c>
      <c r="E1120" s="123" t="s">
        <v>845</v>
      </c>
    </row>
    <row r="1121" spans="1:5">
      <c r="A1121" s="119" t="s">
        <v>1475</v>
      </c>
      <c r="E1121" s="123">
        <v>1</v>
      </c>
    </row>
    <row r="1122" spans="1:5">
      <c r="A1122" s="120" t="s">
        <v>1476</v>
      </c>
      <c r="E1122" s="123" t="s">
        <v>845</v>
      </c>
    </row>
    <row r="1123" spans="1:5">
      <c r="A1123" s="119" t="s">
        <v>1477</v>
      </c>
      <c r="E1123" s="123">
        <v>1</v>
      </c>
    </row>
    <row r="1124" spans="1:5">
      <c r="A1124" s="120" t="s">
        <v>1478</v>
      </c>
      <c r="E1124" s="123" t="s">
        <v>845</v>
      </c>
    </row>
    <row r="1125" spans="1:5">
      <c r="A1125" s="119" t="s">
        <v>1479</v>
      </c>
      <c r="E1125" s="123">
        <v>1</v>
      </c>
    </row>
    <row r="1126" spans="1:5">
      <c r="A1126" s="120" t="s">
        <v>1480</v>
      </c>
      <c r="E1126" s="123" t="s">
        <v>845</v>
      </c>
    </row>
    <row r="1127" spans="1:5">
      <c r="A1127" s="119" t="s">
        <v>1481</v>
      </c>
      <c r="E1127" s="123">
        <v>1</v>
      </c>
    </row>
    <row r="1128" spans="1:5">
      <c r="A1128" s="120" t="s">
        <v>1482</v>
      </c>
      <c r="E1128" s="123" t="s">
        <v>845</v>
      </c>
    </row>
    <row r="1129" spans="1:5">
      <c r="A1129" s="119" t="s">
        <v>1483</v>
      </c>
      <c r="E1129" s="123">
        <v>1</v>
      </c>
    </row>
    <row r="1130" spans="1:5">
      <c r="A1130" s="120" t="s">
        <v>1484</v>
      </c>
      <c r="E1130" s="123" t="s">
        <v>845</v>
      </c>
    </row>
    <row r="1131" spans="1:5">
      <c r="A1131" s="119" t="s">
        <v>1485</v>
      </c>
      <c r="E1131" s="123">
        <v>1</v>
      </c>
    </row>
    <row r="1132" spans="1:5">
      <c r="A1132" s="120" t="s">
        <v>1486</v>
      </c>
      <c r="E1132" s="123" t="s">
        <v>845</v>
      </c>
    </row>
    <row r="1133" spans="1:5">
      <c r="A1133" s="119" t="s">
        <v>1487</v>
      </c>
      <c r="E1133" s="123">
        <v>1</v>
      </c>
    </row>
    <row r="1134" spans="1:5">
      <c r="A1134" s="120" t="s">
        <v>1488</v>
      </c>
      <c r="E1134" s="123" t="s">
        <v>845</v>
      </c>
    </row>
    <row r="1135" spans="1:5">
      <c r="A1135" s="119" t="s">
        <v>1489</v>
      </c>
      <c r="E1135" s="123">
        <v>1</v>
      </c>
    </row>
    <row r="1136" spans="1:5">
      <c r="A1136" s="120" t="s">
        <v>1490</v>
      </c>
      <c r="E1136" s="123" t="s">
        <v>845</v>
      </c>
    </row>
    <row r="1137" spans="1:5">
      <c r="A1137" s="119" t="s">
        <v>1491</v>
      </c>
      <c r="E1137" s="123">
        <v>1</v>
      </c>
    </row>
    <row r="1138" spans="1:5">
      <c r="A1138" s="120" t="s">
        <v>1492</v>
      </c>
      <c r="E1138" s="123" t="s">
        <v>845</v>
      </c>
    </row>
    <row r="1139" spans="1:5">
      <c r="A1139" s="119" t="s">
        <v>1493</v>
      </c>
      <c r="E1139" s="123">
        <v>1</v>
      </c>
    </row>
    <row r="1140" spans="1:5">
      <c r="A1140" s="120" t="s">
        <v>1494</v>
      </c>
      <c r="E1140" s="123" t="s">
        <v>845</v>
      </c>
    </row>
    <row r="1141" spans="1:5">
      <c r="A1141" s="119" t="s">
        <v>1495</v>
      </c>
      <c r="E1141" s="123">
        <v>1</v>
      </c>
    </row>
    <row r="1142" spans="1:5">
      <c r="A1142" s="120" t="s">
        <v>1496</v>
      </c>
      <c r="E1142" s="123" t="s">
        <v>845</v>
      </c>
    </row>
    <row r="1143" spans="1:5">
      <c r="A1143" s="119" t="s">
        <v>1497</v>
      </c>
      <c r="E1143" s="123">
        <v>1</v>
      </c>
    </row>
    <row r="1144" spans="1:5">
      <c r="A1144" s="120" t="s">
        <v>1498</v>
      </c>
      <c r="E1144" s="123" t="s">
        <v>845</v>
      </c>
    </row>
    <row r="1145" spans="1:5">
      <c r="A1145" s="119" t="s">
        <v>1499</v>
      </c>
      <c r="E1145" s="123">
        <v>1</v>
      </c>
    </row>
    <row r="1146" spans="1:5">
      <c r="A1146" s="120" t="s">
        <v>1500</v>
      </c>
      <c r="E1146" s="123" t="s">
        <v>845</v>
      </c>
    </row>
    <row r="1147" spans="1:5">
      <c r="A1147" s="119" t="s">
        <v>1501</v>
      </c>
      <c r="E1147" s="123">
        <v>1</v>
      </c>
    </row>
    <row r="1148" spans="1:5">
      <c r="A1148" s="120" t="s">
        <v>1502</v>
      </c>
      <c r="E1148" s="123" t="s">
        <v>845</v>
      </c>
    </row>
    <row r="1149" spans="1:5">
      <c r="A1149" s="119" t="s">
        <v>1503</v>
      </c>
      <c r="E1149" s="123">
        <v>1</v>
      </c>
    </row>
    <row r="1150" spans="1:5">
      <c r="A1150" s="120" t="s">
        <v>1504</v>
      </c>
      <c r="E1150" s="123" t="s">
        <v>845</v>
      </c>
    </row>
    <row r="1151" spans="1:5">
      <c r="A1151" s="119" t="s">
        <v>1503</v>
      </c>
      <c r="E1151" s="123">
        <v>1</v>
      </c>
    </row>
    <row r="1152" spans="1:5">
      <c r="A1152" s="120" t="s">
        <v>1505</v>
      </c>
      <c r="E1152" s="123" t="s">
        <v>845</v>
      </c>
    </row>
    <row r="1153" spans="1:5">
      <c r="A1153" s="119" t="s">
        <v>1443</v>
      </c>
      <c r="E1153" s="123">
        <v>1</v>
      </c>
    </row>
    <row r="1154" spans="1:5">
      <c r="A1154" s="120" t="s">
        <v>1506</v>
      </c>
      <c r="E1154" s="123" t="s">
        <v>845</v>
      </c>
    </row>
    <row r="1155" spans="1:5">
      <c r="A1155" s="119" t="s">
        <v>1507</v>
      </c>
      <c r="E1155" s="123">
        <v>1</v>
      </c>
    </row>
    <row r="1156" spans="1:5">
      <c r="A1156" s="120" t="s">
        <v>1508</v>
      </c>
      <c r="E1156" s="123" t="s">
        <v>845</v>
      </c>
    </row>
    <row r="1157" spans="1:5">
      <c r="A1157" s="119" t="s">
        <v>1509</v>
      </c>
      <c r="E1157" s="123">
        <v>1</v>
      </c>
    </row>
    <row r="1158" spans="1:5">
      <c r="A1158" s="120" t="s">
        <v>1510</v>
      </c>
      <c r="E1158" s="123" t="s">
        <v>845</v>
      </c>
    </row>
    <row r="1159" spans="1:5">
      <c r="A1159" s="119" t="s">
        <v>1511</v>
      </c>
      <c r="E1159" s="123">
        <v>1</v>
      </c>
    </row>
    <row r="1160" spans="1:5">
      <c r="A1160" s="120" t="s">
        <v>1512</v>
      </c>
      <c r="E1160" s="123" t="s">
        <v>845</v>
      </c>
    </row>
    <row r="1161" spans="1:5">
      <c r="A1161" s="119" t="s">
        <v>1513</v>
      </c>
      <c r="E1161" s="123">
        <v>1</v>
      </c>
    </row>
    <row r="1162" spans="1:5">
      <c r="A1162" s="120" t="s">
        <v>1514</v>
      </c>
      <c r="E1162" s="123" t="s">
        <v>845</v>
      </c>
    </row>
    <row r="1163" spans="1:5">
      <c r="A1163" s="119" t="s">
        <v>1515</v>
      </c>
      <c r="E1163" s="123">
        <v>1</v>
      </c>
    </row>
    <row r="1164" spans="1:5">
      <c r="A1164" s="120" t="s">
        <v>1516</v>
      </c>
      <c r="E1164" s="123" t="s">
        <v>845</v>
      </c>
    </row>
    <row r="1165" spans="1:5">
      <c r="A1165" s="119" t="s">
        <v>1449</v>
      </c>
      <c r="E1165" s="123">
        <v>1</v>
      </c>
    </row>
    <row r="1166" spans="1:5">
      <c r="A1166" s="120" t="s">
        <v>1517</v>
      </c>
      <c r="E1166" s="123" t="s">
        <v>845</v>
      </c>
    </row>
    <row r="1167" spans="1:5">
      <c r="A1167" s="119" t="s">
        <v>1518</v>
      </c>
      <c r="E1167" s="123">
        <v>1</v>
      </c>
    </row>
    <row r="1168" spans="1:5">
      <c r="A1168" s="120" t="s">
        <v>1519</v>
      </c>
      <c r="E1168" s="123" t="s">
        <v>845</v>
      </c>
    </row>
    <row r="1169" spans="1:5">
      <c r="A1169" s="119" t="s">
        <v>1520</v>
      </c>
      <c r="E1169" s="123">
        <v>1</v>
      </c>
    </row>
    <row r="1170" spans="1:5">
      <c r="A1170" s="120" t="s">
        <v>1521</v>
      </c>
      <c r="E1170" s="123" t="s">
        <v>845</v>
      </c>
    </row>
    <row r="1171" spans="1:5">
      <c r="A1171" s="119" t="s">
        <v>1522</v>
      </c>
      <c r="E1171" s="123">
        <v>1</v>
      </c>
    </row>
    <row r="1172" spans="1:5">
      <c r="A1172" s="120" t="s">
        <v>1523</v>
      </c>
      <c r="E1172" s="123" t="s">
        <v>845</v>
      </c>
    </row>
    <row r="1173" spans="1:5">
      <c r="A1173" s="119" t="s">
        <v>1524</v>
      </c>
      <c r="E1173" s="123">
        <v>1</v>
      </c>
    </row>
    <row r="1174" spans="1:5">
      <c r="A1174" s="120" t="s">
        <v>1525</v>
      </c>
      <c r="E1174" s="123" t="s">
        <v>845</v>
      </c>
    </row>
    <row r="1175" spans="1:5">
      <c r="A1175" s="119" t="s">
        <v>1526</v>
      </c>
      <c r="E1175" s="123">
        <v>1</v>
      </c>
    </row>
    <row r="1176" spans="1:5">
      <c r="A1176" s="120" t="s">
        <v>1527</v>
      </c>
      <c r="E1176" s="123" t="s">
        <v>845</v>
      </c>
    </row>
    <row r="1177" spans="1:5">
      <c r="A1177" s="119" t="s">
        <v>1493</v>
      </c>
      <c r="E1177" s="123">
        <v>1</v>
      </c>
    </row>
    <row r="1178" spans="1:5">
      <c r="A1178" s="120" t="s">
        <v>1528</v>
      </c>
      <c r="E1178" s="123" t="s">
        <v>845</v>
      </c>
    </row>
    <row r="1179" spans="1:5">
      <c r="A1179" s="119" t="s">
        <v>1529</v>
      </c>
      <c r="E1179" s="123">
        <v>1</v>
      </c>
    </row>
    <row r="1180" spans="1:5">
      <c r="A1180" s="120" t="s">
        <v>1530</v>
      </c>
      <c r="E1180" s="123" t="s">
        <v>845</v>
      </c>
    </row>
    <row r="1181" spans="1:5">
      <c r="A1181" s="119" t="s">
        <v>1531</v>
      </c>
      <c r="E1181" s="123">
        <v>1</v>
      </c>
    </row>
    <row r="1182" spans="1:5">
      <c r="A1182" s="120" t="s">
        <v>1532</v>
      </c>
      <c r="E1182" s="123" t="s">
        <v>845</v>
      </c>
    </row>
    <row r="1183" spans="1:5">
      <c r="A1183" s="119" t="s">
        <v>1533</v>
      </c>
      <c r="E1183" s="123">
        <v>1</v>
      </c>
    </row>
    <row r="1184" spans="1:5">
      <c r="A1184" s="119" t="s">
        <v>1534</v>
      </c>
      <c r="E1184" s="123">
        <v>1</v>
      </c>
    </row>
    <row r="1185" spans="1:5">
      <c r="A1185" s="120" t="s">
        <v>1535</v>
      </c>
      <c r="E1185" s="123" t="s">
        <v>845</v>
      </c>
    </row>
    <row r="1186" spans="1:5">
      <c r="A1186" s="119" t="s">
        <v>1536</v>
      </c>
      <c r="E1186" s="123">
        <v>1</v>
      </c>
    </row>
    <row r="1187" spans="1:5">
      <c r="A1187" s="120" t="s">
        <v>1537</v>
      </c>
      <c r="E1187" s="123" t="s">
        <v>845</v>
      </c>
    </row>
    <row r="1188" spans="1:5">
      <c r="A1188" s="119" t="s">
        <v>1538</v>
      </c>
      <c r="E1188" s="123">
        <v>1</v>
      </c>
    </row>
    <row r="1189" spans="1:5">
      <c r="A1189" s="120" t="s">
        <v>1539</v>
      </c>
      <c r="E1189" s="123" t="s">
        <v>845</v>
      </c>
    </row>
    <row r="1190" spans="1:5">
      <c r="A1190" s="119" t="s">
        <v>1540</v>
      </c>
      <c r="E1190" s="123">
        <v>1</v>
      </c>
    </row>
    <row r="1191" spans="1:5">
      <c r="A1191" s="120" t="s">
        <v>1541</v>
      </c>
      <c r="E1191" s="123" t="s">
        <v>845</v>
      </c>
    </row>
    <row r="1192" spans="1:5">
      <c r="A1192" s="119" t="s">
        <v>1542</v>
      </c>
      <c r="E1192" s="123">
        <v>1</v>
      </c>
    </row>
    <row r="1193" spans="1:5">
      <c r="A1193" s="120" t="s">
        <v>1543</v>
      </c>
      <c r="E1193" s="123" t="s">
        <v>845</v>
      </c>
    </row>
    <row r="1194" spans="1:5">
      <c r="A1194" s="119" t="s">
        <v>1544</v>
      </c>
      <c r="E1194" s="123">
        <v>1</v>
      </c>
    </row>
    <row r="1195" spans="1:5">
      <c r="A1195" s="120" t="s">
        <v>1545</v>
      </c>
      <c r="E1195" s="123" t="s">
        <v>845</v>
      </c>
    </row>
    <row r="1196" spans="1:5">
      <c r="A1196" s="119" t="s">
        <v>1493</v>
      </c>
      <c r="E1196" s="123">
        <v>1</v>
      </c>
    </row>
    <row r="1197" spans="1:5">
      <c r="A1197" s="120" t="s">
        <v>1546</v>
      </c>
      <c r="E1197" s="123" t="s">
        <v>845</v>
      </c>
    </row>
    <row r="1198" spans="1:5">
      <c r="A1198" s="119" t="s">
        <v>1547</v>
      </c>
      <c r="E1198" s="123">
        <v>1</v>
      </c>
    </row>
    <row r="1199" spans="1:5">
      <c r="A1199" s="120" t="s">
        <v>1548</v>
      </c>
      <c r="E1199" s="123" t="s">
        <v>845</v>
      </c>
    </row>
    <row r="1200" spans="1:5">
      <c r="A1200" s="119" t="s">
        <v>1549</v>
      </c>
      <c r="E1200" s="123">
        <v>1</v>
      </c>
    </row>
    <row r="1201" spans="1:5">
      <c r="A1201" s="120" t="s">
        <v>1550</v>
      </c>
      <c r="E1201" s="123" t="s">
        <v>845</v>
      </c>
    </row>
    <row r="1202" spans="1:5">
      <c r="A1202" s="119" t="s">
        <v>1551</v>
      </c>
      <c r="E1202" s="123">
        <v>1</v>
      </c>
    </row>
    <row r="1203" spans="1:5">
      <c r="A1203" s="120" t="s">
        <v>1552</v>
      </c>
      <c r="E1203" s="123" t="s">
        <v>845</v>
      </c>
    </row>
    <row r="1204" spans="1:5">
      <c r="A1204" s="119" t="s">
        <v>1551</v>
      </c>
      <c r="E1204" s="123">
        <v>1</v>
      </c>
    </row>
    <row r="1205" spans="1:5">
      <c r="A1205" s="120" t="s">
        <v>1553</v>
      </c>
      <c r="E1205" s="123" t="s">
        <v>845</v>
      </c>
    </row>
    <row r="1206" spans="1:5">
      <c r="A1206" s="119" t="s">
        <v>1551</v>
      </c>
      <c r="E1206" s="123">
        <v>1</v>
      </c>
    </row>
    <row r="1207" spans="1:5">
      <c r="A1207" s="120" t="s">
        <v>1554</v>
      </c>
      <c r="E1207" s="123" t="s">
        <v>845</v>
      </c>
    </row>
    <row r="1208" spans="1:5">
      <c r="A1208" s="119" t="s">
        <v>1551</v>
      </c>
      <c r="E1208" s="123">
        <v>1</v>
      </c>
    </row>
    <row r="1209" spans="1:5">
      <c r="A1209" s="120" t="s">
        <v>1555</v>
      </c>
      <c r="E1209" s="123" t="s">
        <v>845</v>
      </c>
    </row>
    <row r="1210" spans="1:5">
      <c r="A1210" s="119" t="s">
        <v>1556</v>
      </c>
      <c r="E1210" s="123">
        <v>1</v>
      </c>
    </row>
    <row r="1211" spans="1:5">
      <c r="A1211" s="120" t="s">
        <v>1557</v>
      </c>
      <c r="E1211" s="123" t="s">
        <v>845</v>
      </c>
    </row>
    <row r="1212" spans="1:5">
      <c r="A1212" s="119" t="s">
        <v>1556</v>
      </c>
      <c r="E1212" s="123">
        <v>1</v>
      </c>
    </row>
    <row r="1213" spans="1:5">
      <c r="A1213" s="120" t="s">
        <v>1558</v>
      </c>
      <c r="E1213" s="123" t="s">
        <v>845</v>
      </c>
    </row>
    <row r="1214" spans="1:5">
      <c r="A1214" s="119" t="s">
        <v>1556</v>
      </c>
      <c r="E1214" s="123">
        <v>1</v>
      </c>
    </row>
    <row r="1215" spans="1:5">
      <c r="A1215" s="120" t="s">
        <v>1559</v>
      </c>
      <c r="E1215" s="123" t="s">
        <v>845</v>
      </c>
    </row>
    <row r="1216" spans="1:5">
      <c r="A1216" s="119" t="s">
        <v>1556</v>
      </c>
      <c r="E1216" s="123">
        <v>1</v>
      </c>
    </row>
    <row r="1217" spans="1:5">
      <c r="A1217" s="120" t="s">
        <v>1560</v>
      </c>
      <c r="E1217" s="123" t="s">
        <v>845</v>
      </c>
    </row>
    <row r="1218" spans="1:5">
      <c r="A1218" s="119" t="s">
        <v>1556</v>
      </c>
      <c r="E1218" s="123">
        <v>1</v>
      </c>
    </row>
    <row r="1219" spans="1:5">
      <c r="A1219" s="120" t="s">
        <v>1561</v>
      </c>
      <c r="E1219" s="123" t="s">
        <v>845</v>
      </c>
    </row>
    <row r="1220" spans="1:5">
      <c r="A1220" s="119" t="s">
        <v>1556</v>
      </c>
      <c r="E1220" s="123">
        <v>1</v>
      </c>
    </row>
    <row r="1221" spans="1:5">
      <c r="A1221" s="120" t="s">
        <v>1562</v>
      </c>
      <c r="E1221" s="123" t="s">
        <v>845</v>
      </c>
    </row>
    <row r="1222" spans="1:5">
      <c r="A1222" s="119" t="s">
        <v>1556</v>
      </c>
      <c r="E1222" s="123">
        <v>1</v>
      </c>
    </row>
    <row r="1223" spans="1:5">
      <c r="A1223" s="120" t="s">
        <v>1563</v>
      </c>
      <c r="E1223" s="123" t="s">
        <v>845</v>
      </c>
    </row>
    <row r="1224" spans="1:5">
      <c r="A1224" s="119" t="s">
        <v>1556</v>
      </c>
      <c r="E1224" s="123">
        <v>1</v>
      </c>
    </row>
    <row r="1225" spans="1:5">
      <c r="A1225" s="120" t="s">
        <v>1564</v>
      </c>
      <c r="E1225" s="123" t="s">
        <v>845</v>
      </c>
    </row>
    <row r="1226" spans="1:5">
      <c r="A1226" s="119" t="s">
        <v>1556</v>
      </c>
      <c r="E1226" s="123">
        <v>1</v>
      </c>
    </row>
    <row r="1227" spans="1:5">
      <c r="A1227" s="120" t="s">
        <v>1565</v>
      </c>
      <c r="E1227" s="123" t="s">
        <v>845</v>
      </c>
    </row>
    <row r="1228" spans="1:5">
      <c r="A1228" s="119" t="s">
        <v>1556</v>
      </c>
      <c r="E1228" s="123">
        <v>1</v>
      </c>
    </row>
    <row r="1229" spans="1:5">
      <c r="A1229" s="120" t="s">
        <v>1566</v>
      </c>
      <c r="E1229" s="123" t="s">
        <v>845</v>
      </c>
    </row>
    <row r="1230" spans="1:5">
      <c r="A1230" s="119" t="s">
        <v>1556</v>
      </c>
      <c r="E1230" s="123">
        <v>1</v>
      </c>
    </row>
    <row r="1231" spans="1:5">
      <c r="A1231" s="120" t="s">
        <v>1567</v>
      </c>
      <c r="E1231" s="123" t="s">
        <v>845</v>
      </c>
    </row>
    <row r="1232" spans="1:5">
      <c r="A1232" s="119" t="s">
        <v>1556</v>
      </c>
      <c r="E1232" s="123">
        <v>1</v>
      </c>
    </row>
    <row r="1233" spans="1:5">
      <c r="A1233" s="120" t="s">
        <v>1568</v>
      </c>
      <c r="E1233" s="123" t="s">
        <v>845</v>
      </c>
    </row>
    <row r="1234" spans="1:5">
      <c r="A1234" s="119" t="s">
        <v>1569</v>
      </c>
      <c r="E1234" s="123">
        <v>1</v>
      </c>
    </row>
    <row r="1235" spans="1:5">
      <c r="A1235" s="120" t="s">
        <v>1570</v>
      </c>
      <c r="E1235" s="123" t="s">
        <v>845</v>
      </c>
    </row>
    <row r="1236" spans="1:5">
      <c r="A1236" s="119" t="s">
        <v>1551</v>
      </c>
      <c r="E1236" s="123">
        <v>1</v>
      </c>
    </row>
    <row r="1237" spans="1:5">
      <c r="A1237" s="120" t="s">
        <v>1571</v>
      </c>
      <c r="E1237" s="123" t="s">
        <v>845</v>
      </c>
    </row>
    <row r="1238" spans="1:5">
      <c r="A1238" s="119" t="s">
        <v>1551</v>
      </c>
      <c r="E1238" s="123">
        <v>1</v>
      </c>
    </row>
    <row r="1239" spans="1:5">
      <c r="A1239" s="120" t="s">
        <v>1572</v>
      </c>
      <c r="E1239" s="123" t="s">
        <v>845</v>
      </c>
    </row>
    <row r="1240" spans="1:5">
      <c r="A1240" s="119" t="s">
        <v>1551</v>
      </c>
      <c r="E1240" s="123">
        <v>1</v>
      </c>
    </row>
    <row r="1241" spans="1:5">
      <c r="A1241" s="120" t="s">
        <v>1573</v>
      </c>
      <c r="E1241" s="123" t="s">
        <v>845</v>
      </c>
    </row>
    <row r="1242" spans="1:5">
      <c r="A1242" s="119" t="s">
        <v>1551</v>
      </c>
      <c r="E1242" s="123">
        <v>1</v>
      </c>
    </row>
    <row r="1243" spans="1:5">
      <c r="A1243" s="120" t="s">
        <v>1574</v>
      </c>
      <c r="E1243" s="123" t="s">
        <v>845</v>
      </c>
    </row>
    <row r="1244" spans="1:5">
      <c r="A1244" s="119" t="s">
        <v>1575</v>
      </c>
      <c r="E1244" s="123">
        <v>1</v>
      </c>
    </row>
    <row r="1245" spans="1:5">
      <c r="A1245" s="120" t="s">
        <v>1576</v>
      </c>
      <c r="E1245" s="123" t="s">
        <v>845</v>
      </c>
    </row>
    <row r="1246" spans="1:5">
      <c r="A1246" s="119" t="s">
        <v>1577</v>
      </c>
      <c r="E1246" s="123">
        <v>1</v>
      </c>
    </row>
    <row r="1247" spans="1:5">
      <c r="A1247" s="120" t="s">
        <v>1578</v>
      </c>
      <c r="E1247" s="123" t="s">
        <v>845</v>
      </c>
    </row>
    <row r="1248" spans="1:5">
      <c r="A1248" s="119" t="s">
        <v>1579</v>
      </c>
      <c r="E1248" s="123">
        <v>1</v>
      </c>
    </row>
    <row r="1249" spans="1:5">
      <c r="A1249" s="120" t="s">
        <v>1580</v>
      </c>
      <c r="E1249" s="123" t="s">
        <v>845</v>
      </c>
    </row>
    <row r="1250" spans="1:5">
      <c r="A1250" s="119" t="s">
        <v>1581</v>
      </c>
      <c r="E1250" s="123">
        <v>1</v>
      </c>
    </row>
    <row r="1251" spans="1:5">
      <c r="A1251" s="120" t="s">
        <v>1582</v>
      </c>
      <c r="E1251" s="123" t="s">
        <v>845</v>
      </c>
    </row>
    <row r="1252" spans="1:5">
      <c r="A1252" s="119" t="s">
        <v>1583</v>
      </c>
      <c r="E1252" s="123">
        <v>1</v>
      </c>
    </row>
    <row r="1253" spans="1:5">
      <c r="A1253" s="120" t="s">
        <v>1584</v>
      </c>
      <c r="E1253" s="123" t="s">
        <v>845</v>
      </c>
    </row>
    <row r="1254" spans="1:5">
      <c r="A1254" s="119" t="s">
        <v>1569</v>
      </c>
      <c r="E1254" s="123">
        <v>1</v>
      </c>
    </row>
    <row r="1255" spans="1:5">
      <c r="A1255" s="120" t="s">
        <v>1585</v>
      </c>
      <c r="E1255" s="123" t="s">
        <v>845</v>
      </c>
    </row>
    <row r="1256" spans="1:5">
      <c r="A1256" s="119" t="s">
        <v>1569</v>
      </c>
      <c r="E1256" s="123">
        <v>1</v>
      </c>
    </row>
    <row r="1257" spans="1:5">
      <c r="A1257" s="120" t="s">
        <v>1586</v>
      </c>
      <c r="E1257" s="123" t="s">
        <v>845</v>
      </c>
    </row>
    <row r="1258" spans="1:5">
      <c r="A1258" s="119" t="s">
        <v>1569</v>
      </c>
      <c r="E1258" s="123">
        <v>1</v>
      </c>
    </row>
    <row r="1259" spans="1:5">
      <c r="A1259" s="120" t="s">
        <v>1587</v>
      </c>
      <c r="E1259" s="123" t="s">
        <v>845</v>
      </c>
    </row>
    <row r="1260" spans="1:5">
      <c r="A1260" s="119" t="s">
        <v>1569</v>
      </c>
      <c r="E1260" s="123">
        <v>1</v>
      </c>
    </row>
    <row r="1261" spans="1:5">
      <c r="A1261" s="120" t="s">
        <v>1588</v>
      </c>
      <c r="E1261" s="123" t="s">
        <v>845</v>
      </c>
    </row>
    <row r="1262" spans="1:5">
      <c r="A1262" s="119" t="s">
        <v>1569</v>
      </c>
      <c r="E1262" s="123">
        <v>1</v>
      </c>
    </row>
    <row r="1263" spans="1:5">
      <c r="A1263" s="120" t="s">
        <v>1589</v>
      </c>
      <c r="E1263" s="123" t="s">
        <v>845</v>
      </c>
    </row>
    <row r="1264" spans="1:5">
      <c r="A1264" s="119" t="s">
        <v>1569</v>
      </c>
      <c r="E1264" s="123">
        <v>1</v>
      </c>
    </row>
    <row r="1265" spans="1:5">
      <c r="A1265" s="120" t="s">
        <v>1590</v>
      </c>
      <c r="E1265" s="123" t="s">
        <v>845</v>
      </c>
    </row>
    <row r="1266" spans="1:5">
      <c r="A1266" s="119" t="s">
        <v>1569</v>
      </c>
      <c r="E1266" s="123">
        <v>1</v>
      </c>
    </row>
    <row r="1267" spans="1:5">
      <c r="A1267" s="120" t="s">
        <v>1591</v>
      </c>
      <c r="E1267" s="123" t="s">
        <v>845</v>
      </c>
    </row>
    <row r="1268" spans="1:5">
      <c r="A1268" s="119" t="s">
        <v>1592</v>
      </c>
      <c r="E1268" s="123">
        <v>1</v>
      </c>
    </row>
    <row r="1269" spans="1:5">
      <c r="A1269" s="120" t="s">
        <v>1593</v>
      </c>
      <c r="E1269" s="123" t="s">
        <v>845</v>
      </c>
    </row>
    <row r="1270" spans="1:5">
      <c r="A1270" s="119" t="s">
        <v>1594</v>
      </c>
      <c r="E1270" s="123">
        <v>1</v>
      </c>
    </row>
    <row r="1271" spans="1:5">
      <c r="A1271" s="120" t="s">
        <v>1595</v>
      </c>
      <c r="E1271" s="123" t="s">
        <v>845</v>
      </c>
    </row>
    <row r="1272" spans="1:5">
      <c r="A1272" s="119" t="s">
        <v>1596</v>
      </c>
      <c r="E1272" s="123">
        <v>1</v>
      </c>
    </row>
    <row r="1273" spans="1:5">
      <c r="A1273" s="120" t="s">
        <v>1597</v>
      </c>
      <c r="E1273" s="123" t="s">
        <v>845</v>
      </c>
    </row>
    <row r="1274" spans="1:5">
      <c r="A1274" s="119" t="s">
        <v>1598</v>
      </c>
      <c r="E1274" s="123">
        <v>1</v>
      </c>
    </row>
    <row r="1275" spans="1:5">
      <c r="A1275" s="120" t="s">
        <v>1599</v>
      </c>
      <c r="E1275" s="123" t="s">
        <v>845</v>
      </c>
    </row>
    <row r="1276" spans="1:5">
      <c r="A1276" s="119" t="s">
        <v>1600</v>
      </c>
      <c r="E1276" s="123">
        <v>1</v>
      </c>
    </row>
    <row r="1277" spans="1:5">
      <c r="A1277" s="120" t="s">
        <v>1601</v>
      </c>
      <c r="E1277" s="123" t="s">
        <v>845</v>
      </c>
    </row>
    <row r="1278" spans="1:5">
      <c r="A1278" s="119" t="s">
        <v>1602</v>
      </c>
      <c r="E1278" s="123">
        <v>1</v>
      </c>
    </row>
    <row r="1279" spans="1:5">
      <c r="A1279" s="120" t="s">
        <v>1603</v>
      </c>
      <c r="E1279" s="123" t="s">
        <v>845</v>
      </c>
    </row>
    <row r="1280" spans="1:5">
      <c r="A1280" s="119" t="s">
        <v>1604</v>
      </c>
      <c r="E1280" s="123">
        <v>1</v>
      </c>
    </row>
    <row r="1281" spans="1:5">
      <c r="A1281" s="120" t="s">
        <v>1605</v>
      </c>
      <c r="E1281" s="123" t="s">
        <v>845</v>
      </c>
    </row>
    <row r="1282" spans="1:5">
      <c r="A1282" s="119" t="s">
        <v>1606</v>
      </c>
      <c r="E1282" s="123">
        <v>1</v>
      </c>
    </row>
    <row r="1283" spans="1:5">
      <c r="A1283" s="120" t="s">
        <v>1607</v>
      </c>
      <c r="E1283" s="123" t="s">
        <v>845</v>
      </c>
    </row>
    <row r="1284" spans="1:5">
      <c r="A1284" s="119" t="s">
        <v>1608</v>
      </c>
      <c r="E1284" s="123">
        <v>1</v>
      </c>
    </row>
    <row r="1285" spans="1:5">
      <c r="A1285" s="120" t="s">
        <v>1609</v>
      </c>
      <c r="E1285" s="123" t="s">
        <v>845</v>
      </c>
    </row>
    <row r="1286" spans="1:5">
      <c r="A1286" s="119" t="s">
        <v>1610</v>
      </c>
      <c r="E1286" s="123">
        <v>1</v>
      </c>
    </row>
    <row r="1287" spans="1:5">
      <c r="A1287" s="120" t="s">
        <v>1611</v>
      </c>
      <c r="E1287" s="123" t="s">
        <v>845</v>
      </c>
    </row>
    <row r="1288" spans="1:5">
      <c r="A1288" s="119" t="s">
        <v>1612</v>
      </c>
      <c r="E1288" s="123">
        <v>1</v>
      </c>
    </row>
    <row r="1289" spans="1:5">
      <c r="A1289" s="120" t="s">
        <v>1613</v>
      </c>
      <c r="E1289" s="123" t="s">
        <v>845</v>
      </c>
    </row>
    <row r="1290" spans="1:5">
      <c r="A1290" s="119" t="s">
        <v>1614</v>
      </c>
      <c r="E1290" s="123">
        <v>1</v>
      </c>
    </row>
    <row r="1291" spans="1:5">
      <c r="A1291" s="120" t="s">
        <v>1615</v>
      </c>
      <c r="E1291" s="123" t="s">
        <v>845</v>
      </c>
    </row>
    <row r="1292" spans="1:5">
      <c r="A1292" s="119" t="s">
        <v>1616</v>
      </c>
      <c r="E1292" s="123">
        <v>1</v>
      </c>
    </row>
    <row r="1293" spans="1:5">
      <c r="A1293" s="120" t="s">
        <v>1617</v>
      </c>
      <c r="E1293" s="123" t="s">
        <v>845</v>
      </c>
    </row>
    <row r="1294" spans="1:5">
      <c r="A1294" s="119" t="s">
        <v>1618</v>
      </c>
      <c r="E1294" s="123">
        <v>1</v>
      </c>
    </row>
    <row r="1295" spans="1:5">
      <c r="A1295" s="120" t="s">
        <v>1619</v>
      </c>
      <c r="E1295" s="123" t="s">
        <v>845</v>
      </c>
    </row>
    <row r="1296" spans="1:5">
      <c r="A1296" s="119" t="s">
        <v>1620</v>
      </c>
      <c r="E1296" s="123">
        <v>1</v>
      </c>
    </row>
    <row r="1297" spans="1:5">
      <c r="A1297" s="120" t="s">
        <v>1621</v>
      </c>
      <c r="E1297" s="123" t="s">
        <v>845</v>
      </c>
    </row>
    <row r="1298" spans="1:5">
      <c r="A1298" s="119" t="s">
        <v>1622</v>
      </c>
      <c r="E1298" s="123">
        <v>1</v>
      </c>
    </row>
    <row r="1299" spans="1:5">
      <c r="A1299" s="120" t="s">
        <v>1623</v>
      </c>
      <c r="E1299" s="123" t="s">
        <v>845</v>
      </c>
    </row>
    <row r="1300" spans="1:5">
      <c r="A1300" s="119" t="s">
        <v>1624</v>
      </c>
      <c r="E1300" s="123">
        <v>1</v>
      </c>
    </row>
    <row r="1301" spans="1:5">
      <c r="A1301" s="120" t="s">
        <v>1625</v>
      </c>
      <c r="E1301" s="123" t="s">
        <v>845</v>
      </c>
    </row>
    <row r="1302" spans="1:5">
      <c r="A1302" s="119" t="s">
        <v>1626</v>
      </c>
      <c r="E1302" s="123">
        <v>1</v>
      </c>
    </row>
    <row r="1303" spans="1:5">
      <c r="A1303" s="120" t="s">
        <v>1627</v>
      </c>
      <c r="E1303" s="123" t="s">
        <v>845</v>
      </c>
    </row>
    <row r="1304" spans="1:5">
      <c r="A1304" s="119" t="s">
        <v>1628</v>
      </c>
      <c r="E1304" s="123">
        <v>1</v>
      </c>
    </row>
    <row r="1305" spans="1:5">
      <c r="A1305" s="120" t="s">
        <v>1629</v>
      </c>
      <c r="E1305" s="123" t="s">
        <v>845</v>
      </c>
    </row>
    <row r="1306" spans="1:5">
      <c r="A1306" s="119" t="s">
        <v>1630</v>
      </c>
      <c r="E1306" s="123">
        <v>1</v>
      </c>
    </row>
    <row r="1307" spans="1:5">
      <c r="A1307" s="120" t="s">
        <v>1631</v>
      </c>
      <c r="E1307" s="123" t="s">
        <v>845</v>
      </c>
    </row>
    <row r="1308" spans="1:5">
      <c r="A1308" s="119" t="s">
        <v>1632</v>
      </c>
      <c r="E1308" s="123">
        <v>1</v>
      </c>
    </row>
    <row r="1309" spans="1:5">
      <c r="A1309" s="120" t="s">
        <v>1633</v>
      </c>
      <c r="E1309" s="123" t="s">
        <v>845</v>
      </c>
    </row>
    <row r="1310" spans="1:5">
      <c r="A1310" s="119" t="s">
        <v>1451</v>
      </c>
      <c r="E1310" s="123">
        <v>1</v>
      </c>
    </row>
    <row r="1311" spans="1:5">
      <c r="A1311" s="120" t="s">
        <v>1634</v>
      </c>
      <c r="E1311" s="123" t="s">
        <v>845</v>
      </c>
    </row>
    <row r="1312" spans="1:5">
      <c r="A1312" s="119" t="s">
        <v>1635</v>
      </c>
      <c r="E1312" s="123">
        <v>1</v>
      </c>
    </row>
    <row r="1313" spans="1:5">
      <c r="A1313" s="120" t="s">
        <v>1636</v>
      </c>
      <c r="E1313" s="123" t="s">
        <v>845</v>
      </c>
    </row>
    <row r="1314" spans="1:5">
      <c r="A1314" s="119" t="s">
        <v>1637</v>
      </c>
      <c r="E1314" s="123">
        <v>1</v>
      </c>
    </row>
    <row r="1315" spans="1:5">
      <c r="A1315" s="120" t="s">
        <v>1638</v>
      </c>
      <c r="E1315" s="123" t="s">
        <v>845</v>
      </c>
    </row>
    <row r="1316" spans="1:5">
      <c r="A1316" s="119" t="s">
        <v>1639</v>
      </c>
      <c r="E1316" s="123">
        <v>1</v>
      </c>
    </row>
    <row r="1317" spans="1:5">
      <c r="A1317" s="120" t="s">
        <v>1640</v>
      </c>
      <c r="E1317" s="123" t="s">
        <v>845</v>
      </c>
    </row>
    <row r="1318" spans="1:5">
      <c r="A1318" s="119" t="s">
        <v>1641</v>
      </c>
      <c r="E1318" s="123">
        <v>1</v>
      </c>
    </row>
    <row r="1319" spans="1:5">
      <c r="A1319" s="120" t="s">
        <v>1642</v>
      </c>
      <c r="E1319" s="123" t="s">
        <v>845</v>
      </c>
    </row>
    <row r="1320" spans="1:5">
      <c r="A1320" s="119" t="s">
        <v>1643</v>
      </c>
      <c r="E1320" s="123">
        <v>1</v>
      </c>
    </row>
    <row r="1321" spans="1:5">
      <c r="A1321" s="120" t="s">
        <v>1644</v>
      </c>
      <c r="E1321" s="123" t="s">
        <v>845</v>
      </c>
    </row>
    <row r="1322" spans="1:5">
      <c r="A1322" s="119" t="s">
        <v>1645</v>
      </c>
      <c r="E1322" s="123">
        <v>1</v>
      </c>
    </row>
    <row r="1323" spans="1:5">
      <c r="A1323" s="120" t="s">
        <v>1646</v>
      </c>
      <c r="E1323" s="123" t="s">
        <v>845</v>
      </c>
    </row>
    <row r="1324" spans="1:5">
      <c r="A1324" s="119" t="s">
        <v>1647</v>
      </c>
      <c r="E1324" s="123">
        <v>1</v>
      </c>
    </row>
    <row r="1325" spans="1:5">
      <c r="A1325" s="120" t="s">
        <v>1648</v>
      </c>
      <c r="E1325" s="123" t="s">
        <v>845</v>
      </c>
    </row>
    <row r="1326" spans="1:5">
      <c r="A1326" s="119" t="s">
        <v>1649</v>
      </c>
      <c r="E1326" s="123">
        <v>1</v>
      </c>
    </row>
    <row r="1327" spans="1:5">
      <c r="A1327" s="120" t="s">
        <v>1650</v>
      </c>
      <c r="E1327" s="123" t="s">
        <v>845</v>
      </c>
    </row>
    <row r="1328" spans="1:5">
      <c r="A1328" s="119" t="s">
        <v>1651</v>
      </c>
      <c r="E1328" s="123">
        <v>1</v>
      </c>
    </row>
    <row r="1329" spans="1:5">
      <c r="A1329" s="120" t="s">
        <v>1652</v>
      </c>
      <c r="E1329" s="123" t="s">
        <v>845</v>
      </c>
    </row>
    <row r="1330" spans="1:5">
      <c r="A1330" s="119" t="s">
        <v>1653</v>
      </c>
      <c r="E1330" s="123">
        <v>1</v>
      </c>
    </row>
    <row r="1331" spans="1:5">
      <c r="A1331" s="120" t="s">
        <v>1654</v>
      </c>
      <c r="E1331" s="123" t="s">
        <v>845</v>
      </c>
    </row>
    <row r="1332" spans="1:5">
      <c r="A1332" s="119" t="s">
        <v>1655</v>
      </c>
      <c r="E1332" s="123">
        <v>1</v>
      </c>
    </row>
    <row r="1333" spans="1:5">
      <c r="A1333" s="120" t="s">
        <v>1656</v>
      </c>
      <c r="E1333" s="123" t="s">
        <v>845</v>
      </c>
    </row>
    <row r="1334" spans="1:5">
      <c r="A1334" s="119" t="s">
        <v>1657</v>
      </c>
      <c r="E1334" s="123">
        <v>1</v>
      </c>
    </row>
    <row r="1335" spans="1:5">
      <c r="A1335" s="120" t="s">
        <v>1658</v>
      </c>
      <c r="E1335" s="123" t="s">
        <v>845</v>
      </c>
    </row>
    <row r="1336" spans="1:5">
      <c r="A1336" s="119" t="s">
        <v>1659</v>
      </c>
      <c r="E1336" s="123">
        <v>1</v>
      </c>
    </row>
    <row r="1337" spans="1:5">
      <c r="A1337" s="120" t="s">
        <v>1660</v>
      </c>
      <c r="E1337" s="123" t="s">
        <v>845</v>
      </c>
    </row>
    <row r="1338" spans="1:5">
      <c r="A1338" s="119" t="s">
        <v>1661</v>
      </c>
      <c r="E1338" s="123">
        <v>1</v>
      </c>
    </row>
    <row r="1339" spans="1:5">
      <c r="A1339" s="120" t="s">
        <v>1662</v>
      </c>
      <c r="E1339" s="123" t="s">
        <v>845</v>
      </c>
    </row>
    <row r="1340" spans="1:5">
      <c r="A1340" s="119" t="s">
        <v>1655</v>
      </c>
      <c r="E1340" s="123">
        <v>1</v>
      </c>
    </row>
    <row r="1341" spans="1:5">
      <c r="A1341" s="120" t="s">
        <v>1663</v>
      </c>
      <c r="E1341" s="123" t="s">
        <v>845</v>
      </c>
    </row>
    <row r="1342" spans="1:5">
      <c r="A1342" s="119" t="s">
        <v>1664</v>
      </c>
      <c r="E1342" s="123">
        <v>1</v>
      </c>
    </row>
    <row r="1343" spans="1:5">
      <c r="A1343" s="120" t="s">
        <v>1665</v>
      </c>
      <c r="E1343" s="123" t="s">
        <v>845</v>
      </c>
    </row>
    <row r="1344" spans="1:5">
      <c r="A1344" s="119" t="s">
        <v>1666</v>
      </c>
      <c r="E1344" s="123">
        <v>1</v>
      </c>
    </row>
    <row r="1345" spans="1:5">
      <c r="A1345" s="120" t="s">
        <v>1667</v>
      </c>
      <c r="E1345" s="123" t="s">
        <v>845</v>
      </c>
    </row>
    <row r="1346" spans="1:5">
      <c r="A1346" s="119" t="s">
        <v>1668</v>
      </c>
      <c r="E1346" s="123">
        <v>1</v>
      </c>
    </row>
    <row r="1347" spans="1:5">
      <c r="A1347" s="120" t="s">
        <v>1669</v>
      </c>
      <c r="E1347" s="123" t="s">
        <v>845</v>
      </c>
    </row>
    <row r="1348" spans="1:5">
      <c r="A1348" s="119" t="s">
        <v>1670</v>
      </c>
      <c r="E1348" s="123">
        <v>1</v>
      </c>
    </row>
    <row r="1349" spans="1:5">
      <c r="A1349" s="120" t="s">
        <v>1671</v>
      </c>
      <c r="E1349" s="123" t="s">
        <v>845</v>
      </c>
    </row>
    <row r="1350" spans="1:5">
      <c r="A1350" s="119" t="s">
        <v>1672</v>
      </c>
      <c r="E1350" s="123">
        <v>1</v>
      </c>
    </row>
    <row r="1351" spans="1:5">
      <c r="A1351" s="120" t="s">
        <v>1673</v>
      </c>
      <c r="E1351" s="123" t="s">
        <v>845</v>
      </c>
    </row>
    <row r="1352" spans="1:5">
      <c r="A1352" s="119" t="s">
        <v>1674</v>
      </c>
      <c r="E1352" s="123">
        <v>1</v>
      </c>
    </row>
    <row r="1353" spans="1:5">
      <c r="A1353" s="120" t="s">
        <v>1675</v>
      </c>
      <c r="E1353" s="123" t="s">
        <v>845</v>
      </c>
    </row>
    <row r="1354" spans="1:5">
      <c r="A1354" s="119" t="s">
        <v>1668</v>
      </c>
      <c r="E1354" s="123">
        <v>1</v>
      </c>
    </row>
    <row r="1355" spans="1:5">
      <c r="A1355" s="120" t="s">
        <v>1676</v>
      </c>
      <c r="E1355" s="123" t="s">
        <v>845</v>
      </c>
    </row>
    <row r="1356" spans="1:5">
      <c r="A1356" s="119" t="s">
        <v>1677</v>
      </c>
      <c r="E1356" s="123">
        <v>1</v>
      </c>
    </row>
    <row r="1357" spans="1:5">
      <c r="A1357" s="120" t="s">
        <v>1678</v>
      </c>
      <c r="E1357" s="123" t="s">
        <v>845</v>
      </c>
    </row>
    <row r="1358" spans="1:5">
      <c r="A1358" s="119" t="s">
        <v>1679</v>
      </c>
      <c r="E1358" s="123">
        <v>1</v>
      </c>
    </row>
    <row r="1359" spans="1:5">
      <c r="A1359" s="120" t="s">
        <v>1680</v>
      </c>
      <c r="E1359" s="123" t="s">
        <v>845</v>
      </c>
    </row>
    <row r="1360" spans="1:5">
      <c r="A1360" s="119" t="s">
        <v>1681</v>
      </c>
      <c r="E1360" s="123">
        <v>1</v>
      </c>
    </row>
    <row r="1361" spans="1:5">
      <c r="A1361" s="120" t="s">
        <v>1682</v>
      </c>
      <c r="E1361" s="123" t="s">
        <v>845</v>
      </c>
    </row>
    <row r="1362" spans="1:5">
      <c r="A1362" s="119" t="s">
        <v>1683</v>
      </c>
      <c r="E1362" s="123">
        <v>1</v>
      </c>
    </row>
    <row r="1363" spans="1:5">
      <c r="A1363" s="120" t="s">
        <v>1684</v>
      </c>
      <c r="E1363" s="123" t="s">
        <v>845</v>
      </c>
    </row>
    <row r="1364" spans="1:5">
      <c r="A1364" s="119" t="s">
        <v>1685</v>
      </c>
      <c r="E1364" s="123">
        <v>1</v>
      </c>
    </row>
    <row r="1365" spans="1:5">
      <c r="A1365" s="120" t="s">
        <v>1686</v>
      </c>
      <c r="E1365" s="123" t="s">
        <v>845</v>
      </c>
    </row>
    <row r="1366" spans="1:5">
      <c r="A1366" s="119" t="s">
        <v>1687</v>
      </c>
      <c r="E1366" s="123">
        <v>1</v>
      </c>
    </row>
    <row r="1367" spans="1:5">
      <c r="A1367" s="120" t="s">
        <v>1688</v>
      </c>
      <c r="E1367" s="123" t="s">
        <v>845</v>
      </c>
    </row>
    <row r="1368" spans="1:5">
      <c r="A1368" s="119" t="s">
        <v>1689</v>
      </c>
      <c r="E1368" s="123">
        <v>1</v>
      </c>
    </row>
    <row r="1369" spans="1:5">
      <c r="A1369" s="120" t="s">
        <v>1690</v>
      </c>
      <c r="E1369" s="123" t="s">
        <v>845</v>
      </c>
    </row>
    <row r="1370" spans="1:5">
      <c r="A1370" s="119" t="s">
        <v>1691</v>
      </c>
      <c r="E1370" s="123">
        <v>1</v>
      </c>
    </row>
    <row r="1371" spans="1:5">
      <c r="A1371" s="120" t="s">
        <v>1692</v>
      </c>
      <c r="E1371" s="123" t="s">
        <v>845</v>
      </c>
    </row>
    <row r="1372" spans="1:5">
      <c r="A1372" s="119" t="s">
        <v>1693</v>
      </c>
      <c r="E1372" s="123">
        <v>1</v>
      </c>
    </row>
    <row r="1373" spans="1:5">
      <c r="A1373" s="120" t="s">
        <v>1694</v>
      </c>
      <c r="E1373" s="123" t="s">
        <v>845</v>
      </c>
    </row>
    <row r="1374" spans="1:5">
      <c r="A1374" s="119" t="s">
        <v>1695</v>
      </c>
      <c r="E1374" s="123">
        <v>1</v>
      </c>
    </row>
    <row r="1375" spans="1:5">
      <c r="A1375" s="119" t="s">
        <v>1696</v>
      </c>
      <c r="E1375" s="123">
        <v>1</v>
      </c>
    </row>
    <row r="1376" spans="1:5">
      <c r="A1376" s="120" t="s">
        <v>1697</v>
      </c>
      <c r="E1376" s="123" t="s">
        <v>845</v>
      </c>
    </row>
    <row r="1377" spans="1:5">
      <c r="A1377" s="119" t="s">
        <v>1698</v>
      </c>
      <c r="E1377" s="123">
        <v>1</v>
      </c>
    </row>
    <row r="1378" spans="1:5">
      <c r="A1378" s="120" t="s">
        <v>1699</v>
      </c>
      <c r="E1378" s="123" t="s">
        <v>845</v>
      </c>
    </row>
    <row r="1379" spans="1:5">
      <c r="A1379" s="119" t="s">
        <v>1700</v>
      </c>
      <c r="E1379" s="123">
        <v>1</v>
      </c>
    </row>
    <row r="1380" spans="1:5">
      <c r="A1380" s="120" t="s">
        <v>1701</v>
      </c>
      <c r="E1380" s="123" t="s">
        <v>845</v>
      </c>
    </row>
    <row r="1381" spans="1:5">
      <c r="A1381" s="119" t="s">
        <v>1702</v>
      </c>
      <c r="E1381" s="123">
        <v>1</v>
      </c>
    </row>
    <row r="1382" spans="1:5">
      <c r="A1382" s="120" t="s">
        <v>1703</v>
      </c>
      <c r="E1382" s="123" t="s">
        <v>845</v>
      </c>
    </row>
    <row r="1383" spans="1:5">
      <c r="A1383" s="119" t="s">
        <v>1704</v>
      </c>
      <c r="E1383" s="123">
        <v>1</v>
      </c>
    </row>
    <row r="1384" spans="1:5">
      <c r="A1384" s="120" t="s">
        <v>1705</v>
      </c>
      <c r="E1384" s="123" t="s">
        <v>845</v>
      </c>
    </row>
    <row r="1385" spans="1:5">
      <c r="A1385" s="119" t="s">
        <v>1706</v>
      </c>
      <c r="E1385" s="123">
        <v>1</v>
      </c>
    </row>
    <row r="1386" spans="1:5">
      <c r="A1386" s="120" t="s">
        <v>1707</v>
      </c>
      <c r="E1386" s="123" t="s">
        <v>845</v>
      </c>
    </row>
    <row r="1387" spans="1:5">
      <c r="A1387" s="119" t="s">
        <v>1708</v>
      </c>
      <c r="E1387" s="123">
        <v>1</v>
      </c>
    </row>
    <row r="1388" spans="1:5">
      <c r="A1388" s="120" t="s">
        <v>1709</v>
      </c>
      <c r="E1388" s="123" t="s">
        <v>845</v>
      </c>
    </row>
    <row r="1389" spans="1:5">
      <c r="A1389" s="119" t="s">
        <v>1710</v>
      </c>
      <c r="E1389" s="123">
        <v>1</v>
      </c>
    </row>
    <row r="1390" spans="1:5">
      <c r="A1390" s="120" t="s">
        <v>1711</v>
      </c>
      <c r="E1390" s="123" t="s">
        <v>845</v>
      </c>
    </row>
    <row r="1391" spans="1:5">
      <c r="A1391" s="119" t="s">
        <v>1712</v>
      </c>
      <c r="E1391" s="123">
        <v>1</v>
      </c>
    </row>
    <row r="1392" spans="1:5">
      <c r="A1392" s="120" t="s">
        <v>1713</v>
      </c>
      <c r="E1392" s="123" t="s">
        <v>845</v>
      </c>
    </row>
    <row r="1393" spans="1:5">
      <c r="A1393" s="119" t="s">
        <v>1714</v>
      </c>
      <c r="E1393" s="123">
        <v>1</v>
      </c>
    </row>
    <row r="1394" spans="1:5">
      <c r="A1394" s="120" t="s">
        <v>1715</v>
      </c>
      <c r="E1394" s="123" t="s">
        <v>845</v>
      </c>
    </row>
    <row r="1395" spans="1:5">
      <c r="A1395" s="119" t="s">
        <v>1659</v>
      </c>
      <c r="E1395" s="123">
        <v>1</v>
      </c>
    </row>
    <row r="1396" spans="1:5">
      <c r="A1396" s="120" t="s">
        <v>1716</v>
      </c>
      <c r="E1396" s="123" t="s">
        <v>845</v>
      </c>
    </row>
    <row r="1397" spans="1:5">
      <c r="A1397" s="119" t="s">
        <v>1635</v>
      </c>
      <c r="E1397" s="123">
        <v>1</v>
      </c>
    </row>
    <row r="1398" spans="1:5">
      <c r="A1398" s="120" t="s">
        <v>1717</v>
      </c>
      <c r="E1398" s="123" t="s">
        <v>845</v>
      </c>
    </row>
    <row r="1399" spans="1:5">
      <c r="A1399" s="119" t="s">
        <v>1718</v>
      </c>
      <c r="E1399" s="123">
        <v>1</v>
      </c>
    </row>
    <row r="1400" spans="1:5">
      <c r="A1400" s="120" t="s">
        <v>1719</v>
      </c>
      <c r="E1400" s="123" t="s">
        <v>845</v>
      </c>
    </row>
    <row r="1401" spans="1:5">
      <c r="A1401" s="119" t="s">
        <v>1720</v>
      </c>
      <c r="E1401" s="123">
        <v>1</v>
      </c>
    </row>
    <row r="1402" spans="1:5">
      <c r="A1402" s="120" t="s">
        <v>1721</v>
      </c>
      <c r="E1402" s="123" t="s">
        <v>845</v>
      </c>
    </row>
    <row r="1403" spans="1:5">
      <c r="A1403" s="119" t="s">
        <v>1722</v>
      </c>
      <c r="E1403" s="123">
        <v>1</v>
      </c>
    </row>
    <row r="1404" spans="1:5">
      <c r="A1404" s="120" t="s">
        <v>1723</v>
      </c>
      <c r="E1404" s="123" t="s">
        <v>845</v>
      </c>
    </row>
    <row r="1405" spans="1:5">
      <c r="A1405" s="119" t="s">
        <v>1724</v>
      </c>
      <c r="E1405" s="123">
        <v>1</v>
      </c>
    </row>
    <row r="1406" spans="1:5">
      <c r="A1406" s="120" t="s">
        <v>1725</v>
      </c>
      <c r="E1406" s="123" t="s">
        <v>845</v>
      </c>
    </row>
    <row r="1407" spans="1:5">
      <c r="A1407" s="119" t="s">
        <v>1726</v>
      </c>
      <c r="E1407" s="123">
        <v>1</v>
      </c>
    </row>
    <row r="1408" spans="1:5">
      <c r="A1408" s="120" t="s">
        <v>1727</v>
      </c>
      <c r="E1408" s="123" t="s">
        <v>845</v>
      </c>
    </row>
    <row r="1409" spans="1:5">
      <c r="A1409" s="119" t="s">
        <v>1728</v>
      </c>
      <c r="E1409" s="123">
        <v>1</v>
      </c>
    </row>
    <row r="1410" spans="1:5">
      <c r="A1410" s="120" t="s">
        <v>1729</v>
      </c>
      <c r="E1410" s="123" t="s">
        <v>845</v>
      </c>
    </row>
    <row r="1411" spans="1:5">
      <c r="A1411" s="119" t="s">
        <v>1730</v>
      </c>
      <c r="E1411" s="123">
        <v>1</v>
      </c>
    </row>
    <row r="1412" spans="1:5">
      <c r="A1412" s="120" t="s">
        <v>1731</v>
      </c>
      <c r="E1412" s="123" t="s">
        <v>845</v>
      </c>
    </row>
    <row r="1413" spans="1:5">
      <c r="A1413" s="119" t="s">
        <v>1732</v>
      </c>
      <c r="E1413" s="123">
        <v>1</v>
      </c>
    </row>
    <row r="1414" spans="1:5">
      <c r="A1414" s="120" t="s">
        <v>1733</v>
      </c>
      <c r="E1414" s="123" t="s">
        <v>845</v>
      </c>
    </row>
    <row r="1415" spans="1:5">
      <c r="A1415" s="119" t="s">
        <v>1734</v>
      </c>
      <c r="E1415" s="123">
        <v>1</v>
      </c>
    </row>
    <row r="1416" spans="1:5">
      <c r="A1416" s="120" t="s">
        <v>1735</v>
      </c>
      <c r="E1416" s="123" t="s">
        <v>845</v>
      </c>
    </row>
    <row r="1417" spans="1:5">
      <c r="A1417" s="119" t="s">
        <v>1736</v>
      </c>
      <c r="E1417" s="123">
        <v>1</v>
      </c>
    </row>
    <row r="1418" spans="1:5">
      <c r="A1418" s="120" t="s">
        <v>1737</v>
      </c>
      <c r="E1418" s="123" t="s">
        <v>845</v>
      </c>
    </row>
    <row r="1419" spans="1:5">
      <c r="A1419" s="119" t="s">
        <v>1738</v>
      </c>
      <c r="E1419" s="123">
        <v>1</v>
      </c>
    </row>
    <row r="1420" spans="1:5">
      <c r="A1420" s="120" t="s">
        <v>1739</v>
      </c>
      <c r="E1420" s="123" t="s">
        <v>845</v>
      </c>
    </row>
    <row r="1421" spans="1:5">
      <c r="A1421" s="119" t="s">
        <v>1740</v>
      </c>
      <c r="E1421" s="123">
        <v>1</v>
      </c>
    </row>
    <row r="1422" spans="1:5">
      <c r="A1422" s="120" t="s">
        <v>1741</v>
      </c>
      <c r="E1422" s="123" t="s">
        <v>845</v>
      </c>
    </row>
    <row r="1423" spans="1:5">
      <c r="A1423" s="119" t="s">
        <v>1742</v>
      </c>
      <c r="E1423" s="123">
        <v>1</v>
      </c>
    </row>
    <row r="1424" spans="1:5">
      <c r="A1424" s="120" t="s">
        <v>1743</v>
      </c>
      <c r="E1424" s="123" t="s">
        <v>845</v>
      </c>
    </row>
    <row r="1425" spans="1:5">
      <c r="A1425" s="119" t="s">
        <v>1744</v>
      </c>
      <c r="E1425" s="123">
        <v>1</v>
      </c>
    </row>
    <row r="1426" spans="1:5">
      <c r="A1426" s="120" t="s">
        <v>1745</v>
      </c>
      <c r="E1426" s="123" t="s">
        <v>845</v>
      </c>
    </row>
    <row r="1427" spans="1:5">
      <c r="A1427" s="119" t="s">
        <v>1614</v>
      </c>
      <c r="E1427" s="123">
        <v>1</v>
      </c>
    </row>
    <row r="1428" spans="1:5">
      <c r="A1428" s="120" t="s">
        <v>1746</v>
      </c>
      <c r="E1428" s="123" t="s">
        <v>845</v>
      </c>
    </row>
    <row r="1429" spans="1:5">
      <c r="A1429" s="119" t="s">
        <v>1747</v>
      </c>
      <c r="E1429" s="123">
        <v>1</v>
      </c>
    </row>
    <row r="1430" spans="1:5">
      <c r="A1430" s="120" t="s">
        <v>1748</v>
      </c>
      <c r="E1430" s="123" t="s">
        <v>845</v>
      </c>
    </row>
    <row r="1431" spans="1:5">
      <c r="A1431" s="119" t="s">
        <v>1749</v>
      </c>
      <c r="E1431" s="123">
        <v>1</v>
      </c>
    </row>
    <row r="1432" spans="1:5">
      <c r="A1432" s="120" t="s">
        <v>1750</v>
      </c>
      <c r="E1432" s="123" t="s">
        <v>845</v>
      </c>
    </row>
    <row r="1433" spans="1:5">
      <c r="A1433" s="119" t="s">
        <v>1751</v>
      </c>
      <c r="E1433" s="123">
        <v>1</v>
      </c>
    </row>
    <row r="1434" spans="1:5">
      <c r="A1434" s="120" t="s">
        <v>1752</v>
      </c>
      <c r="E1434" s="123" t="s">
        <v>845</v>
      </c>
    </row>
    <row r="1435" spans="1:5">
      <c r="A1435" s="119" t="s">
        <v>1751</v>
      </c>
      <c r="E1435" s="123">
        <v>1</v>
      </c>
    </row>
    <row r="1436" spans="1:5">
      <c r="A1436" s="120" t="s">
        <v>1753</v>
      </c>
      <c r="E1436" s="123" t="s">
        <v>845</v>
      </c>
    </row>
    <row r="1437" spans="1:5">
      <c r="A1437" s="119" t="s">
        <v>1754</v>
      </c>
      <c r="E1437" s="123">
        <v>1</v>
      </c>
    </row>
    <row r="1438" spans="1:5">
      <c r="A1438" s="120" t="s">
        <v>1755</v>
      </c>
      <c r="E1438" s="123" t="s">
        <v>845</v>
      </c>
    </row>
    <row r="1439" spans="1:5">
      <c r="A1439" s="119" t="s">
        <v>1756</v>
      </c>
      <c r="E1439" s="123">
        <v>1</v>
      </c>
    </row>
    <row r="1440" spans="1:5">
      <c r="A1440" s="119" t="s">
        <v>1754</v>
      </c>
      <c r="E1440" s="123">
        <v>1</v>
      </c>
    </row>
    <row r="1441" spans="1:5">
      <c r="A1441" s="120" t="s">
        <v>1757</v>
      </c>
      <c r="E1441" s="123" t="s">
        <v>845</v>
      </c>
    </row>
    <row r="1442" spans="1:5">
      <c r="A1442" s="119" t="s">
        <v>1758</v>
      </c>
      <c r="E1442" s="123">
        <v>1</v>
      </c>
    </row>
    <row r="1443" spans="1:5">
      <c r="A1443" s="120" t="s">
        <v>1759</v>
      </c>
      <c r="E1443" s="123" t="s">
        <v>845</v>
      </c>
    </row>
    <row r="1444" spans="1:5">
      <c r="A1444" s="119" t="s">
        <v>1760</v>
      </c>
      <c r="E1444" s="123">
        <v>1</v>
      </c>
    </row>
    <row r="1445" spans="1:5">
      <c r="A1445" s="119" t="s">
        <v>1761</v>
      </c>
      <c r="E1445" s="123">
        <v>1</v>
      </c>
    </row>
    <row r="1446" spans="1:5">
      <c r="A1446" s="120" t="s">
        <v>1762</v>
      </c>
      <c r="E1446" s="123" t="s">
        <v>845</v>
      </c>
    </row>
    <row r="1447" spans="1:5">
      <c r="A1447" s="119" t="s">
        <v>1763</v>
      </c>
      <c r="E1447" s="123">
        <v>1</v>
      </c>
    </row>
    <row r="1448" spans="1:5">
      <c r="A1448" s="119" t="s">
        <v>1764</v>
      </c>
      <c r="E1448" s="123">
        <v>1</v>
      </c>
    </row>
    <row r="1449" spans="1:5">
      <c r="A1449" s="120" t="s">
        <v>1765</v>
      </c>
      <c r="E1449" s="123" t="s">
        <v>845</v>
      </c>
    </row>
    <row r="1450" spans="1:5">
      <c r="A1450" s="119" t="s">
        <v>1766</v>
      </c>
      <c r="E1450" s="123">
        <v>1</v>
      </c>
    </row>
    <row r="1451" spans="1:5">
      <c r="A1451" s="120" t="s">
        <v>1767</v>
      </c>
      <c r="E1451" s="123" t="s">
        <v>845</v>
      </c>
    </row>
    <row r="1452" spans="1:5">
      <c r="A1452" s="119" t="s">
        <v>1768</v>
      </c>
      <c r="E1452" s="123">
        <v>1</v>
      </c>
    </row>
    <row r="1453" spans="1:5">
      <c r="A1453" s="119" t="s">
        <v>1769</v>
      </c>
      <c r="E1453" s="123">
        <v>1</v>
      </c>
    </row>
    <row r="1454" spans="1:5">
      <c r="A1454" s="120" t="s">
        <v>1770</v>
      </c>
      <c r="E1454" s="123" t="s">
        <v>845</v>
      </c>
    </row>
    <row r="1455" spans="1:5">
      <c r="A1455" s="119" t="s">
        <v>1771</v>
      </c>
      <c r="E1455" s="123">
        <v>1</v>
      </c>
    </row>
    <row r="1456" spans="1:5">
      <c r="A1456" s="119" t="s">
        <v>1772</v>
      </c>
      <c r="E1456" s="123">
        <v>1</v>
      </c>
    </row>
    <row r="1457" spans="1:5">
      <c r="A1457" s="119" t="s">
        <v>1773</v>
      </c>
      <c r="E1457" s="123">
        <v>1</v>
      </c>
    </row>
    <row r="1458" spans="1:5">
      <c r="A1458" s="120" t="s">
        <v>1774</v>
      </c>
      <c r="E1458" s="123" t="s">
        <v>845</v>
      </c>
    </row>
    <row r="1459" spans="1:5">
      <c r="A1459" s="119" t="s">
        <v>1775</v>
      </c>
      <c r="E1459" s="123">
        <v>1</v>
      </c>
    </row>
    <row r="1460" spans="1:5">
      <c r="A1460" s="120" t="s">
        <v>1776</v>
      </c>
      <c r="E1460" s="123" t="s">
        <v>845</v>
      </c>
    </row>
    <row r="1461" spans="1:5">
      <c r="A1461" s="119" t="s">
        <v>1777</v>
      </c>
      <c r="E1461" s="123">
        <v>1</v>
      </c>
    </row>
    <row r="1462" spans="1:5">
      <c r="A1462" s="120" t="s">
        <v>1778</v>
      </c>
      <c r="E1462" s="123" t="s">
        <v>845</v>
      </c>
    </row>
    <row r="1463" spans="1:5">
      <c r="A1463" s="119" t="s">
        <v>1455</v>
      </c>
      <c r="E1463" s="123">
        <v>1</v>
      </c>
    </row>
    <row r="1464" spans="1:5">
      <c r="A1464" s="120" t="s">
        <v>1779</v>
      </c>
      <c r="E1464" s="123" t="s">
        <v>845</v>
      </c>
    </row>
    <row r="1465" spans="1:5">
      <c r="A1465" s="119" t="s">
        <v>1780</v>
      </c>
      <c r="E1465" s="123">
        <v>1</v>
      </c>
    </row>
    <row r="1466" spans="1:5">
      <c r="A1466" s="119" t="s">
        <v>1781</v>
      </c>
      <c r="E1466" s="123">
        <v>1</v>
      </c>
    </row>
    <row r="1467" spans="1:5">
      <c r="A1467" s="120" t="s">
        <v>1782</v>
      </c>
      <c r="E1467" s="123" t="s">
        <v>845</v>
      </c>
    </row>
    <row r="1468" spans="1:5">
      <c r="A1468" s="119" t="s">
        <v>1783</v>
      </c>
      <c r="E1468" s="123">
        <v>1</v>
      </c>
    </row>
    <row r="1469" spans="1:5">
      <c r="A1469" s="120" t="s">
        <v>1784</v>
      </c>
      <c r="E1469" s="123" t="s">
        <v>845</v>
      </c>
    </row>
    <row r="1470" spans="1:5">
      <c r="A1470" s="119" t="s">
        <v>1783</v>
      </c>
      <c r="E1470" s="123">
        <v>1</v>
      </c>
    </row>
    <row r="1471" spans="1:5">
      <c r="A1471" s="120" t="s">
        <v>1785</v>
      </c>
      <c r="E1471" s="123" t="s">
        <v>845</v>
      </c>
    </row>
    <row r="1472" spans="1:5">
      <c r="A1472" s="119" t="s">
        <v>1786</v>
      </c>
      <c r="E1472" s="123">
        <v>1</v>
      </c>
    </row>
    <row r="1473" spans="1:5">
      <c r="A1473" s="120" t="s">
        <v>935</v>
      </c>
      <c r="E1473" s="123" t="s">
        <v>845</v>
      </c>
    </row>
    <row r="1474" spans="1:5">
      <c r="A1474" s="119" t="s">
        <v>1787</v>
      </c>
      <c r="E1474" s="123">
        <v>1</v>
      </c>
    </row>
    <row r="1475" spans="1:5">
      <c r="A1475" s="119" t="s">
        <v>1385</v>
      </c>
      <c r="E1475" s="123">
        <v>1</v>
      </c>
    </row>
    <row r="1476" spans="1:5">
      <c r="A1476" s="119" t="s">
        <v>1577</v>
      </c>
      <c r="E1476" s="123">
        <v>1</v>
      </c>
    </row>
    <row r="1477" spans="1:5">
      <c r="A1477" s="119" t="s">
        <v>1569</v>
      </c>
      <c r="E1477" s="123">
        <v>1</v>
      </c>
    </row>
    <row r="1478" spans="1:5">
      <c r="A1478" s="119" t="s">
        <v>1788</v>
      </c>
      <c r="E1478" s="123">
        <v>1</v>
      </c>
    </row>
    <row r="1479" spans="1:5">
      <c r="A1479" s="119" t="s">
        <v>1730</v>
      </c>
      <c r="E1479" s="123">
        <v>1</v>
      </c>
    </row>
    <row r="1480" spans="1:5">
      <c r="A1480" s="119" t="s">
        <v>1394</v>
      </c>
      <c r="E1480" s="123">
        <v>1</v>
      </c>
    </row>
    <row r="1481" spans="1:5">
      <c r="A1481" s="119" t="s">
        <v>1789</v>
      </c>
      <c r="E1481" s="123">
        <v>1</v>
      </c>
    </row>
    <row r="1482" spans="1:5">
      <c r="A1482" s="119" t="s">
        <v>1698</v>
      </c>
      <c r="E1482" s="123">
        <v>1</v>
      </c>
    </row>
    <row r="1483" spans="1:5">
      <c r="A1483" s="119" t="s">
        <v>1691</v>
      </c>
      <c r="E1483" s="123">
        <v>1</v>
      </c>
    </row>
    <row r="1484" spans="1:5">
      <c r="A1484" s="118" t="s">
        <v>1790</v>
      </c>
    </row>
    <row r="1485" spans="1:5">
      <c r="A1485" s="120" t="s">
        <v>236</v>
      </c>
      <c r="D1485" s="123" t="s">
        <v>845</v>
      </c>
    </row>
    <row r="1486" spans="1:5">
      <c r="A1486" s="119" t="s">
        <v>1751</v>
      </c>
      <c r="D1486" s="123">
        <v>1</v>
      </c>
    </row>
    <row r="1487" spans="1:5">
      <c r="A1487" s="119" t="s">
        <v>1791</v>
      </c>
      <c r="D1487" s="123">
        <v>1</v>
      </c>
    </row>
    <row r="1488" spans="1:5">
      <c r="A1488" s="120" t="s">
        <v>1792</v>
      </c>
      <c r="D1488" s="123" t="s">
        <v>845</v>
      </c>
    </row>
    <row r="1489" spans="1:4">
      <c r="A1489" s="119" t="s">
        <v>579</v>
      </c>
      <c r="D1489" s="123">
        <v>1</v>
      </c>
    </row>
    <row r="1490" spans="1:4">
      <c r="A1490" s="120" t="s">
        <v>1793</v>
      </c>
      <c r="D1490" s="123" t="s">
        <v>845</v>
      </c>
    </row>
    <row r="1491" spans="1:4">
      <c r="A1491" s="119" t="s">
        <v>652</v>
      </c>
      <c r="D1491" s="123">
        <v>1</v>
      </c>
    </row>
    <row r="1492" spans="1:4">
      <c r="A1492" s="120" t="s">
        <v>1794</v>
      </c>
      <c r="D1492" s="123" t="s">
        <v>845</v>
      </c>
    </row>
    <row r="1493" spans="1:4">
      <c r="A1493" s="119" t="s">
        <v>1795</v>
      </c>
      <c r="D1493" s="123">
        <v>1</v>
      </c>
    </row>
    <row r="1494" spans="1:4">
      <c r="A1494" s="119" t="s">
        <v>1791</v>
      </c>
      <c r="D1494" s="123">
        <v>1</v>
      </c>
    </row>
    <row r="1495" spans="1:4">
      <c r="A1495" s="119" t="s">
        <v>1796</v>
      </c>
      <c r="D1495" s="123">
        <v>1</v>
      </c>
    </row>
    <row r="1496" spans="1:4">
      <c r="A1496" s="119" t="s">
        <v>1190</v>
      </c>
      <c r="D1496" s="123">
        <v>1</v>
      </c>
    </row>
    <row r="1497" spans="1:4">
      <c r="A1497" s="120" t="s">
        <v>1797</v>
      </c>
      <c r="D1497" s="123" t="s">
        <v>845</v>
      </c>
    </row>
    <row r="1498" spans="1:4">
      <c r="A1498" s="119" t="s">
        <v>200</v>
      </c>
      <c r="D1498" s="123">
        <v>1</v>
      </c>
    </row>
    <row r="1499" spans="1:4">
      <c r="A1499" s="119" t="s">
        <v>1266</v>
      </c>
      <c r="D1499" s="123">
        <v>1</v>
      </c>
    </row>
    <row r="1500" spans="1:4">
      <c r="A1500" s="120" t="s">
        <v>1798</v>
      </c>
      <c r="D1500" s="123" t="s">
        <v>845</v>
      </c>
    </row>
    <row r="1501" spans="1:4">
      <c r="A1501" s="119" t="s">
        <v>1799</v>
      </c>
      <c r="D1501" s="123">
        <v>1</v>
      </c>
    </row>
    <row r="1502" spans="1:4">
      <c r="A1502" s="119" t="s">
        <v>579</v>
      </c>
      <c r="D1502" s="123">
        <v>1</v>
      </c>
    </row>
    <row r="1503" spans="1:4">
      <c r="A1503" s="119" t="s">
        <v>1111</v>
      </c>
      <c r="D1503" s="123">
        <v>1</v>
      </c>
    </row>
    <row r="1504" spans="1:4">
      <c r="A1504" s="120" t="s">
        <v>1800</v>
      </c>
      <c r="D1504" s="123" t="s">
        <v>845</v>
      </c>
    </row>
    <row r="1505" spans="1:4">
      <c r="A1505" s="119" t="s">
        <v>1256</v>
      </c>
      <c r="D1505" s="123">
        <v>1</v>
      </c>
    </row>
    <row r="1506" spans="1:4">
      <c r="A1506" s="120" t="s">
        <v>1801</v>
      </c>
      <c r="D1506" s="123" t="s">
        <v>845</v>
      </c>
    </row>
    <row r="1507" spans="1:4">
      <c r="A1507" s="119" t="s">
        <v>1802</v>
      </c>
      <c r="D1507" s="123">
        <v>1</v>
      </c>
    </row>
    <row r="1508" spans="1:4">
      <c r="A1508" s="119" t="s">
        <v>1803</v>
      </c>
      <c r="D1508" s="123">
        <v>1</v>
      </c>
    </row>
    <row r="1509" spans="1:4">
      <c r="A1509" s="119" t="s">
        <v>1804</v>
      </c>
      <c r="D1509" s="123">
        <v>1</v>
      </c>
    </row>
    <row r="1510" spans="1:4">
      <c r="A1510" s="119" t="s">
        <v>1149</v>
      </c>
      <c r="D1510" s="123">
        <v>1</v>
      </c>
    </row>
    <row r="1511" spans="1:4">
      <c r="A1511" s="120" t="s">
        <v>1805</v>
      </c>
      <c r="D1511" s="123" t="s">
        <v>845</v>
      </c>
    </row>
    <row r="1512" spans="1:4">
      <c r="A1512" s="119" t="s">
        <v>1806</v>
      </c>
      <c r="D1512" s="123">
        <v>1</v>
      </c>
    </row>
    <row r="1513" spans="1:4">
      <c r="A1513" s="119" t="s">
        <v>1807</v>
      </c>
      <c r="D1513" s="123">
        <v>1</v>
      </c>
    </row>
    <row r="1514" spans="1:4">
      <c r="A1514" s="120" t="s">
        <v>1808</v>
      </c>
      <c r="D1514" s="123" t="s">
        <v>845</v>
      </c>
    </row>
    <row r="1515" spans="1:4">
      <c r="A1515" s="119" t="s">
        <v>124</v>
      </c>
      <c r="D1515" s="123">
        <v>1</v>
      </c>
    </row>
    <row r="1516" spans="1:4">
      <c r="A1516" s="119" t="s">
        <v>528</v>
      </c>
      <c r="D1516" s="123">
        <v>1</v>
      </c>
    </row>
    <row r="1517" spans="1:4">
      <c r="A1517" s="120" t="s">
        <v>1809</v>
      </c>
      <c r="D1517" s="123" t="s">
        <v>845</v>
      </c>
    </row>
    <row r="1518" spans="1:4">
      <c r="A1518" s="119" t="s">
        <v>643</v>
      </c>
      <c r="D1518" s="123">
        <v>1</v>
      </c>
    </row>
    <row r="1519" spans="1:4">
      <c r="A1519" s="119" t="s">
        <v>1807</v>
      </c>
      <c r="D1519" s="123">
        <v>1</v>
      </c>
    </row>
    <row r="1520" spans="1:4">
      <c r="A1520" s="120" t="s">
        <v>1810</v>
      </c>
      <c r="D1520" s="123" t="s">
        <v>845</v>
      </c>
    </row>
    <row r="1521" spans="1:4">
      <c r="A1521" s="119" t="s">
        <v>1811</v>
      </c>
      <c r="D1521" s="123">
        <v>1</v>
      </c>
    </row>
    <row r="1522" spans="1:4">
      <c r="A1522" s="119" t="s">
        <v>1812</v>
      </c>
      <c r="D1522" s="123">
        <v>1</v>
      </c>
    </row>
    <row r="1523" spans="1:4">
      <c r="A1523" s="119" t="s">
        <v>1813</v>
      </c>
      <c r="D1523" s="123">
        <v>1</v>
      </c>
    </row>
    <row r="1524" spans="1:4">
      <c r="A1524" s="119" t="s">
        <v>1814</v>
      </c>
      <c r="D1524" s="123">
        <v>1</v>
      </c>
    </row>
    <row r="1525" spans="1:4">
      <c r="A1525" s="120" t="s">
        <v>1815</v>
      </c>
      <c r="D1525" s="123" t="s">
        <v>845</v>
      </c>
    </row>
    <row r="1526" spans="1:4">
      <c r="A1526" s="119" t="s">
        <v>1816</v>
      </c>
      <c r="D1526" s="123">
        <v>1</v>
      </c>
    </row>
    <row r="1527" spans="1:4">
      <c r="A1527" s="119" t="s">
        <v>1817</v>
      </c>
      <c r="D1527" s="123">
        <v>1</v>
      </c>
    </row>
    <row r="1528" spans="1:4">
      <c r="A1528" s="119" t="s">
        <v>1818</v>
      </c>
      <c r="D1528" s="123">
        <v>1</v>
      </c>
    </row>
    <row r="1529" spans="1:4">
      <c r="A1529" s="120" t="s">
        <v>1819</v>
      </c>
      <c r="D1529" s="123" t="s">
        <v>845</v>
      </c>
    </row>
    <row r="1530" spans="1:4">
      <c r="A1530" s="119" t="s">
        <v>1820</v>
      </c>
      <c r="D1530" s="123">
        <v>1</v>
      </c>
    </row>
    <row r="1531" spans="1:4">
      <c r="A1531" s="119" t="s">
        <v>1821</v>
      </c>
      <c r="D1531" s="123">
        <v>1</v>
      </c>
    </row>
    <row r="1532" spans="1:4">
      <c r="A1532" s="120" t="s">
        <v>1822</v>
      </c>
      <c r="D1532" s="123" t="s">
        <v>845</v>
      </c>
    </row>
    <row r="1533" spans="1:4">
      <c r="A1533" s="119" t="s">
        <v>547</v>
      </c>
      <c r="D1533" s="123">
        <v>1</v>
      </c>
    </row>
    <row r="1534" spans="1:4">
      <c r="A1534" s="119" t="s">
        <v>1823</v>
      </c>
      <c r="D1534" s="123">
        <v>1</v>
      </c>
    </row>
    <row r="1535" spans="1:4">
      <c r="A1535" s="120" t="s">
        <v>1824</v>
      </c>
      <c r="D1535" s="123" t="s">
        <v>845</v>
      </c>
    </row>
    <row r="1536" spans="1:4">
      <c r="A1536" s="119" t="s">
        <v>1825</v>
      </c>
      <c r="D1536" s="123">
        <v>1</v>
      </c>
    </row>
    <row r="1537" spans="1:4">
      <c r="A1537" s="120" t="s">
        <v>1826</v>
      </c>
      <c r="D1537" s="123" t="s">
        <v>845</v>
      </c>
    </row>
    <row r="1538" spans="1:4">
      <c r="A1538" s="119" t="s">
        <v>1827</v>
      </c>
      <c r="D1538" s="123">
        <v>1</v>
      </c>
    </row>
    <row r="1539" spans="1:4">
      <c r="A1539" s="119" t="s">
        <v>619</v>
      </c>
      <c r="D1539" s="123">
        <v>1</v>
      </c>
    </row>
    <row r="1540" spans="1:4">
      <c r="A1540" s="119" t="s">
        <v>1828</v>
      </c>
      <c r="D1540" s="123">
        <v>1</v>
      </c>
    </row>
    <row r="1541" spans="1:4">
      <c r="A1541" s="120" t="s">
        <v>1829</v>
      </c>
      <c r="D1541" s="123" t="s">
        <v>845</v>
      </c>
    </row>
    <row r="1542" spans="1:4">
      <c r="A1542" s="119" t="s">
        <v>557</v>
      </c>
      <c r="D1542" s="123">
        <v>1</v>
      </c>
    </row>
    <row r="1543" spans="1:4">
      <c r="A1543" s="120" t="s">
        <v>1830</v>
      </c>
      <c r="D1543" s="123" t="s">
        <v>845</v>
      </c>
    </row>
    <row r="1544" spans="1:4">
      <c r="A1544" s="119" t="s">
        <v>1831</v>
      </c>
      <c r="D1544" s="123">
        <v>1</v>
      </c>
    </row>
    <row r="1545" spans="1:4">
      <c r="A1545" s="120" t="s">
        <v>1832</v>
      </c>
      <c r="D1545" s="123" t="s">
        <v>845</v>
      </c>
    </row>
    <row r="1546" spans="1:4">
      <c r="A1546" s="119" t="s">
        <v>1833</v>
      </c>
      <c r="D1546" s="123">
        <v>1</v>
      </c>
    </row>
    <row r="1547" spans="1:4">
      <c r="A1547" s="119" t="s">
        <v>721</v>
      </c>
      <c r="D1547" s="123">
        <v>1</v>
      </c>
    </row>
    <row r="1548" spans="1:4">
      <c r="A1548" s="120" t="s">
        <v>1834</v>
      </c>
      <c r="D1548" s="123" t="s">
        <v>845</v>
      </c>
    </row>
    <row r="1549" spans="1:4">
      <c r="A1549" s="119" t="s">
        <v>1835</v>
      </c>
      <c r="D1549" s="123">
        <v>1</v>
      </c>
    </row>
    <row r="1550" spans="1:4">
      <c r="A1550" s="119" t="s">
        <v>856</v>
      </c>
      <c r="D1550" s="123">
        <v>1</v>
      </c>
    </row>
    <row r="1551" spans="1:4">
      <c r="A1551" s="120" t="s">
        <v>1836</v>
      </c>
      <c r="D1551" s="123" t="s">
        <v>845</v>
      </c>
    </row>
    <row r="1552" spans="1:4">
      <c r="A1552" s="119" t="s">
        <v>1322</v>
      </c>
      <c r="D1552" s="123">
        <v>1</v>
      </c>
    </row>
    <row r="1553" spans="1:4">
      <c r="A1553" s="120" t="s">
        <v>1837</v>
      </c>
      <c r="D1553" s="123" t="s">
        <v>845</v>
      </c>
    </row>
    <row r="1554" spans="1:4">
      <c r="A1554" s="119" t="s">
        <v>1838</v>
      </c>
      <c r="D1554" s="123">
        <v>1</v>
      </c>
    </row>
    <row r="1555" spans="1:4">
      <c r="A1555" s="119" t="s">
        <v>1839</v>
      </c>
      <c r="D1555" s="123">
        <v>1</v>
      </c>
    </row>
    <row r="1556" spans="1:4">
      <c r="A1556" s="119" t="s">
        <v>1840</v>
      </c>
      <c r="D1556" s="123">
        <v>1</v>
      </c>
    </row>
    <row r="1557" spans="1:4">
      <c r="A1557" s="119" t="s">
        <v>1841</v>
      </c>
      <c r="D1557" s="123">
        <v>1</v>
      </c>
    </row>
    <row r="1558" spans="1:4">
      <c r="A1558" s="120" t="s">
        <v>1842</v>
      </c>
      <c r="D1558" s="123" t="s">
        <v>845</v>
      </c>
    </row>
    <row r="1559" spans="1:4">
      <c r="A1559" s="119" t="s">
        <v>1843</v>
      </c>
      <c r="D1559" s="123">
        <v>1</v>
      </c>
    </row>
    <row r="1560" spans="1:4">
      <c r="A1560" s="119" t="s">
        <v>1844</v>
      </c>
      <c r="D1560" s="123">
        <v>1</v>
      </c>
    </row>
    <row r="1561" spans="1:4">
      <c r="A1561" s="119" t="s">
        <v>728</v>
      </c>
      <c r="D1561" s="123">
        <v>1</v>
      </c>
    </row>
    <row r="1562" spans="1:4">
      <c r="A1562" s="119" t="s">
        <v>746</v>
      </c>
      <c r="D1562" s="123">
        <v>1</v>
      </c>
    </row>
    <row r="1563" spans="1:4">
      <c r="A1563" s="120" t="s">
        <v>1845</v>
      </c>
      <c r="D1563" s="123" t="s">
        <v>845</v>
      </c>
    </row>
    <row r="1564" spans="1:4">
      <c r="A1564" s="119" t="s">
        <v>1846</v>
      </c>
      <c r="D1564" s="123">
        <v>1</v>
      </c>
    </row>
    <row r="1565" spans="1:4">
      <c r="A1565" s="119" t="s">
        <v>1847</v>
      </c>
      <c r="D1565" s="123">
        <v>1</v>
      </c>
    </row>
    <row r="1566" spans="1:4">
      <c r="A1566" s="120" t="s">
        <v>1848</v>
      </c>
      <c r="D1566" s="123" t="s">
        <v>845</v>
      </c>
    </row>
    <row r="1567" spans="1:4">
      <c r="A1567" s="119" t="s">
        <v>1849</v>
      </c>
      <c r="D1567" s="123">
        <v>1</v>
      </c>
    </row>
    <row r="1568" spans="1:4">
      <c r="A1568" s="119" t="s">
        <v>762</v>
      </c>
      <c r="D1568" s="123">
        <v>1</v>
      </c>
    </row>
    <row r="1569" spans="1:4">
      <c r="A1569" s="119" t="s">
        <v>1850</v>
      </c>
      <c r="D1569" s="123">
        <v>1</v>
      </c>
    </row>
    <row r="1570" spans="1:4">
      <c r="A1570" s="120" t="s">
        <v>1851</v>
      </c>
      <c r="D1570" s="123" t="s">
        <v>845</v>
      </c>
    </row>
    <row r="1571" spans="1:4">
      <c r="A1571" s="119" t="s">
        <v>1852</v>
      </c>
      <c r="D1571" s="123">
        <v>1</v>
      </c>
    </row>
    <row r="1572" spans="1:4">
      <c r="A1572" s="119" t="s">
        <v>723</v>
      </c>
      <c r="D1572" s="123">
        <v>1</v>
      </c>
    </row>
    <row r="1573" spans="1:4">
      <c r="A1573" s="120" t="s">
        <v>1853</v>
      </c>
      <c r="D1573" s="123" t="s">
        <v>845</v>
      </c>
    </row>
    <row r="1574" spans="1:4">
      <c r="A1574" s="119" t="s">
        <v>1854</v>
      </c>
      <c r="D1574" s="123">
        <v>1</v>
      </c>
    </row>
    <row r="1575" spans="1:4">
      <c r="A1575" s="119" t="s">
        <v>1855</v>
      </c>
      <c r="D1575" s="123">
        <v>1</v>
      </c>
    </row>
    <row r="1576" spans="1:4">
      <c r="A1576" s="119" t="s">
        <v>1856</v>
      </c>
      <c r="D1576" s="123">
        <v>1</v>
      </c>
    </row>
    <row r="1577" spans="1:4">
      <c r="A1577" s="120" t="s">
        <v>1857</v>
      </c>
      <c r="D1577" s="123" t="s">
        <v>845</v>
      </c>
    </row>
    <row r="1578" spans="1:4">
      <c r="A1578" s="119" t="s">
        <v>766</v>
      </c>
      <c r="D1578" s="123">
        <v>1</v>
      </c>
    </row>
    <row r="1579" spans="1:4">
      <c r="A1579" s="119" t="s">
        <v>948</v>
      </c>
      <c r="D1579" s="123">
        <v>1</v>
      </c>
    </row>
    <row r="1580" spans="1:4">
      <c r="A1580" s="120" t="s">
        <v>1858</v>
      </c>
      <c r="D1580" s="123" t="s">
        <v>845</v>
      </c>
    </row>
    <row r="1581" spans="1:4">
      <c r="A1581" s="119" t="s">
        <v>1859</v>
      </c>
      <c r="D1581" s="123">
        <v>1</v>
      </c>
    </row>
    <row r="1582" spans="1:4">
      <c r="A1582" s="119" t="s">
        <v>1860</v>
      </c>
      <c r="D1582" s="123">
        <v>1</v>
      </c>
    </row>
    <row r="1583" spans="1:4">
      <c r="A1583" s="119" t="s">
        <v>1861</v>
      </c>
      <c r="D1583" s="123">
        <v>1</v>
      </c>
    </row>
    <row r="1584" spans="1:4">
      <c r="A1584" s="120" t="s">
        <v>1862</v>
      </c>
      <c r="D1584" s="123" t="s">
        <v>845</v>
      </c>
    </row>
    <row r="1585" spans="1:4">
      <c r="A1585" s="119" t="s">
        <v>680</v>
      </c>
      <c r="D1585" s="123">
        <v>1</v>
      </c>
    </row>
    <row r="1586" spans="1:4">
      <c r="A1586" s="119" t="s">
        <v>1863</v>
      </c>
      <c r="D1586" s="123">
        <v>1</v>
      </c>
    </row>
    <row r="1587" spans="1:4">
      <c r="A1587" s="120" t="s">
        <v>1864</v>
      </c>
      <c r="D1587" s="123" t="s">
        <v>845</v>
      </c>
    </row>
    <row r="1588" spans="1:4">
      <c r="A1588" s="119" t="s">
        <v>626</v>
      </c>
      <c r="D1588" s="123">
        <v>1</v>
      </c>
    </row>
    <row r="1589" spans="1:4">
      <c r="A1589" s="119" t="s">
        <v>748</v>
      </c>
      <c r="D1589" s="123">
        <v>1</v>
      </c>
    </row>
    <row r="1590" spans="1:4">
      <c r="A1590" s="120" t="s">
        <v>1865</v>
      </c>
      <c r="D1590" s="123" t="s">
        <v>845</v>
      </c>
    </row>
    <row r="1591" spans="1:4">
      <c r="A1591" s="119" t="s">
        <v>1866</v>
      </c>
      <c r="D1591" s="123">
        <v>1</v>
      </c>
    </row>
    <row r="1592" spans="1:4">
      <c r="A1592" s="119" t="s">
        <v>1867</v>
      </c>
      <c r="D1592" s="123">
        <v>1</v>
      </c>
    </row>
    <row r="1593" spans="1:4">
      <c r="A1593" s="119" t="s">
        <v>1868</v>
      </c>
      <c r="D1593" s="123">
        <v>1</v>
      </c>
    </row>
    <row r="1594" spans="1:4">
      <c r="A1594" s="120" t="s">
        <v>1869</v>
      </c>
      <c r="D1594" s="123" t="s">
        <v>845</v>
      </c>
    </row>
    <row r="1595" spans="1:4">
      <c r="A1595" s="119" t="s">
        <v>1870</v>
      </c>
      <c r="D1595" s="123">
        <v>1</v>
      </c>
    </row>
    <row r="1596" spans="1:4">
      <c r="A1596" s="119" t="s">
        <v>1871</v>
      </c>
      <c r="D1596" s="123">
        <v>1</v>
      </c>
    </row>
    <row r="1597" spans="1:4">
      <c r="A1597" s="119" t="s">
        <v>1872</v>
      </c>
      <c r="D1597" s="123">
        <v>1</v>
      </c>
    </row>
    <row r="1598" spans="1:4">
      <c r="A1598" s="120" t="s">
        <v>1873</v>
      </c>
      <c r="D1598" s="123" t="s">
        <v>845</v>
      </c>
    </row>
    <row r="1599" spans="1:4">
      <c r="A1599" s="119" t="s">
        <v>1874</v>
      </c>
      <c r="D1599" s="123">
        <v>1</v>
      </c>
    </row>
    <row r="1600" spans="1:4">
      <c r="A1600" s="119" t="s">
        <v>1875</v>
      </c>
      <c r="D1600" s="123">
        <v>1</v>
      </c>
    </row>
    <row r="1601" spans="1:4">
      <c r="A1601" s="119" t="s">
        <v>808</v>
      </c>
      <c r="D1601" s="123">
        <v>1</v>
      </c>
    </row>
    <row r="1602" spans="1:4">
      <c r="A1602" s="120" t="s">
        <v>1876</v>
      </c>
      <c r="D1602" s="123" t="s">
        <v>845</v>
      </c>
    </row>
    <row r="1603" spans="1:4">
      <c r="A1603" s="119" t="s">
        <v>1877</v>
      </c>
      <c r="D1603" s="123">
        <v>1</v>
      </c>
    </row>
    <row r="1604" spans="1:4">
      <c r="A1604" s="119" t="s">
        <v>1878</v>
      </c>
      <c r="D1604" s="123">
        <v>1</v>
      </c>
    </row>
    <row r="1605" spans="1:4">
      <c r="A1605" s="119" t="s">
        <v>1879</v>
      </c>
      <c r="D1605" s="123">
        <v>1</v>
      </c>
    </row>
    <row r="1606" spans="1:4">
      <c r="A1606" s="119" t="s">
        <v>976</v>
      </c>
      <c r="D1606" s="123">
        <v>1</v>
      </c>
    </row>
    <row r="1607" spans="1:4">
      <c r="A1607" s="120" t="s">
        <v>1880</v>
      </c>
      <c r="D1607" s="123" t="s">
        <v>845</v>
      </c>
    </row>
    <row r="1608" spans="1:4">
      <c r="A1608" s="119" t="s">
        <v>197</v>
      </c>
      <c r="D1608" s="123">
        <v>1</v>
      </c>
    </row>
    <row r="1609" spans="1:4">
      <c r="A1609" s="119" t="s">
        <v>1881</v>
      </c>
      <c r="D1609" s="123">
        <v>1</v>
      </c>
    </row>
    <row r="1610" spans="1:4">
      <c r="A1610" s="119" t="s">
        <v>1882</v>
      </c>
      <c r="D1610" s="123">
        <v>1</v>
      </c>
    </row>
    <row r="1611" spans="1:4">
      <c r="A1611" s="119" t="s">
        <v>1883</v>
      </c>
      <c r="D1611" s="123">
        <v>1</v>
      </c>
    </row>
    <row r="1612" spans="1:4">
      <c r="A1612" s="120" t="s">
        <v>1884</v>
      </c>
      <c r="D1612" s="123" t="s">
        <v>845</v>
      </c>
    </row>
    <row r="1613" spans="1:4">
      <c r="A1613" s="119" t="s">
        <v>1396</v>
      </c>
      <c r="D1613" s="123">
        <v>1</v>
      </c>
    </row>
    <row r="1614" spans="1:4">
      <c r="A1614" s="119" t="s">
        <v>1885</v>
      </c>
      <c r="D1614" s="123">
        <v>1</v>
      </c>
    </row>
    <row r="1615" spans="1:4">
      <c r="A1615" s="119" t="s">
        <v>1886</v>
      </c>
      <c r="D1615" s="123">
        <v>1</v>
      </c>
    </row>
    <row r="1616" spans="1:4">
      <c r="A1616" s="120" t="s">
        <v>1887</v>
      </c>
      <c r="D1616" s="123" t="s">
        <v>845</v>
      </c>
    </row>
    <row r="1617" spans="1:4">
      <c r="A1617" s="119" t="s">
        <v>1888</v>
      </c>
      <c r="D1617" s="123">
        <v>1</v>
      </c>
    </row>
    <row r="1618" spans="1:4">
      <c r="A1618" s="119" t="s">
        <v>1354</v>
      </c>
      <c r="D1618" s="123">
        <v>1</v>
      </c>
    </row>
    <row r="1619" spans="1:4">
      <c r="A1619" s="119" t="s">
        <v>1889</v>
      </c>
      <c r="D1619" s="123">
        <v>1</v>
      </c>
    </row>
    <row r="1620" spans="1:4">
      <c r="A1620" s="119" t="s">
        <v>1883</v>
      </c>
      <c r="D1620" s="123">
        <v>1</v>
      </c>
    </row>
    <row r="1621" spans="1:4">
      <c r="A1621" s="120" t="s">
        <v>1890</v>
      </c>
      <c r="D1621" s="123" t="s">
        <v>845</v>
      </c>
    </row>
    <row r="1622" spans="1:4">
      <c r="A1622" s="119" t="s">
        <v>1885</v>
      </c>
      <c r="D1622" s="123">
        <v>1</v>
      </c>
    </row>
    <row r="1623" spans="1:4">
      <c r="A1623" s="119" t="s">
        <v>1891</v>
      </c>
      <c r="D1623" s="123">
        <v>1</v>
      </c>
    </row>
    <row r="1624" spans="1:4">
      <c r="A1624" s="119" t="s">
        <v>1892</v>
      </c>
      <c r="D1624" s="123">
        <v>1</v>
      </c>
    </row>
    <row r="1625" spans="1:4">
      <c r="A1625" s="120" t="s">
        <v>1893</v>
      </c>
      <c r="D1625" s="123" t="s">
        <v>845</v>
      </c>
    </row>
    <row r="1626" spans="1:4">
      <c r="A1626" s="119" t="s">
        <v>1894</v>
      </c>
      <c r="D1626" s="123">
        <v>1</v>
      </c>
    </row>
    <row r="1627" spans="1:4">
      <c r="A1627" s="119" t="s">
        <v>1895</v>
      </c>
      <c r="D1627" s="123">
        <v>1</v>
      </c>
    </row>
    <row r="1628" spans="1:4">
      <c r="A1628" s="119" t="s">
        <v>858</v>
      </c>
      <c r="D1628" s="123">
        <v>1</v>
      </c>
    </row>
    <row r="1629" spans="1:4">
      <c r="A1629" s="120" t="s">
        <v>1896</v>
      </c>
      <c r="D1629" s="123" t="s">
        <v>845</v>
      </c>
    </row>
    <row r="1630" spans="1:4">
      <c r="A1630" s="119" t="s">
        <v>769</v>
      </c>
      <c r="D1630" s="123">
        <v>1</v>
      </c>
    </row>
    <row r="1631" spans="1:4">
      <c r="A1631" s="119" t="s">
        <v>1897</v>
      </c>
      <c r="D1631" s="123">
        <v>1</v>
      </c>
    </row>
    <row r="1632" spans="1:4">
      <c r="A1632" s="120" t="s">
        <v>1898</v>
      </c>
      <c r="D1632" s="123" t="s">
        <v>845</v>
      </c>
    </row>
    <row r="1633" spans="1:4">
      <c r="A1633" s="119" t="s">
        <v>1899</v>
      </c>
      <c r="D1633" s="123">
        <v>1</v>
      </c>
    </row>
    <row r="1634" spans="1:4">
      <c r="A1634" s="119" t="s">
        <v>1900</v>
      </c>
      <c r="D1634" s="123">
        <v>1</v>
      </c>
    </row>
    <row r="1635" spans="1:4">
      <c r="A1635" s="119" t="s">
        <v>1901</v>
      </c>
      <c r="D1635" s="123">
        <v>1</v>
      </c>
    </row>
    <row r="1636" spans="1:4">
      <c r="A1636" s="119" t="s">
        <v>1902</v>
      </c>
      <c r="D1636" s="123">
        <v>1</v>
      </c>
    </row>
    <row r="1637" spans="1:4">
      <c r="A1637" s="120" t="s">
        <v>1903</v>
      </c>
      <c r="D1637" s="123" t="s">
        <v>845</v>
      </c>
    </row>
    <row r="1638" spans="1:4">
      <c r="A1638" s="119" t="s">
        <v>1904</v>
      </c>
      <c r="D1638" s="123">
        <v>1</v>
      </c>
    </row>
    <row r="1639" spans="1:4">
      <c r="A1639" s="119" t="s">
        <v>1905</v>
      </c>
      <c r="D1639" s="123">
        <v>1</v>
      </c>
    </row>
    <row r="1640" spans="1:4">
      <c r="A1640" s="119" t="s">
        <v>1906</v>
      </c>
      <c r="D1640" s="123">
        <v>1</v>
      </c>
    </row>
    <row r="1641" spans="1:4">
      <c r="A1641" s="119" t="s">
        <v>1907</v>
      </c>
      <c r="D1641" s="123">
        <v>1</v>
      </c>
    </row>
    <row r="1642" spans="1:4">
      <c r="A1642" s="119" t="s">
        <v>1882</v>
      </c>
      <c r="D1642" s="123">
        <v>1</v>
      </c>
    </row>
    <row r="1643" spans="1:4">
      <c r="A1643" s="120" t="s">
        <v>1908</v>
      </c>
      <c r="D1643" s="123" t="s">
        <v>845</v>
      </c>
    </row>
    <row r="1644" spans="1:4">
      <c r="A1644" s="119" t="s">
        <v>1909</v>
      </c>
      <c r="D1644" s="123">
        <v>1</v>
      </c>
    </row>
    <row r="1645" spans="1:4">
      <c r="A1645" s="119" t="s">
        <v>1910</v>
      </c>
      <c r="D1645" s="123">
        <v>1</v>
      </c>
    </row>
    <row r="1646" spans="1:4">
      <c r="A1646" s="119" t="s">
        <v>1911</v>
      </c>
      <c r="D1646" s="123">
        <v>1</v>
      </c>
    </row>
    <row r="1647" spans="1:4">
      <c r="A1647" s="120" t="s">
        <v>1912</v>
      </c>
      <c r="D1647" s="123" t="s">
        <v>845</v>
      </c>
    </row>
    <row r="1648" spans="1:4">
      <c r="A1648" s="119" t="s">
        <v>1913</v>
      </c>
      <c r="D1648" s="123">
        <v>1</v>
      </c>
    </row>
    <row r="1649" spans="1:4">
      <c r="A1649" s="119" t="s">
        <v>1914</v>
      </c>
      <c r="D1649" s="123">
        <v>1</v>
      </c>
    </row>
    <row r="1650" spans="1:4">
      <c r="A1650" s="119" t="s">
        <v>1871</v>
      </c>
      <c r="D1650" s="123">
        <v>1</v>
      </c>
    </row>
    <row r="1651" spans="1:4">
      <c r="A1651" s="119" t="s">
        <v>1915</v>
      </c>
      <c r="D1651" s="123">
        <v>1</v>
      </c>
    </row>
    <row r="1652" spans="1:4">
      <c r="A1652" s="120" t="s">
        <v>1916</v>
      </c>
      <c r="D1652" s="123" t="s">
        <v>845</v>
      </c>
    </row>
    <row r="1653" spans="1:4">
      <c r="A1653" s="119" t="s">
        <v>726</v>
      </c>
      <c r="D1653" s="123">
        <v>1</v>
      </c>
    </row>
    <row r="1654" spans="1:4">
      <c r="A1654" s="119" t="s">
        <v>1917</v>
      </c>
      <c r="D1654" s="123">
        <v>1</v>
      </c>
    </row>
    <row r="1655" spans="1:4">
      <c r="A1655" s="119" t="s">
        <v>1320</v>
      </c>
      <c r="D1655" s="123">
        <v>1</v>
      </c>
    </row>
    <row r="1656" spans="1:4">
      <c r="A1656" s="120" t="s">
        <v>1918</v>
      </c>
      <c r="D1656" s="123" t="s">
        <v>845</v>
      </c>
    </row>
    <row r="1657" spans="1:4">
      <c r="A1657" s="119" t="s">
        <v>1919</v>
      </c>
      <c r="D1657" s="123">
        <v>1</v>
      </c>
    </row>
    <row r="1658" spans="1:4">
      <c r="A1658" s="119" t="s">
        <v>1920</v>
      </c>
      <c r="D1658" s="123">
        <v>1</v>
      </c>
    </row>
    <row r="1659" spans="1:4">
      <c r="A1659" s="119" t="s">
        <v>1917</v>
      </c>
      <c r="D1659" s="123">
        <v>1</v>
      </c>
    </row>
    <row r="1660" spans="1:4">
      <c r="A1660" s="119" t="s">
        <v>1921</v>
      </c>
      <c r="D1660" s="123">
        <v>1</v>
      </c>
    </row>
    <row r="1661" spans="1:4">
      <c r="A1661" s="120" t="s">
        <v>1922</v>
      </c>
      <c r="D1661" s="123" t="s">
        <v>845</v>
      </c>
    </row>
    <row r="1662" spans="1:4">
      <c r="A1662" s="119" t="s">
        <v>1923</v>
      </c>
      <c r="D1662" s="123">
        <v>1</v>
      </c>
    </row>
    <row r="1663" spans="1:4">
      <c r="A1663" s="119" t="s">
        <v>1924</v>
      </c>
      <c r="D1663" s="123">
        <v>1</v>
      </c>
    </row>
    <row r="1664" spans="1:4">
      <c r="A1664" s="119" t="s">
        <v>1925</v>
      </c>
      <c r="D1664" s="123">
        <v>1</v>
      </c>
    </row>
    <row r="1665" spans="1:4">
      <c r="A1665" s="119" t="s">
        <v>1926</v>
      </c>
      <c r="D1665" s="123">
        <v>1</v>
      </c>
    </row>
    <row r="1666" spans="1:4">
      <c r="A1666" s="120" t="s">
        <v>1927</v>
      </c>
      <c r="D1666" s="123" t="s">
        <v>845</v>
      </c>
    </row>
    <row r="1667" spans="1:4">
      <c r="A1667" s="119" t="s">
        <v>1928</v>
      </c>
      <c r="D1667" s="123">
        <v>1</v>
      </c>
    </row>
    <row r="1668" spans="1:4">
      <c r="A1668" s="119" t="s">
        <v>954</v>
      </c>
      <c r="D1668" s="123">
        <v>1</v>
      </c>
    </row>
    <row r="1669" spans="1:4">
      <c r="A1669" s="119" t="s">
        <v>1929</v>
      </c>
      <c r="D1669" s="123">
        <v>1</v>
      </c>
    </row>
    <row r="1670" spans="1:4">
      <c r="A1670" s="119" t="s">
        <v>1322</v>
      </c>
      <c r="D1670" s="123">
        <v>1</v>
      </c>
    </row>
    <row r="1671" spans="1:4">
      <c r="A1671" s="120" t="s">
        <v>1930</v>
      </c>
      <c r="D1671" s="123" t="s">
        <v>845</v>
      </c>
    </row>
    <row r="1672" spans="1:4">
      <c r="A1672" s="119" t="s">
        <v>525</v>
      </c>
      <c r="D1672" s="123">
        <v>1</v>
      </c>
    </row>
    <row r="1673" spans="1:4">
      <c r="A1673" s="119" t="s">
        <v>784</v>
      </c>
      <c r="D1673" s="123">
        <v>1</v>
      </c>
    </row>
    <row r="1674" spans="1:4">
      <c r="A1674" s="119" t="s">
        <v>1249</v>
      </c>
      <c r="D1674" s="123">
        <v>1</v>
      </c>
    </row>
    <row r="1675" spans="1:4">
      <c r="A1675" s="120" t="s">
        <v>1931</v>
      </c>
      <c r="D1675" s="123" t="s">
        <v>845</v>
      </c>
    </row>
    <row r="1676" spans="1:4">
      <c r="A1676" s="119" t="s">
        <v>732</v>
      </c>
      <c r="D1676" s="123">
        <v>1</v>
      </c>
    </row>
    <row r="1677" spans="1:4">
      <c r="A1677" s="119" t="s">
        <v>958</v>
      </c>
      <c r="D1677" s="123">
        <v>1</v>
      </c>
    </row>
    <row r="1678" spans="1:4">
      <c r="A1678" s="120" t="s">
        <v>1932</v>
      </c>
      <c r="D1678" s="123" t="s">
        <v>845</v>
      </c>
    </row>
    <row r="1679" spans="1:4">
      <c r="A1679" s="119" t="s">
        <v>1933</v>
      </c>
      <c r="D1679" s="123">
        <v>1</v>
      </c>
    </row>
    <row r="1680" spans="1:4">
      <c r="A1680" s="119" t="s">
        <v>824</v>
      </c>
      <c r="D1680" s="123">
        <v>1</v>
      </c>
    </row>
    <row r="1681" spans="1:4">
      <c r="A1681" s="120" t="s">
        <v>1934</v>
      </c>
      <c r="D1681" s="123" t="s">
        <v>845</v>
      </c>
    </row>
    <row r="1682" spans="1:4">
      <c r="A1682" s="119" t="s">
        <v>669</v>
      </c>
      <c r="D1682" s="123">
        <v>1</v>
      </c>
    </row>
    <row r="1683" spans="1:4">
      <c r="A1683" s="119" t="s">
        <v>1253</v>
      </c>
      <c r="D1683" s="123">
        <v>1</v>
      </c>
    </row>
    <row r="1684" spans="1:4">
      <c r="A1684" s="120" t="s">
        <v>1935</v>
      </c>
      <c r="D1684" s="123" t="s">
        <v>845</v>
      </c>
    </row>
    <row r="1685" spans="1:4">
      <c r="A1685" s="119" t="s">
        <v>750</v>
      </c>
      <c r="D1685" s="123">
        <v>1</v>
      </c>
    </row>
    <row r="1686" spans="1:4">
      <c r="A1686" s="119" t="s">
        <v>847</v>
      </c>
      <c r="D1686" s="123">
        <v>1</v>
      </c>
    </row>
    <row r="1687" spans="1:4">
      <c r="A1687" s="120" t="s">
        <v>1936</v>
      </c>
      <c r="D1687" s="123" t="s">
        <v>845</v>
      </c>
    </row>
    <row r="1688" spans="1:4">
      <c r="A1688" s="119" t="s">
        <v>1937</v>
      </c>
      <c r="D1688" s="123">
        <v>1</v>
      </c>
    </row>
    <row r="1689" spans="1:4">
      <c r="A1689" s="119" t="s">
        <v>1938</v>
      </c>
      <c r="D1689" s="123">
        <v>1</v>
      </c>
    </row>
    <row r="1690" spans="1:4">
      <c r="A1690" s="120" t="s">
        <v>1939</v>
      </c>
      <c r="D1690" s="123" t="s">
        <v>845</v>
      </c>
    </row>
    <row r="1691" spans="1:4">
      <c r="A1691" s="119" t="s">
        <v>605</v>
      </c>
      <c r="D1691" s="123">
        <v>1</v>
      </c>
    </row>
    <row r="1692" spans="1:4">
      <c r="A1692" s="119" t="s">
        <v>967</v>
      </c>
      <c r="D1692" s="123">
        <v>1</v>
      </c>
    </row>
    <row r="1693" spans="1:4">
      <c r="A1693" s="119" t="s">
        <v>1940</v>
      </c>
      <c r="D1693" s="123">
        <v>1</v>
      </c>
    </row>
    <row r="1694" spans="1:4">
      <c r="A1694" s="120" t="s">
        <v>1941</v>
      </c>
      <c r="D1694" s="123" t="s">
        <v>845</v>
      </c>
    </row>
    <row r="1695" spans="1:4">
      <c r="A1695" s="119" t="s">
        <v>200</v>
      </c>
      <c r="D1695" s="123">
        <v>1</v>
      </c>
    </row>
    <row r="1696" spans="1:4">
      <c r="A1696" s="119" t="s">
        <v>737</v>
      </c>
      <c r="D1696" s="123">
        <v>1</v>
      </c>
    </row>
    <row r="1697" spans="1:4">
      <c r="A1697" s="120" t="s">
        <v>1942</v>
      </c>
      <c r="D1697" s="123" t="s">
        <v>845</v>
      </c>
    </row>
    <row r="1698" spans="1:4">
      <c r="A1698" s="119" t="s">
        <v>175</v>
      </c>
      <c r="D1698" s="123">
        <v>1</v>
      </c>
    </row>
    <row r="1699" spans="1:4">
      <c r="A1699" s="119" t="s">
        <v>673</v>
      </c>
      <c r="D1699" s="123">
        <v>1</v>
      </c>
    </row>
    <row r="1700" spans="1:4">
      <c r="A1700" s="119" t="s">
        <v>1012</v>
      </c>
      <c r="D1700" s="123">
        <v>1</v>
      </c>
    </row>
    <row r="1701" spans="1:4">
      <c r="A1701" s="120" t="s">
        <v>1943</v>
      </c>
      <c r="D1701" s="123" t="s">
        <v>845</v>
      </c>
    </row>
    <row r="1702" spans="1:4">
      <c r="A1702" s="119" t="s">
        <v>808</v>
      </c>
      <c r="D1702" s="123">
        <v>1</v>
      </c>
    </row>
    <row r="1703" spans="1:4">
      <c r="A1703" s="119" t="s">
        <v>956</v>
      </c>
      <c r="D1703" s="123">
        <v>1</v>
      </c>
    </row>
    <row r="1704" spans="1:4">
      <c r="A1704" s="120" t="s">
        <v>1944</v>
      </c>
      <c r="D1704" s="123" t="s">
        <v>845</v>
      </c>
    </row>
    <row r="1705" spans="1:4">
      <c r="A1705" s="119" t="s">
        <v>946</v>
      </c>
      <c r="D1705" s="123">
        <v>1</v>
      </c>
    </row>
    <row r="1706" spans="1:4">
      <c r="A1706" s="120" t="s">
        <v>1945</v>
      </c>
      <c r="D1706" s="123" t="s">
        <v>845</v>
      </c>
    </row>
    <row r="1707" spans="1:4">
      <c r="A1707" s="119" t="s">
        <v>626</v>
      </c>
      <c r="D1707" s="123">
        <v>1</v>
      </c>
    </row>
    <row r="1708" spans="1:4">
      <c r="A1708" s="119" t="s">
        <v>1946</v>
      </c>
      <c r="D1708" s="123">
        <v>1</v>
      </c>
    </row>
    <row r="1709" spans="1:4">
      <c r="A1709" s="120" t="s">
        <v>1947</v>
      </c>
      <c r="D1709" s="123" t="s">
        <v>845</v>
      </c>
    </row>
    <row r="1710" spans="1:4">
      <c r="A1710" s="119" t="s">
        <v>964</v>
      </c>
      <c r="D1710" s="123">
        <v>1</v>
      </c>
    </row>
    <row r="1711" spans="1:4">
      <c r="A1711" s="119" t="s">
        <v>972</v>
      </c>
      <c r="D1711" s="123">
        <v>1</v>
      </c>
    </row>
    <row r="1712" spans="1:4">
      <c r="A1712" s="120" t="s">
        <v>1948</v>
      </c>
      <c r="D1712" s="123" t="s">
        <v>845</v>
      </c>
    </row>
    <row r="1713" spans="1:4">
      <c r="A1713" s="119" t="s">
        <v>572</v>
      </c>
      <c r="D1713" s="123">
        <v>1</v>
      </c>
    </row>
    <row r="1714" spans="1:4">
      <c r="A1714" s="119" t="s">
        <v>662</v>
      </c>
      <c r="D1714" s="123">
        <v>1</v>
      </c>
    </row>
    <row r="1715" spans="1:4">
      <c r="A1715" s="120" t="s">
        <v>1949</v>
      </c>
      <c r="D1715" s="123" t="s">
        <v>845</v>
      </c>
    </row>
    <row r="1716" spans="1:4">
      <c r="A1716" s="119" t="s">
        <v>619</v>
      </c>
      <c r="D1716" s="123">
        <v>1</v>
      </c>
    </row>
    <row r="1717" spans="1:4">
      <c r="A1717" s="119" t="s">
        <v>621</v>
      </c>
      <c r="D1717" s="123">
        <v>1</v>
      </c>
    </row>
    <row r="1718" spans="1:4">
      <c r="A1718" s="120" t="s">
        <v>1950</v>
      </c>
      <c r="D1718" s="123" t="s">
        <v>845</v>
      </c>
    </row>
    <row r="1719" spans="1:4">
      <c r="A1719" s="119" t="s">
        <v>640</v>
      </c>
      <c r="D1719" s="123">
        <v>1</v>
      </c>
    </row>
    <row r="1720" spans="1:4">
      <c r="A1720" s="119" t="s">
        <v>684</v>
      </c>
      <c r="D1720" s="123">
        <v>1</v>
      </c>
    </row>
    <row r="1721" spans="1:4">
      <c r="A1721" s="120" t="s">
        <v>1951</v>
      </c>
      <c r="D1721" s="123" t="s">
        <v>845</v>
      </c>
    </row>
    <row r="1722" spans="1:4">
      <c r="A1722" s="119" t="s">
        <v>547</v>
      </c>
      <c r="D1722" s="123">
        <v>1</v>
      </c>
    </row>
    <row r="1723" spans="1:4">
      <c r="A1723" s="119" t="s">
        <v>631</v>
      </c>
      <c r="D1723" s="123">
        <v>1</v>
      </c>
    </row>
    <row r="1724" spans="1:4">
      <c r="A1724" s="119" t="s">
        <v>961</v>
      </c>
      <c r="D1724" s="123">
        <v>1</v>
      </c>
    </row>
    <row r="1725" spans="1:4">
      <c r="A1725" s="120" t="s">
        <v>1952</v>
      </c>
      <c r="D1725" s="123" t="s">
        <v>845</v>
      </c>
    </row>
    <row r="1726" spans="1:4">
      <c r="A1726" s="119" t="s">
        <v>781</v>
      </c>
      <c r="D1726" s="123">
        <v>1</v>
      </c>
    </row>
    <row r="1727" spans="1:4">
      <c r="A1727" s="119" t="s">
        <v>786</v>
      </c>
      <c r="D1727" s="123">
        <v>1</v>
      </c>
    </row>
    <row r="1728" spans="1:4">
      <c r="A1728" s="120" t="s">
        <v>1953</v>
      </c>
      <c r="D1728" s="123" t="s">
        <v>845</v>
      </c>
    </row>
    <row r="1729" spans="1:5">
      <c r="A1729" s="119" t="s">
        <v>592</v>
      </c>
      <c r="D1729" s="123">
        <v>1</v>
      </c>
    </row>
    <row r="1730" spans="1:5">
      <c r="A1730" s="119" t="s">
        <v>695</v>
      </c>
      <c r="D1730" s="123">
        <v>1</v>
      </c>
    </row>
    <row r="1731" spans="1:5">
      <c r="A1731" s="119" t="s">
        <v>1954</v>
      </c>
      <c r="D1731" s="123">
        <v>1</v>
      </c>
    </row>
    <row r="1732" spans="1:5">
      <c r="A1732" s="120" t="s">
        <v>1955</v>
      </c>
      <c r="D1732" s="123" t="s">
        <v>845</v>
      </c>
    </row>
    <row r="1733" spans="1:5">
      <c r="A1733" s="119" t="s">
        <v>1956</v>
      </c>
      <c r="D1733" s="123">
        <v>1</v>
      </c>
    </row>
    <row r="1734" spans="1:5">
      <c r="A1734" s="119" t="s">
        <v>1957</v>
      </c>
      <c r="D1734" s="123">
        <v>1</v>
      </c>
    </row>
    <row r="1735" spans="1:5">
      <c r="A1735" s="119" t="s">
        <v>969</v>
      </c>
      <c r="D1735" s="123">
        <v>1</v>
      </c>
    </row>
    <row r="1736" spans="1:5">
      <c r="A1736" s="120" t="s">
        <v>1958</v>
      </c>
      <c r="D1736" s="123" t="s">
        <v>845</v>
      </c>
    </row>
    <row r="1737" spans="1:5">
      <c r="A1737" s="119" t="s">
        <v>575</v>
      </c>
      <c r="D1737" s="123">
        <v>1</v>
      </c>
    </row>
    <row r="1738" spans="1:5">
      <c r="A1738" s="119" t="s">
        <v>1933</v>
      </c>
      <c r="D1738" s="123">
        <v>1</v>
      </c>
    </row>
    <row r="1739" spans="1:5">
      <c r="A1739" s="120" t="s">
        <v>935</v>
      </c>
      <c r="D1739" s="123" t="s">
        <v>845</v>
      </c>
    </row>
    <row r="1740" spans="1:5">
      <c r="A1740" s="119" t="s">
        <v>748</v>
      </c>
      <c r="D1740" s="123">
        <v>1</v>
      </c>
    </row>
    <row r="1741" spans="1:5">
      <c r="A1741" s="120" t="s">
        <v>1959</v>
      </c>
      <c r="D1741" s="123" t="s">
        <v>845</v>
      </c>
    </row>
    <row r="1742" spans="1:5">
      <c r="A1742" s="119" t="s">
        <v>1960</v>
      </c>
      <c r="D1742" s="123">
        <v>1</v>
      </c>
    </row>
    <row r="1744" spans="1:5">
      <c r="D1744" s="123">
        <f>SUM(D1:D1742)</f>
        <v>1191</v>
      </c>
      <c r="E1744" s="123">
        <f>SUM(E1:E1743)</f>
        <v>298</v>
      </c>
    </row>
    <row r="1746" spans="1:4" ht="15">
      <c r="A1746" s="126" t="s">
        <v>1961</v>
      </c>
      <c r="B1746" s="126">
        <v>97</v>
      </c>
    </row>
    <row r="1747" spans="1:4" ht="15">
      <c r="A1747" s="126" t="s">
        <v>1962</v>
      </c>
      <c r="B1747" s="123">
        <v>-100</v>
      </c>
    </row>
    <row r="1748" spans="1:4" ht="15">
      <c r="A1748" s="126" t="s">
        <v>1963</v>
      </c>
      <c r="B1748" s="123">
        <v>0</v>
      </c>
    </row>
    <row r="1749" spans="1:4" ht="15">
      <c r="A1749" s="126" t="s">
        <v>1964</v>
      </c>
      <c r="B1749" s="123">
        <v>-3</v>
      </c>
    </row>
    <row r="1750" spans="1:4" ht="15">
      <c r="A1750" s="126" t="s">
        <v>1965</v>
      </c>
      <c r="B1750" s="123">
        <v>26</v>
      </c>
    </row>
    <row r="1752" spans="1:4" ht="15">
      <c r="A1752" s="126" t="s">
        <v>1967</v>
      </c>
      <c r="B1752" s="123">
        <f>SUM(B1746:B1750)</f>
        <v>20</v>
      </c>
    </row>
    <row r="1753" spans="1:4" ht="15">
      <c r="A1753" s="127" t="s">
        <v>1966</v>
      </c>
      <c r="B1753" s="123">
        <f>ROUNDUP(B1752/7,0)</f>
        <v>3</v>
      </c>
      <c r="D1753" s="123">
        <f>B1753</f>
        <v>3</v>
      </c>
    </row>
    <row r="1757" spans="1:4">
      <c r="D1757" s="123">
        <f>SUM(D1744+D1753)</f>
        <v>1194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zoomScale="90" zoomScaleNormal="90" workbookViewId="0">
      <pane ySplit="1" topLeftCell="A2" activePane="bottomLeft" state="frozen"/>
      <selection pane="bottomLeft" activeCell="F5" sqref="F5"/>
    </sheetView>
  </sheetViews>
  <sheetFormatPr defaultColWidth="11" defaultRowHeight="12.75" customHeight="1"/>
  <cols>
    <col min="1" max="1" width="14.5" style="21" customWidth="1"/>
    <col min="2" max="3" width="50.625" style="21" customWidth="1"/>
    <col min="4" max="4" width="19.25" style="21" customWidth="1"/>
    <col min="5" max="6" width="18.25" style="21" customWidth="1"/>
    <col min="7" max="7" width="12.375" style="22" bestFit="1" customWidth="1"/>
    <col min="8" max="8" width="12.25" style="18" customWidth="1"/>
    <col min="9" max="64" width="9.25" customWidth="1"/>
  </cols>
  <sheetData>
    <row r="1" spans="1:8" ht="47.25">
      <c r="A1" s="24" t="s">
        <v>3</v>
      </c>
      <c r="B1" s="24" t="s">
        <v>5</v>
      </c>
      <c r="C1" s="24" t="s">
        <v>107</v>
      </c>
      <c r="D1" s="24" t="s">
        <v>108</v>
      </c>
      <c r="E1" s="24" t="s">
        <v>103</v>
      </c>
      <c r="F1" s="24" t="s">
        <v>109</v>
      </c>
      <c r="G1" s="24" t="s">
        <v>104</v>
      </c>
      <c r="H1" s="32" t="s">
        <v>9</v>
      </c>
    </row>
    <row r="2" spans="1:8" ht="18">
      <c r="A2" s="36"/>
      <c r="B2" s="44"/>
      <c r="C2" s="44"/>
      <c r="D2" s="44"/>
      <c r="E2" s="43"/>
      <c r="F2" s="43"/>
      <c r="H2" s="33" t="str">
        <f>IF(ISBLANK(B2),"",IF(D2="labor",(G2/60)*Rates!$B$30,(G2/60)*Rates!$B$31))</f>
        <v/>
      </c>
    </row>
    <row r="3" spans="1:8" ht="18">
      <c r="A3" s="36"/>
      <c r="B3" s="44"/>
      <c r="C3" s="44"/>
      <c r="D3" s="44"/>
      <c r="E3" s="43"/>
      <c r="F3" s="43"/>
      <c r="H3" s="33" t="str">
        <f>IF(ISBLANK(B3),"",IF(D3="labor",(G3/60)*Rates!$B$30,(G3/60)*Rates!$B$31))</f>
        <v/>
      </c>
    </row>
    <row r="4" spans="1:8" ht="18">
      <c r="A4" s="36"/>
      <c r="B4" s="44"/>
      <c r="C4" s="44"/>
      <c r="D4" s="44"/>
      <c r="E4" s="43"/>
      <c r="F4" s="43"/>
      <c r="H4" s="33" t="str">
        <f>IF(ISBLANK(B4),"",IF(D4="labor",(G4/60)*Rates!$B$30,(G4/60)*Rates!$B$31))</f>
        <v/>
      </c>
    </row>
    <row r="5" spans="1:8" ht="18">
      <c r="A5" s="36"/>
      <c r="B5" s="44"/>
      <c r="C5" s="44"/>
      <c r="D5" s="44"/>
      <c r="E5" s="43"/>
      <c r="F5" s="43"/>
      <c r="H5" s="33" t="str">
        <f>IF(ISBLANK(B5),"",IF(D5="labor",(G5/60)*Rates!$B$30,(G5/60)*Rates!$B$31))</f>
        <v/>
      </c>
    </row>
    <row r="6" spans="1:8" ht="18">
      <c r="A6" s="36"/>
      <c r="B6" s="44"/>
      <c r="C6" s="44"/>
      <c r="D6" s="44"/>
      <c r="E6" s="43"/>
      <c r="F6" s="43"/>
      <c r="H6" s="33" t="str">
        <f>IF(ISBLANK(B6),"",IF(D6="labor",(G6/60)*Rates!$B$30,(G6/60)*Rates!$B$31))</f>
        <v/>
      </c>
    </row>
    <row r="7" spans="1:8" ht="18">
      <c r="A7" s="36"/>
      <c r="B7" s="44"/>
      <c r="C7" s="44"/>
      <c r="D7" s="44"/>
      <c r="E7" s="43"/>
      <c r="F7" s="43"/>
      <c r="H7" s="33" t="str">
        <f>IF(ISBLANK(B7),"",IF(D7="labor",(G7/60)*Rates!$B$30,(G7/60)*Rates!$B$31))</f>
        <v/>
      </c>
    </row>
    <row r="8" spans="1:8" ht="18">
      <c r="A8" s="36"/>
      <c r="B8" s="44"/>
      <c r="C8" s="44"/>
      <c r="D8" s="44"/>
      <c r="E8" s="43"/>
      <c r="F8" s="43"/>
      <c r="H8" s="33" t="str">
        <f>IF(ISBLANK(B8),"",IF(D8="labor",(G8/60)*Rates!$B$30,(G8/60)*Rates!$B$31))</f>
        <v/>
      </c>
    </row>
    <row r="9" spans="1:8" ht="18">
      <c r="A9" s="36"/>
      <c r="B9" s="44"/>
      <c r="C9" s="44"/>
      <c r="D9" s="44"/>
      <c r="E9" s="43"/>
      <c r="F9" s="43"/>
      <c r="H9" s="33" t="str">
        <f>IF(ISBLANK(B9),"",IF(D9="labor",(G9/60)*Rates!$B$30,(G9/60)*Rates!$B$31))</f>
        <v/>
      </c>
    </row>
    <row r="10" spans="1:8" ht="18">
      <c r="A10" s="36"/>
      <c r="B10" s="44"/>
      <c r="C10" s="44"/>
      <c r="D10" s="44"/>
      <c r="E10" s="43"/>
      <c r="F10" s="43"/>
      <c r="H10" s="33" t="str">
        <f>IF(ISBLANK(B10),"",IF(D10="labor",(G10/60)*Rates!$B$30,(G10/60)*Rates!$B$31))</f>
        <v/>
      </c>
    </row>
    <row r="11" spans="1:8" ht="18">
      <c r="A11" s="36"/>
      <c r="B11" s="44"/>
      <c r="C11" s="44"/>
      <c r="D11" s="44"/>
      <c r="E11" s="43"/>
      <c r="F11" s="43"/>
      <c r="H11" s="33" t="str">
        <f>IF(ISBLANK(B11),"",IF(D11="labor",(G11/60)*Rates!$B$30,(G11/60)*Rates!$B$31))</f>
        <v/>
      </c>
    </row>
    <row r="12" spans="1:8" ht="18">
      <c r="A12" s="36"/>
      <c r="B12" s="44"/>
      <c r="C12" s="44"/>
      <c r="D12" s="44"/>
      <c r="E12" s="43"/>
      <c r="F12" s="43"/>
      <c r="H12" s="33" t="str">
        <f>IF(ISBLANK(B12),"",IF(D12="labor",(G12/60)*Rates!$B$30,(G12/60)*Rates!$B$31))</f>
        <v/>
      </c>
    </row>
    <row r="13" spans="1:8" ht="18">
      <c r="A13" s="36"/>
      <c r="B13" s="44"/>
      <c r="C13" s="44"/>
      <c r="D13" s="44"/>
      <c r="E13" s="43"/>
      <c r="F13" s="43"/>
      <c r="H13" s="33" t="str">
        <f>IF(ISBLANK(B13),"",IF(D13="labor",(G13/60)*Rates!$B$30,(G13/60)*Rates!$B$31))</f>
        <v/>
      </c>
    </row>
    <row r="14" spans="1:8" ht="18">
      <c r="A14" s="36"/>
      <c r="B14" s="44"/>
      <c r="C14" s="44"/>
      <c r="D14" s="44"/>
      <c r="E14" s="43"/>
      <c r="F14" s="43"/>
      <c r="H14" s="33" t="str">
        <f>IF(ISBLANK(B14),"",IF(D14="labor",(G14/60)*Rates!$B$30,(G14/60)*Rates!$B$31))</f>
        <v/>
      </c>
    </row>
    <row r="15" spans="1:8" ht="18">
      <c r="A15" s="36"/>
      <c r="B15" s="44"/>
      <c r="C15" s="44"/>
      <c r="D15" s="44"/>
      <c r="E15" s="43"/>
      <c r="F15" s="43"/>
      <c r="H15" s="33" t="str">
        <f>IF(ISBLANK(B15),"",IF(D15="labor",(G15/60)*Rates!$B$30,(G15/60)*Rates!$B$31))</f>
        <v/>
      </c>
    </row>
    <row r="16" spans="1:8" ht="18">
      <c r="A16" s="36"/>
      <c r="B16" s="44"/>
      <c r="C16" s="44"/>
      <c r="D16" s="44"/>
      <c r="E16" s="43"/>
      <c r="F16" s="43"/>
      <c r="H16" s="33" t="str">
        <f>IF(ISBLANK(B16),"",IF(D16="labor",(G16/60)*Rates!$B$30,(G16/60)*Rates!$B$31))</f>
        <v/>
      </c>
    </row>
    <row r="17" spans="1:8" ht="18">
      <c r="A17" s="36"/>
      <c r="B17" s="44"/>
      <c r="C17" s="44"/>
      <c r="D17" s="44"/>
      <c r="E17" s="43"/>
      <c r="F17" s="43"/>
      <c r="H17" s="33" t="str">
        <f>IF(ISBLANK(B17),"",IF(D17="labor",(G17/60)*Rates!$B$30,(G17/60)*Rates!$B$31))</f>
        <v/>
      </c>
    </row>
    <row r="18" spans="1:8" ht="18">
      <c r="A18" s="36"/>
      <c r="B18" s="44"/>
      <c r="C18" s="44"/>
      <c r="D18" s="44"/>
      <c r="E18" s="43"/>
      <c r="F18" s="43"/>
      <c r="H18" s="33" t="str">
        <f>IF(ISBLANK(B18),"",IF(D18="labor",(G18/60)*Rates!$B$30,(G18/60)*Rates!$B$31))</f>
        <v/>
      </c>
    </row>
    <row r="19" spans="1:8" ht="18">
      <c r="A19" s="36"/>
      <c r="B19" s="44"/>
      <c r="C19" s="44"/>
      <c r="D19" s="44"/>
      <c r="E19" s="43"/>
      <c r="F19" s="43"/>
      <c r="H19" s="33" t="str">
        <f>IF(ISBLANK(B19),"",IF(D19="labor",(G19/60)*Rates!$B$30,(G19/60)*Rates!$B$31))</f>
        <v/>
      </c>
    </row>
    <row r="20" spans="1:8" ht="18">
      <c r="A20" s="36"/>
      <c r="B20" s="44"/>
      <c r="C20" s="44"/>
      <c r="D20" s="44"/>
      <c r="E20" s="43"/>
      <c r="F20" s="43"/>
      <c r="H20" s="33" t="str">
        <f>IF(ISBLANK(B20),"",IF(D20="labor",(G20/60)*Rates!$B$30,(G20/60)*Rates!$B$31))</f>
        <v/>
      </c>
    </row>
    <row r="21" spans="1:8" ht="18">
      <c r="A21" s="36"/>
      <c r="B21" s="44"/>
      <c r="C21" s="44"/>
      <c r="D21" s="44"/>
      <c r="E21" s="43"/>
      <c r="F21" s="43"/>
      <c r="H21" s="33" t="str">
        <f>IF(ISBLANK(B21),"",IF(D21="labor",(G21/60)*Rates!$B$30,(G21/60)*Rates!$B$31))</f>
        <v/>
      </c>
    </row>
    <row r="22" spans="1:8" ht="18">
      <c r="A22" s="36"/>
      <c r="B22" s="44"/>
      <c r="C22" s="44"/>
      <c r="D22" s="44"/>
      <c r="E22" s="43"/>
      <c r="F22" s="43"/>
      <c r="H22" s="33" t="str">
        <f>IF(ISBLANK(B22),"",IF(D22="labor",(G22/60)*Rates!$B$30,(G22/60)*Rates!$B$31))</f>
        <v/>
      </c>
    </row>
    <row r="23" spans="1:8" ht="18">
      <c r="A23" s="36"/>
      <c r="B23" s="44"/>
      <c r="C23" s="44"/>
      <c r="D23" s="44"/>
      <c r="E23" s="43"/>
      <c r="F23" s="43"/>
      <c r="H23" s="33" t="str">
        <f>IF(ISBLANK(B23),"",IF(D23="labor",(G23/60)*Rates!$B$30,(G23/60)*Rates!$B$31))</f>
        <v/>
      </c>
    </row>
    <row r="24" spans="1:8" ht="18">
      <c r="A24" s="36"/>
      <c r="B24" s="44"/>
      <c r="C24" s="44"/>
      <c r="D24" s="44"/>
      <c r="E24" s="43"/>
      <c r="F24" s="43"/>
      <c r="H24" s="33" t="str">
        <f>IF(ISBLANK(B24),"",IF(D24="labor",(G24/60)*Rates!$B$30,(G24/60)*Rates!$B$31))</f>
        <v/>
      </c>
    </row>
    <row r="25" spans="1:8" ht="18">
      <c r="A25" s="36"/>
      <c r="B25" s="44"/>
      <c r="C25" s="44"/>
      <c r="D25" s="44"/>
      <c r="E25" s="43"/>
      <c r="F25" s="43"/>
      <c r="H25" s="33" t="str">
        <f>IF(ISBLANK(B25),"",IF(D25="labor",(G25/60)*Rates!$B$30,(G25/60)*Rates!$B$31))</f>
        <v/>
      </c>
    </row>
    <row r="26" spans="1:8" ht="18">
      <c r="A26" s="36"/>
      <c r="B26" s="44"/>
      <c r="C26" s="44"/>
      <c r="D26" s="44"/>
      <c r="E26" s="43"/>
      <c r="F26" s="43"/>
      <c r="H26" s="33" t="str">
        <f>IF(ISBLANK(B26),"",IF(D26="labor",(G26/60)*Rates!$B$30,(G26/60)*Rates!$B$31))</f>
        <v/>
      </c>
    </row>
    <row r="27" spans="1:8" ht="18">
      <c r="A27" s="36"/>
      <c r="B27" s="44"/>
      <c r="C27" s="44"/>
      <c r="D27" s="44"/>
      <c r="E27" s="43"/>
      <c r="F27" s="43"/>
      <c r="H27" s="33" t="str">
        <f>IF(ISBLANK(B27),"",IF(D27="labor",(G27/60)*Rates!$B$30,(G27/60)*Rates!$B$31))</f>
        <v/>
      </c>
    </row>
    <row r="28" spans="1:8" ht="18">
      <c r="A28" s="36"/>
      <c r="B28" s="44"/>
      <c r="C28" s="44"/>
      <c r="D28" s="44"/>
      <c r="E28" s="43"/>
      <c r="F28" s="43"/>
      <c r="H28" s="33" t="str">
        <f>IF(ISBLANK(B28),"",IF(D28="labor",(G28/60)*Rates!$B$30,(G28/60)*Rates!$B$31))</f>
        <v/>
      </c>
    </row>
    <row r="29" spans="1:8" ht="18">
      <c r="A29" s="36"/>
      <c r="B29" s="44"/>
      <c r="C29" s="44"/>
      <c r="D29" s="44"/>
      <c r="E29" s="43"/>
      <c r="F29" s="43"/>
      <c r="H29" s="33" t="str">
        <f>IF(ISBLANK(B29),"",IF(D29="labor",(G29/60)*Rates!$B$30,(G29/60)*Rates!$B$31))</f>
        <v/>
      </c>
    </row>
    <row r="30" spans="1:8" ht="18">
      <c r="A30" s="36"/>
      <c r="B30" s="44"/>
      <c r="C30" s="44"/>
      <c r="D30" s="44"/>
      <c r="E30" s="43"/>
      <c r="F30" s="43"/>
      <c r="H30" s="33" t="str">
        <f>IF(ISBLANK(B30),"",IF(D30="labor",(G30/60)*Rates!$B$30,(G30/60)*Rates!$B$31))</f>
        <v/>
      </c>
    </row>
    <row r="31" spans="1:8" ht="18">
      <c r="A31" s="36"/>
      <c r="B31" s="44"/>
      <c r="C31" s="44"/>
      <c r="D31" s="44"/>
      <c r="E31" s="43"/>
      <c r="F31" s="43"/>
      <c r="H31" s="33" t="str">
        <f>IF(ISBLANK(B31),"",IF(D31="labor",(G31/60)*Rates!$B$30,(G31/60)*Rates!$B$31))</f>
        <v/>
      </c>
    </row>
    <row r="32" spans="1:8" ht="12.75" customHeight="1">
      <c r="A32" s="36"/>
      <c r="B32" s="44"/>
      <c r="C32" s="44"/>
      <c r="D32" s="44"/>
      <c r="E32" s="43"/>
      <c r="F32" s="43"/>
      <c r="H32" s="33" t="str">
        <f>IF(ISBLANK(B32),"",IF(D32="labor",(G32/60)*Rates!$B$30,(G32/60)*Rates!$B$31))</f>
        <v/>
      </c>
    </row>
    <row r="33" spans="1:8" ht="12.75" customHeight="1">
      <c r="A33" s="36"/>
      <c r="B33" s="44"/>
      <c r="C33" s="44"/>
      <c r="D33" s="44"/>
      <c r="E33" s="43"/>
      <c r="F33" s="43"/>
      <c r="H33" s="33" t="str">
        <f>IF(ISBLANK(B33),"",IF(D33="labor",(G33/60)*Rates!$B$30,(G33/60)*Rates!$B$31))</f>
        <v/>
      </c>
    </row>
    <row r="34" spans="1:8" ht="12.75" customHeight="1">
      <c r="A34" s="36"/>
      <c r="B34" s="44"/>
      <c r="C34" s="44"/>
      <c r="D34" s="44"/>
      <c r="E34" s="43"/>
      <c r="F34" s="43"/>
      <c r="H34" s="33" t="str">
        <f>IF(ISBLANK(B34),"",IF(D34="labor",(G34/60)*Rates!$B$30,(G34/60)*Rates!$B$31))</f>
        <v/>
      </c>
    </row>
    <row r="35" spans="1:8" ht="12.75" customHeight="1">
      <c r="A35" s="36"/>
      <c r="B35" s="44"/>
      <c r="C35" s="44"/>
      <c r="D35" s="44"/>
      <c r="E35" s="43"/>
      <c r="F35" s="43"/>
      <c r="H35" s="33" t="str">
        <f>IF(ISBLANK(B35),"",IF(D35="labor",(G35/60)*Rates!$B$30,(G35/60)*Rates!$B$31))</f>
        <v/>
      </c>
    </row>
    <row r="36" spans="1:8" ht="12.75" customHeight="1">
      <c r="A36" s="36"/>
      <c r="B36" s="44"/>
      <c r="C36" s="44"/>
      <c r="D36" s="44"/>
      <c r="E36" s="43"/>
      <c r="F36" s="43"/>
      <c r="H36" s="33" t="str">
        <f>IF(ISBLANK(B36),"",IF(D36="labor",(G36/60)*Rates!$B$30,(G36/60)*Rates!$B$31))</f>
        <v/>
      </c>
    </row>
    <row r="37" spans="1:8" ht="12.75" customHeight="1">
      <c r="A37" s="36"/>
      <c r="B37" s="44"/>
      <c r="C37" s="44"/>
      <c r="D37" s="44"/>
      <c r="E37" s="43"/>
      <c r="F37" s="43"/>
      <c r="H37" s="33" t="str">
        <f>IF(ISBLANK(B37),"",IF(D37="labor",(G37/60)*Rates!$B$30,(G37/60)*Rates!$B$31))</f>
        <v/>
      </c>
    </row>
    <row r="38" spans="1:8" ht="12.75" customHeight="1">
      <c r="A38" s="36"/>
      <c r="B38" s="44"/>
      <c r="C38" s="44"/>
      <c r="D38" s="44"/>
      <c r="E38" s="43"/>
      <c r="F38" s="43"/>
      <c r="H38" s="33" t="str">
        <f>IF(ISBLANK(B38),"",IF(D38="labor",(G38/60)*Rates!$B$30,(G38/60)*Rates!$B$31))</f>
        <v/>
      </c>
    </row>
    <row r="39" spans="1:8" ht="12.75" customHeight="1">
      <c r="A39" s="36"/>
      <c r="B39" s="44"/>
      <c r="C39" s="44"/>
      <c r="D39" s="44"/>
      <c r="E39" s="43"/>
      <c r="F39" s="43"/>
      <c r="H39" s="33" t="str">
        <f>IF(ISBLANK(B39),"",IF(D39="labor",(G39/60)*Rates!$B$30,(G39/60)*Rates!$B$31))</f>
        <v/>
      </c>
    </row>
    <row r="40" spans="1:8" ht="12.75" customHeight="1">
      <c r="A40" s="36"/>
      <c r="B40" s="44"/>
      <c r="C40" s="44"/>
      <c r="D40" s="44"/>
      <c r="E40" s="43"/>
      <c r="F40" s="43"/>
      <c r="H40" s="33" t="str">
        <f>IF(ISBLANK(B40),"",IF(D40="labor",(G40/60)*Rates!$B$30,(G40/60)*Rates!$B$31))</f>
        <v/>
      </c>
    </row>
    <row r="41" spans="1:8" ht="12.75" customHeight="1">
      <c r="A41" s="36"/>
      <c r="B41" s="44"/>
      <c r="C41" s="44"/>
      <c r="D41" s="44"/>
      <c r="E41" s="43"/>
      <c r="F41" s="43"/>
      <c r="H41" s="33" t="str">
        <f>IF(ISBLANK(B41),"",IF(D41="labor",(G41/60)*Rates!$B$30,(G41/60)*Rates!$B$31))</f>
        <v/>
      </c>
    </row>
    <row r="42" spans="1:8" ht="12.75" customHeight="1">
      <c r="A42" s="36"/>
      <c r="H42" s="33" t="str">
        <f>IF(ISBLANK(B42),"",IF(D42="labor",(G42/60)*Rates!$B$30,(G42/60)*Rates!$B$31))</f>
        <v/>
      </c>
    </row>
    <row r="43" spans="1:8" ht="12.75" customHeight="1">
      <c r="A43" s="36"/>
      <c r="H43" s="33" t="str">
        <f>IF(ISBLANK(B43),"",IF(D43="labor",(G43/60)*Rates!$B$30,(G43/60)*Rates!$B$31))</f>
        <v/>
      </c>
    </row>
    <row r="44" spans="1:8" ht="12.75" customHeight="1">
      <c r="A44" s="36"/>
      <c r="H44" s="33" t="str">
        <f>IF(ISBLANK(B44),"",IF(D44="labor",(G44/60)*Rates!$B$30,(G44/60)*Rates!$B$31))</f>
        <v/>
      </c>
    </row>
    <row r="45" spans="1:8" ht="12.75" customHeight="1">
      <c r="A45" s="36"/>
      <c r="H45" s="33" t="str">
        <f>IF(ISBLANK(B45),"",IF(D45="labor",(G45/60)*Rates!$B$30,(G45/60)*Rates!$B$31))</f>
        <v/>
      </c>
    </row>
    <row r="46" spans="1:8" ht="12.75" customHeight="1">
      <c r="A46" s="36"/>
      <c r="H46" s="33" t="str">
        <f>IF(ISBLANK(B46),"",IF(D46="labor",(G46/60)*Rates!$B$30,(G46/60)*Rates!$B$31))</f>
        <v/>
      </c>
    </row>
    <row r="47" spans="1:8" ht="12.75" customHeight="1">
      <c r="A47" s="36"/>
      <c r="H47" s="33" t="str">
        <f>IF(ISBLANK(B47),"",IF(D47="labor",(G47/60)*Rates!$B$30,(G47/60)*Rates!$B$31))</f>
        <v/>
      </c>
    </row>
    <row r="48" spans="1:8" ht="12.75" customHeight="1">
      <c r="A48" s="36"/>
      <c r="H48" s="33" t="str">
        <f>IF(ISBLANK(B48),"",IF(D48="labor",(G48/60)*Rates!$B$30,(G48/60)*Rates!$B$31))</f>
        <v/>
      </c>
    </row>
    <row r="49" spans="1:8" ht="12.75" customHeight="1">
      <c r="A49" s="36"/>
      <c r="H49" s="33" t="str">
        <f>IF(ISBLANK(B49),"",IF(D49="labor",(G49/60)*Rates!$B$30,(G49/60)*Rates!$B$31))</f>
        <v/>
      </c>
    </row>
    <row r="50" spans="1:8" ht="12.75" customHeight="1">
      <c r="A50" s="36"/>
      <c r="H50" s="33" t="str">
        <f>IF(ISBLANK(B50),"",IF(D50="labor",(G50/60)*Rates!$B$30,(G50/60)*Rates!$B$31))</f>
        <v/>
      </c>
    </row>
    <row r="51" spans="1:8" ht="12.75" customHeight="1">
      <c r="A51" s="36"/>
      <c r="H51" s="33" t="str">
        <f>IF(ISBLANK(B51),"",IF(D51="labor",(G51/60)*Rates!$B$30,(G51/60)*Rates!$B$31))</f>
        <v/>
      </c>
    </row>
    <row r="52" spans="1:8" ht="12.75" customHeight="1">
      <c r="A52" s="36"/>
      <c r="H52" s="33" t="str">
        <f>IF(ISBLANK(B52),"",IF(D52="labor",(G52/60)*Rates!$B$30,(G52/60)*Rates!$B$31))</f>
        <v/>
      </c>
    </row>
    <row r="53" spans="1:8" ht="12.75" customHeight="1">
      <c r="A53" s="36"/>
      <c r="H53" s="33" t="str">
        <f>IF(ISBLANK(B53),"",IF(D53="labor",(G53/60)*Rates!$B$30,(G53/60)*Rates!$B$31))</f>
        <v/>
      </c>
    </row>
    <row r="54" spans="1:8" ht="12.75" customHeight="1">
      <c r="A54" s="36"/>
      <c r="H54" s="33" t="str">
        <f>IF(ISBLANK(B54),"",IF(D54="labor",(G54/60)*Rates!$B$30,(G54/60)*Rates!$B$31))</f>
        <v/>
      </c>
    </row>
    <row r="55" spans="1:8" ht="12.75" customHeight="1">
      <c r="A55" s="36"/>
      <c r="H55" s="33" t="str">
        <f>IF(ISBLANK(B55),"",IF(D55="labor",(G55/60)*Rates!$B$30,(G55/60)*Rates!$B$31))</f>
        <v/>
      </c>
    </row>
    <row r="56" spans="1:8" ht="12.75" customHeight="1">
      <c r="A56" s="36"/>
      <c r="H56" s="33" t="str">
        <f>IF(ISBLANK(B56),"",IF(D56="labor",(G56/60)*Rates!$B$30,(G56/60)*Rates!$B$31))</f>
        <v/>
      </c>
    </row>
    <row r="57" spans="1:8" ht="12.75" customHeight="1">
      <c r="A57" s="36"/>
      <c r="H57" s="33" t="str">
        <f>IF(ISBLANK(B57),"",IF(D57="labor",(G57/60)*Rates!$B$30,(G57/60)*Rates!$B$31))</f>
        <v/>
      </c>
    </row>
    <row r="58" spans="1:8" ht="12.75" customHeight="1">
      <c r="A58" s="40"/>
      <c r="B58" s="41"/>
      <c r="C58" s="41"/>
      <c r="D58" s="41"/>
      <c r="H58" s="33" t="str">
        <f>IF(ISBLANK(B58),"",IF(D58="labor",(G58/60)*Rates!$B$30,(G58/60)*Rates!$B$31))</f>
        <v/>
      </c>
    </row>
    <row r="59" spans="1:8" ht="12.75" customHeight="1">
      <c r="A59" s="40"/>
      <c r="B59" s="41"/>
      <c r="C59" s="41"/>
      <c r="D59" s="41"/>
      <c r="H59" s="33" t="str">
        <f>IF(ISBLANK(B59),"",IF(D59="labor",(G59/60)*Rates!$B$30,(G59/60)*Rates!$B$31))</f>
        <v/>
      </c>
    </row>
    <row r="60" spans="1:8" ht="12.75" customHeight="1">
      <c r="A60" s="40"/>
      <c r="B60" s="41"/>
      <c r="C60" s="41"/>
      <c r="D60" s="41"/>
      <c r="H60" s="33" t="str">
        <f>IF(ISBLANK(B60),"",IF(D60="labor",(G60/60)*Rates!$B$30,(G60/60)*Rates!$B$31))</f>
        <v/>
      </c>
    </row>
    <row r="61" spans="1:8" ht="12.75" customHeight="1">
      <c r="A61" s="40"/>
      <c r="H61" s="33" t="str">
        <f>IF(ISBLANK(B61),"",IF(D61="labor",(G61/60)*Rates!$B$30,(G61/60)*Rates!$B$31))</f>
        <v/>
      </c>
    </row>
    <row r="62" spans="1:8" ht="12.75" customHeight="1">
      <c r="A62" s="40"/>
      <c r="H62" s="33" t="str">
        <f>IF(ISBLANK(B62),"",IF(D62="labor",(G62/60)*Rates!$B$30,(G62/60)*Rates!$B$31))</f>
        <v/>
      </c>
    </row>
    <row r="63" spans="1:8" ht="12.75" customHeight="1">
      <c r="A63" s="40"/>
      <c r="H63" s="33" t="str">
        <f>IF(ISBLANK(B63),"",IF(D63="labor",(G63/60)*Rates!$B$30,(G63/60)*Rates!$B$31))</f>
        <v/>
      </c>
    </row>
    <row r="64" spans="1:8" ht="12.75" customHeight="1">
      <c r="A64" s="40"/>
      <c r="H64" s="33" t="str">
        <f>IF(ISBLANK(B64),"",IF(D64="labor",(G64/60)*Rates!$B$30,(G64/60)*Rates!$B$31))</f>
        <v/>
      </c>
    </row>
    <row r="65" spans="1:8" ht="12.75" customHeight="1">
      <c r="A65" s="40"/>
      <c r="H65" s="33" t="str">
        <f>IF(ISBLANK(B65),"",IF(D65="labor",(G65/60)*Rates!$B$30,(G65/60)*Rates!$B$31))</f>
        <v/>
      </c>
    </row>
    <row r="66" spans="1:8" ht="12.75" customHeight="1">
      <c r="A66" s="40"/>
      <c r="H66" s="33" t="str">
        <f>IF(ISBLANK(B66),"",IF(D66="labor",(G66/60)*Rates!$B$30,(G66/60)*Rates!$B$31))</f>
        <v/>
      </c>
    </row>
    <row r="67" spans="1:8" ht="12.75" customHeight="1">
      <c r="A67" s="40"/>
      <c r="H67" s="33" t="str">
        <f>IF(ISBLANK(B67),"",IF(D67="labor",(G67/60)*Rates!$B$30,(G67/60)*Rates!$B$31))</f>
        <v/>
      </c>
    </row>
    <row r="68" spans="1:8" ht="12.75" customHeight="1">
      <c r="A68" s="40"/>
      <c r="H68" s="33" t="str">
        <f>IF(ISBLANK(B68),"",IF(D68="labor",(G68/60)*Rates!$B$30,(G68/60)*Rates!$B$31))</f>
        <v/>
      </c>
    </row>
    <row r="69" spans="1:8" ht="12.75" customHeight="1">
      <c r="A69" s="40"/>
      <c r="H69" s="33" t="str">
        <f>IF(ISBLANK(B69),"",IF(D69="labor",(G69/60)*Rates!$B$30,(G69/60)*Rates!$B$31))</f>
        <v/>
      </c>
    </row>
    <row r="70" spans="1:8" ht="12.75" customHeight="1">
      <c r="H70" s="33" t="str">
        <f>IF(ISBLANK(B70),"",IF(D70="labor",(G70/60)*Rates!$B$30,(G70/60)*Rates!$B$31))</f>
        <v/>
      </c>
    </row>
    <row r="71" spans="1:8" ht="12.75" customHeight="1">
      <c r="H71" s="33" t="str">
        <f>IF(ISBLANK(B71),"",IF(D71="labor",(G71/60)*Rates!$B$30,(G71/60)*Rates!$B$31))</f>
        <v/>
      </c>
    </row>
    <row r="72" spans="1:8" ht="12.75" customHeight="1">
      <c r="A72" s="40"/>
      <c r="H72" s="33" t="str">
        <f>IF(ISBLANK(B72),"",IF(D72="labor",(G72/60)*Rates!$B$30,(G72/60)*Rates!$B$31))</f>
        <v/>
      </c>
    </row>
    <row r="73" spans="1:8" ht="12.75" customHeight="1">
      <c r="H73" s="33" t="str">
        <f>IF(ISBLANK(B73),"",IF(D73="labor",(G73/60)*Rates!$B$30,(G73/60)*Rates!$B$31))</f>
        <v/>
      </c>
    </row>
    <row r="76" spans="1:8" ht="18"/>
    <row r="96" spans="1:5" ht="12.75" customHeight="1">
      <c r="A96" s="35"/>
      <c r="B96" s="35"/>
      <c r="C96" s="35"/>
      <c r="D96" s="35"/>
      <c r="E96" s="35"/>
    </row>
    <row r="97" spans="1:7" ht="12.75" customHeight="1">
      <c r="A97" s="30"/>
      <c r="B97" s="30"/>
      <c r="C97" s="30"/>
      <c r="D97" s="30"/>
      <c r="E97" s="30"/>
    </row>
    <row r="105" spans="1:7" ht="12.75" customHeight="1">
      <c r="G105" s="22" t="e">
        <f>IF(#REF!&gt;0,ROUNDUP(#REF!,2),"")</f>
        <v>#REF!</v>
      </c>
    </row>
    <row r="106" spans="1:7" ht="12.75" customHeight="1">
      <c r="G106" s="22" t="e">
        <f>IF(#REF!&gt;0,ROUNDUP(#REF!,2),"")</f>
        <v>#REF!</v>
      </c>
    </row>
    <row r="107" spans="1:7" ht="12.75" customHeight="1">
      <c r="G107" s="22" t="e">
        <f>IF(#REF!&gt;0,ROUNDUP(#REF!,2),"")</f>
        <v>#REF!</v>
      </c>
    </row>
    <row r="108" spans="1:7" ht="12.75" customHeight="1">
      <c r="G108" s="22" t="e">
        <f>IF(#REF!&gt;0,ROUNDUP(#REF!,2),"")</f>
        <v>#REF!</v>
      </c>
    </row>
    <row r="109" spans="1:7" ht="12.75" customHeight="1">
      <c r="G109" s="22" t="e">
        <f>IF(#REF!&gt;0,ROUNDUP(#REF!,2),"")</f>
        <v>#REF!</v>
      </c>
    </row>
    <row r="110" spans="1:7" ht="12.75" customHeight="1">
      <c r="G110" s="22" t="e">
        <f>IF(#REF!&gt;0,ROUNDUP(#REF!,2),"")</f>
        <v>#REF!</v>
      </c>
    </row>
    <row r="111" spans="1:7" ht="12.75" customHeight="1">
      <c r="G111" s="22" t="e">
        <f>IF(#REF!&gt;0,ROUNDUP(#REF!,2),"")</f>
        <v>#REF!</v>
      </c>
    </row>
    <row r="112" spans="1:7" ht="12.75" customHeight="1">
      <c r="G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G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6"/>
  <sheetViews>
    <sheetView workbookViewId="0">
      <selection activeCell="C8" sqref="C8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6" t="s">
        <v>78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84</v>
      </c>
      <c r="C2" s="102" t="s">
        <v>85</v>
      </c>
      <c r="D2" s="103" t="s">
        <v>9</v>
      </c>
    </row>
    <row r="3" spans="1:7" ht="15">
      <c r="A3" s="104">
        <v>45509</v>
      </c>
      <c r="B3" s="105" t="s">
        <v>86</v>
      </c>
      <c r="C3" s="105">
        <v>7</v>
      </c>
      <c r="D3" s="107">
        <f>VLOOKUP(B3,Rates!$A$46:$B$50,2,0)*$C3</f>
        <v>7</v>
      </c>
    </row>
    <row r="4" spans="1:7" ht="15">
      <c r="A4" s="104">
        <v>45509</v>
      </c>
      <c r="B4" s="105" t="s">
        <v>83</v>
      </c>
      <c r="C4" s="105">
        <v>9</v>
      </c>
      <c r="D4" s="107">
        <f>VLOOKUP(B4,Rates!$A$46:$B$50,2,0)*$C4</f>
        <v>22.5</v>
      </c>
    </row>
    <row r="5" spans="1:7" ht="15">
      <c r="A5" s="104">
        <v>45510</v>
      </c>
      <c r="B5" s="105" t="s">
        <v>83</v>
      </c>
      <c r="C5" s="105">
        <v>4</v>
      </c>
      <c r="D5" s="107">
        <f>VLOOKUP(B5,Rates!$A$46:$B$50,2,0)*$C5</f>
        <v>10</v>
      </c>
    </row>
    <row r="6" spans="1:7" ht="15">
      <c r="A6" s="104">
        <v>45512</v>
      </c>
      <c r="B6" s="105" t="s">
        <v>86</v>
      </c>
      <c r="C6" s="105">
        <v>1</v>
      </c>
      <c r="D6" s="107">
        <f>VLOOKUP(B6,Rates!$A$46:$B$50,2,0)*$C6</f>
        <v>1</v>
      </c>
    </row>
    <row r="7" spans="1:7" ht="15">
      <c r="A7" s="104">
        <v>45512</v>
      </c>
      <c r="B7" s="105" t="s">
        <v>83</v>
      </c>
      <c r="C7" s="105">
        <v>15</v>
      </c>
      <c r="D7" s="107">
        <f>VLOOKUP(B7,Rates!$A$46:$B$50,2,0)*$C7</f>
        <v>37.5</v>
      </c>
    </row>
    <row r="8" spans="1:7" ht="15">
      <c r="A8" s="106"/>
      <c r="B8" s="105"/>
      <c r="C8" s="105"/>
      <c r="D8" s="105"/>
    </row>
    <row r="9" spans="1:7" ht="15">
      <c r="A9" s="106"/>
      <c r="B9" s="105"/>
      <c r="C9" s="105"/>
      <c r="D9" s="105"/>
    </row>
    <row r="10" spans="1:7" ht="15">
      <c r="A10" s="106"/>
      <c r="B10" s="105"/>
      <c r="C10" s="105"/>
      <c r="D10" s="107"/>
    </row>
    <row r="11" spans="1:7" ht="15">
      <c r="A11" s="106"/>
      <c r="B11" s="105"/>
      <c r="C11" s="105"/>
      <c r="D11" s="107"/>
    </row>
    <row r="12" spans="1:7" ht="15">
      <c r="A12" s="106"/>
      <c r="B12" s="105"/>
      <c r="C12" s="105"/>
      <c r="D12" s="107"/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 ht="15">
      <c r="A493" s="106"/>
      <c r="B493" s="105"/>
      <c r="C493" s="105"/>
      <c r="D493" s="107"/>
    </row>
    <row r="494" spans="1:4" ht="15">
      <c r="A494" s="106"/>
      <c r="B494" s="105"/>
      <c r="C494" s="105"/>
      <c r="D494" s="107"/>
    </row>
    <row r="495" spans="1:4">
      <c r="D495" s="100"/>
    </row>
    <row r="496" spans="1:4">
      <c r="D496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zoomScale="110" zoomScaleNormal="110" workbookViewId="0">
      <selection activeCell="B4" sqref="B4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29" t="s">
        <v>19</v>
      </c>
      <c r="B1" s="129"/>
      <c r="C1" s="129"/>
      <c r="D1" s="129"/>
    </row>
    <row r="2" spans="1:4" ht="15" customHeight="1">
      <c r="A2" s="64" t="s">
        <v>5</v>
      </c>
      <c r="B2" s="65" t="s">
        <v>20</v>
      </c>
      <c r="C2" s="66"/>
      <c r="D2" s="67" t="s">
        <v>21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51</v>
      </c>
      <c r="B4" s="87">
        <v>575</v>
      </c>
      <c r="C4" s="88" t="s">
        <v>70</v>
      </c>
      <c r="D4" s="93" t="s">
        <v>71</v>
      </c>
    </row>
    <row r="5" spans="1:4" ht="33.75">
      <c r="A5" s="86" t="s">
        <v>52</v>
      </c>
      <c r="B5" s="87">
        <v>13.15</v>
      </c>
      <c r="C5" s="94" t="s">
        <v>72</v>
      </c>
      <c r="D5" s="93" t="s">
        <v>73</v>
      </c>
    </row>
    <row r="6" spans="1:4" ht="45">
      <c r="A6" s="95" t="s">
        <v>54</v>
      </c>
      <c r="B6" s="87">
        <v>1.1000000000000001</v>
      </c>
      <c r="C6" s="88"/>
      <c r="D6" s="109" t="s">
        <v>87</v>
      </c>
    </row>
    <row r="7" spans="1:4" ht="22.5">
      <c r="A7" s="86" t="s">
        <v>53</v>
      </c>
      <c r="B7" s="87">
        <v>0.65</v>
      </c>
      <c r="C7" s="88" t="s">
        <v>74</v>
      </c>
      <c r="D7" s="93" t="s">
        <v>88</v>
      </c>
    </row>
    <row r="8" spans="1:4" ht="22.5">
      <c r="A8" s="95" t="s">
        <v>55</v>
      </c>
      <c r="B8" s="87">
        <v>4.5</v>
      </c>
      <c r="C8" s="88" t="s">
        <v>75</v>
      </c>
      <c r="D8" s="89" t="s">
        <v>76</v>
      </c>
    </row>
    <row r="9" spans="1:4" ht="22.5">
      <c r="A9" s="86" t="s">
        <v>22</v>
      </c>
      <c r="B9" s="87">
        <v>0.65</v>
      </c>
      <c r="C9" s="88"/>
      <c r="D9" s="89" t="s">
        <v>23</v>
      </c>
    </row>
    <row r="10" spans="1:4">
      <c r="A10" s="86" t="s">
        <v>24</v>
      </c>
      <c r="B10" s="87">
        <v>3.43</v>
      </c>
      <c r="C10" s="88"/>
      <c r="D10" s="89" t="s">
        <v>25</v>
      </c>
    </row>
    <row r="11" spans="1:4">
      <c r="A11" s="86" t="s">
        <v>89</v>
      </c>
      <c r="B11" s="87">
        <v>0.75</v>
      </c>
      <c r="C11" s="88"/>
      <c r="D11" s="89" t="s">
        <v>90</v>
      </c>
    </row>
    <row r="12" spans="1:4" ht="22.5">
      <c r="A12" s="86" t="s">
        <v>26</v>
      </c>
      <c r="B12" s="87">
        <v>25</v>
      </c>
      <c r="C12" s="88"/>
      <c r="D12" s="89" t="s">
        <v>27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28</v>
      </c>
      <c r="B14" s="91" t="s">
        <v>29</v>
      </c>
      <c r="C14" s="92" t="s">
        <v>91</v>
      </c>
      <c r="D14" s="85"/>
    </row>
    <row r="15" spans="1:4" ht="17.100000000000001" customHeight="1">
      <c r="A15" s="86" t="s">
        <v>56</v>
      </c>
      <c r="B15" s="87">
        <v>0.65</v>
      </c>
      <c r="C15" s="88"/>
      <c r="D15" s="90" t="s">
        <v>62</v>
      </c>
    </row>
    <row r="16" spans="1:4" ht="17.100000000000001" customHeight="1">
      <c r="A16" s="86" t="s">
        <v>57</v>
      </c>
      <c r="B16" s="87">
        <v>7.5</v>
      </c>
      <c r="C16" s="88"/>
      <c r="D16" s="90" t="s">
        <v>63</v>
      </c>
    </row>
    <row r="17" spans="1:4" ht="17.100000000000001" customHeight="1">
      <c r="A17" s="86" t="s">
        <v>58</v>
      </c>
      <c r="B17" s="87">
        <v>0.65</v>
      </c>
      <c r="C17" s="88"/>
      <c r="D17" s="90" t="s">
        <v>64</v>
      </c>
    </row>
    <row r="18" spans="1:4" ht="17.100000000000001" customHeight="1">
      <c r="A18" s="86" t="s">
        <v>31</v>
      </c>
      <c r="B18" s="87">
        <v>0.65</v>
      </c>
      <c r="C18" s="88"/>
      <c r="D18" s="90" t="s">
        <v>65</v>
      </c>
    </row>
    <row r="19" spans="1:4" ht="17.100000000000001" customHeight="1">
      <c r="A19" s="86" t="s">
        <v>32</v>
      </c>
      <c r="B19" s="87">
        <v>2.5</v>
      </c>
      <c r="C19" s="88"/>
      <c r="D19" s="90" t="s">
        <v>66</v>
      </c>
    </row>
    <row r="20" spans="1:4" ht="17.100000000000001" customHeight="1">
      <c r="A20" s="86" t="s">
        <v>33</v>
      </c>
      <c r="B20" s="87">
        <v>4.5</v>
      </c>
      <c r="C20" s="88"/>
      <c r="D20" s="90" t="s">
        <v>67</v>
      </c>
    </row>
    <row r="21" spans="1:4">
      <c r="A21" s="86" t="s">
        <v>59</v>
      </c>
      <c r="B21" s="87">
        <v>1.25</v>
      </c>
      <c r="C21" s="88"/>
      <c r="D21" s="89" t="s">
        <v>68</v>
      </c>
    </row>
    <row r="22" spans="1:4" ht="22.5">
      <c r="A22" s="86" t="s">
        <v>60</v>
      </c>
      <c r="B22" s="87">
        <v>15</v>
      </c>
      <c r="C22" s="88"/>
      <c r="D22" s="89" t="s">
        <v>69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11</v>
      </c>
      <c r="B24" s="69"/>
      <c r="C24" s="69"/>
      <c r="D24" s="70"/>
    </row>
    <row r="25" spans="1:4" ht="17.100000000000001" customHeight="1">
      <c r="A25" s="71" t="s">
        <v>34</v>
      </c>
      <c r="B25" s="72">
        <v>6</v>
      </c>
      <c r="C25" s="72"/>
      <c r="D25" s="74" t="s">
        <v>35</v>
      </c>
    </row>
    <row r="26" spans="1:4">
      <c r="A26" s="71" t="s">
        <v>36</v>
      </c>
      <c r="B26" s="72">
        <v>0.85</v>
      </c>
      <c r="C26" s="72"/>
      <c r="D26" s="74" t="s">
        <v>92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37</v>
      </c>
      <c r="B29" s="87">
        <v>119</v>
      </c>
      <c r="C29" s="88"/>
      <c r="D29" s="89" t="s">
        <v>38</v>
      </c>
    </row>
    <row r="30" spans="1:4" ht="22.5">
      <c r="A30" s="86" t="s">
        <v>39</v>
      </c>
      <c r="B30" s="87">
        <v>65</v>
      </c>
      <c r="C30" s="88"/>
      <c r="D30" s="89" t="s">
        <v>40</v>
      </c>
    </row>
    <row r="31" spans="1:4" ht="22.5">
      <c r="A31" s="86" t="s">
        <v>41</v>
      </c>
      <c r="B31" s="87">
        <v>85</v>
      </c>
      <c r="C31" s="88"/>
      <c r="D31" s="89" t="s">
        <v>61</v>
      </c>
    </row>
    <row r="32" spans="1:4" ht="17.100000000000001" customHeight="1">
      <c r="A32" s="86" t="s">
        <v>42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43</v>
      </c>
      <c r="B35" s="114"/>
      <c r="C35" s="116"/>
      <c r="D35" s="115"/>
      <c r="E35" s="111"/>
      <c r="F35" s="111"/>
    </row>
    <row r="36" spans="1:6" ht="12" customHeight="1">
      <c r="A36" s="130" t="s">
        <v>93</v>
      </c>
      <c r="B36" s="130"/>
      <c r="C36" s="130"/>
      <c r="D36" s="130"/>
      <c r="E36" s="111"/>
      <c r="F36" s="111"/>
    </row>
    <row r="37" spans="1:6" ht="12" customHeight="1">
      <c r="A37" s="110" t="s">
        <v>94</v>
      </c>
      <c r="B37" s="110"/>
      <c r="C37" s="112"/>
      <c r="D37" s="110"/>
      <c r="E37" s="111"/>
      <c r="F37" s="111"/>
    </row>
    <row r="38" spans="1:6" ht="12" customHeight="1">
      <c r="A38" s="130" t="s">
        <v>95</v>
      </c>
      <c r="B38" s="130"/>
      <c r="C38" s="130"/>
      <c r="D38" s="130"/>
      <c r="E38" s="111"/>
      <c r="F38" s="111"/>
    </row>
    <row r="39" spans="1:6" ht="12" customHeight="1">
      <c r="A39" s="130" t="s">
        <v>44</v>
      </c>
      <c r="B39" s="130"/>
      <c r="C39" s="130"/>
      <c r="D39" s="130"/>
      <c r="E39" s="111"/>
      <c r="F39" s="111"/>
    </row>
    <row r="40" spans="1:6" ht="12" customHeight="1">
      <c r="A40" s="130" t="s">
        <v>45</v>
      </c>
      <c r="B40" s="130"/>
      <c r="C40" s="130"/>
      <c r="D40" s="130"/>
      <c r="E40" s="111"/>
      <c r="F40" s="111"/>
    </row>
    <row r="41" spans="1:6" ht="12" customHeight="1">
      <c r="A41" s="130" t="s">
        <v>46</v>
      </c>
      <c r="B41" s="130"/>
      <c r="C41" s="130"/>
      <c r="D41" s="130"/>
      <c r="E41" s="111"/>
      <c r="F41" s="111"/>
    </row>
    <row r="42" spans="1:6" ht="12" customHeight="1">
      <c r="A42" s="128" t="s">
        <v>96</v>
      </c>
      <c r="B42" s="128"/>
      <c r="C42" s="128"/>
      <c r="D42" s="128"/>
      <c r="E42" s="111"/>
      <c r="F42" s="111"/>
    </row>
    <row r="43" spans="1:6" ht="12" customHeight="1">
      <c r="A43" s="130" t="s">
        <v>97</v>
      </c>
      <c r="B43" s="130"/>
      <c r="C43" s="130"/>
      <c r="D43" s="130"/>
      <c r="E43" s="111"/>
      <c r="F43" s="111"/>
    </row>
    <row r="44" spans="1:6" ht="12" customHeight="1">
      <c r="A44" s="130" t="s">
        <v>47</v>
      </c>
      <c r="B44" s="130"/>
      <c r="C44" s="130"/>
      <c r="D44" s="130"/>
      <c r="E44" s="111"/>
      <c r="F44" s="111"/>
    </row>
    <row r="45" spans="1:6" ht="12" customHeight="1">
      <c r="D45" s="79"/>
    </row>
    <row r="46" spans="1:6">
      <c r="A46" s="63" t="s">
        <v>80</v>
      </c>
      <c r="B46" s="78" t="s">
        <v>82</v>
      </c>
    </row>
    <row r="47" spans="1:6">
      <c r="A47" s="63" t="s">
        <v>81</v>
      </c>
      <c r="B47" s="78">
        <v>12</v>
      </c>
    </row>
    <row r="48" spans="1:6">
      <c r="A48" s="63" t="s">
        <v>83</v>
      </c>
      <c r="B48" s="78">
        <v>2.5</v>
      </c>
    </row>
    <row r="49" spans="1:2">
      <c r="A49" s="63" t="s">
        <v>86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Value Added Services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Shawna Burch</cp:lastModifiedBy>
  <cp:revision>20095</cp:revision>
  <cp:lastPrinted>2020-01-21T18:04:19Z</cp:lastPrinted>
  <dcterms:created xsi:type="dcterms:W3CDTF">2019-04-10T15:41:28Z</dcterms:created>
  <dcterms:modified xsi:type="dcterms:W3CDTF">2024-08-13T22:52:24Z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