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mair\AppData\Local\Microsoft\Windows\INetCache\Content.Outlook\RENNESGU\"/>
    </mc:Choice>
  </mc:AlternateContent>
  <xr:revisionPtr revIDLastSave="0" documentId="13_ncr:1_{0AAF70FC-502E-43A6-9DAD-45891AB155E2}" xr6:coauthVersionLast="47" xr6:coauthVersionMax="47" xr10:uidLastSave="{00000000-0000-0000-0000-000000000000}"/>
  <bookViews>
    <workbookView xWindow="-108" yWindow="-108" windowWidth="23256" windowHeight="12456" xr2:uid="{B13DADE5-CF15-45C1-8A6F-6D199059EDAE}"/>
  </bookViews>
  <sheets>
    <sheet name="Summary Appendix A" sheetId="4" r:id="rId1"/>
    <sheet name="Appendix A" sheetId="3" r:id="rId2"/>
    <sheet name="Summary Appendix B" sheetId="2" r:id="rId3"/>
    <sheet name="Appendix B" sheetId="1" r:id="rId4"/>
    <sheet name="Appendix C" sheetId="5" r:id="rId5"/>
  </sheets>
  <definedNames>
    <definedName name="_xlnm._FilterDatabase" localSheetId="3" hidden="1">'Appendix B'!$A$2:$M$651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5" l="1"/>
  <c r="D34" i="5"/>
  <c r="F32" i="5"/>
  <c r="F31" i="5"/>
  <c r="F30" i="5"/>
  <c r="D22" i="5"/>
  <c r="F21" i="5"/>
  <c r="F20" i="5"/>
  <c r="F19" i="5"/>
  <c r="F22" i="5" s="1"/>
  <c r="F11" i="5"/>
  <c r="F10" i="5"/>
  <c r="F12" i="5" s="1"/>
  <c r="F9" i="5"/>
  <c r="F8" i="5"/>
  <c r="F7" i="5"/>
  <c r="F38" i="5" l="1"/>
  <c r="K653" i="1" l="1"/>
  <c r="I653" i="1"/>
  <c r="G653" i="1"/>
  <c r="H653" i="1"/>
  <c r="F9" i="3"/>
  <c r="J9" i="3"/>
  <c r="I8" i="4"/>
  <c r="H16" i="4" l="1"/>
  <c r="J13" i="4"/>
  <c r="J9" i="4"/>
  <c r="J8" i="4"/>
  <c r="J7" i="4"/>
  <c r="H15" i="4"/>
  <c r="I13" i="4"/>
  <c r="I12" i="4"/>
  <c r="J12" i="4" s="1"/>
  <c r="I11" i="4"/>
  <c r="J11" i="4" s="1"/>
  <c r="I10" i="4"/>
  <c r="J10" i="4" s="1"/>
  <c r="J15" i="4" s="1"/>
  <c r="J16" i="4" s="1"/>
  <c r="J17" i="4" s="1"/>
  <c r="I9" i="4"/>
  <c r="I7" i="4"/>
  <c r="H13" i="4"/>
  <c r="H12" i="4"/>
  <c r="H11" i="4"/>
  <c r="H10" i="4"/>
  <c r="H9" i="4"/>
  <c r="H8" i="4"/>
  <c r="H7" i="4"/>
  <c r="E20" i="3"/>
  <c r="G22" i="3" s="1"/>
  <c r="G6" i="3"/>
  <c r="G5" i="3"/>
  <c r="G15" i="3"/>
  <c r="G14" i="3"/>
  <c r="G13" i="3"/>
  <c r="G12" i="3"/>
  <c r="G11" i="3"/>
  <c r="G10" i="3"/>
  <c r="G9" i="3"/>
  <c r="G8" i="3"/>
  <c r="G4" i="3"/>
  <c r="G3" i="3"/>
  <c r="G2" i="3"/>
  <c r="G7" i="3"/>
  <c r="I15" i="4" l="1"/>
  <c r="I16" i="4" s="1"/>
  <c r="F20" i="3"/>
  <c r="G23" i="3" s="1"/>
  <c r="G24" i="3" s="1"/>
  <c r="G25" i="3" s="1"/>
  <c r="G20" i="3"/>
  <c r="J7" i="2" l="1"/>
  <c r="H8" i="2"/>
  <c r="I8" i="2" s="1"/>
  <c r="H7" i="2"/>
  <c r="I631" i="1"/>
  <c r="I630" i="1"/>
  <c r="I616" i="1"/>
  <c r="I568" i="1"/>
  <c r="I532" i="1"/>
  <c r="I526" i="1"/>
  <c r="I472" i="1"/>
  <c r="I469" i="1"/>
  <c r="I436" i="1"/>
  <c r="I424" i="1"/>
  <c r="I418" i="1"/>
  <c r="I417" i="1"/>
  <c r="I376" i="1"/>
  <c r="I352" i="1"/>
  <c r="I322" i="1"/>
  <c r="I304" i="1"/>
  <c r="I292" i="1"/>
  <c r="I274" i="1"/>
  <c r="I273" i="1"/>
  <c r="I268" i="1"/>
  <c r="I205" i="1"/>
  <c r="I190" i="1"/>
  <c r="I189" i="1"/>
  <c r="I172" i="1"/>
  <c r="I163" i="1"/>
  <c r="I136" i="1"/>
  <c r="I124" i="1"/>
  <c r="I109" i="1"/>
  <c r="I106" i="1"/>
  <c r="I76" i="1"/>
  <c r="I40" i="1"/>
  <c r="I28" i="1"/>
  <c r="I26" i="1"/>
  <c r="I25" i="1"/>
  <c r="I21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1" i="1"/>
  <c r="I530" i="1"/>
  <c r="I529" i="1"/>
  <c r="I528" i="1"/>
  <c r="I527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1" i="1"/>
  <c r="I470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5" i="1"/>
  <c r="I434" i="1"/>
  <c r="I433" i="1"/>
  <c r="I432" i="1"/>
  <c r="I431" i="1"/>
  <c r="I430" i="1"/>
  <c r="I429" i="1"/>
  <c r="I428" i="1"/>
  <c r="I427" i="1"/>
  <c r="I426" i="1"/>
  <c r="I425" i="1"/>
  <c r="I423" i="1"/>
  <c r="I422" i="1"/>
  <c r="I421" i="1"/>
  <c r="I420" i="1"/>
  <c r="I419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3" i="1"/>
  <c r="I302" i="1"/>
  <c r="I301" i="1"/>
  <c r="I300" i="1"/>
  <c r="I299" i="1"/>
  <c r="I298" i="1"/>
  <c r="I297" i="1"/>
  <c r="I296" i="1"/>
  <c r="I295" i="1"/>
  <c r="I294" i="1"/>
  <c r="I293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2" i="1"/>
  <c r="I271" i="1"/>
  <c r="I270" i="1"/>
  <c r="I269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1" i="1"/>
  <c r="I170" i="1"/>
  <c r="I169" i="1"/>
  <c r="I168" i="1"/>
  <c r="I167" i="1"/>
  <c r="I166" i="1"/>
  <c r="I165" i="1"/>
  <c r="I164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5" i="1"/>
  <c r="I134" i="1"/>
  <c r="I133" i="1"/>
  <c r="I132" i="1"/>
  <c r="I131" i="1"/>
  <c r="I130" i="1"/>
  <c r="I129" i="1"/>
  <c r="I128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8" i="1"/>
  <c r="I107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9" i="1"/>
  <c r="I38" i="1"/>
  <c r="I37" i="1"/>
  <c r="I36" i="1"/>
  <c r="I35" i="1"/>
  <c r="I34" i="1"/>
  <c r="I33" i="1"/>
  <c r="I32" i="1"/>
  <c r="I31" i="1"/>
  <c r="I30" i="1"/>
  <c r="I29" i="1"/>
  <c r="I27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8" i="2" l="1"/>
  <c r="K8" i="2" s="1"/>
  <c r="J653" i="1"/>
  <c r="J10" i="2"/>
  <c r="K7" i="2"/>
  <c r="H10" i="2"/>
  <c r="I7" i="2"/>
  <c r="I10" i="2" s="1"/>
  <c r="L651" i="1"/>
  <c r="M651" i="1" s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M645" i="1" s="1"/>
  <c r="L644" i="1"/>
  <c r="M644" i="1" s="1"/>
  <c r="L643" i="1"/>
  <c r="M643" i="1" s="1"/>
  <c r="L642" i="1"/>
  <c r="M642" i="1" s="1"/>
  <c r="L641" i="1"/>
  <c r="M641" i="1" s="1"/>
  <c r="L640" i="1"/>
  <c r="M640" i="1" s="1"/>
  <c r="L639" i="1"/>
  <c r="M639" i="1" s="1"/>
  <c r="L638" i="1"/>
  <c r="M638" i="1" s="1"/>
  <c r="L637" i="1"/>
  <c r="M637" i="1" s="1"/>
  <c r="L636" i="1"/>
  <c r="M636" i="1" s="1"/>
  <c r="L635" i="1"/>
  <c r="M635" i="1" s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M629" i="1" s="1"/>
  <c r="L628" i="1"/>
  <c r="M628" i="1" s="1"/>
  <c r="L627" i="1"/>
  <c r="M627" i="1" s="1"/>
  <c r="L626" i="1"/>
  <c r="M626" i="1" s="1"/>
  <c r="L625" i="1"/>
  <c r="M625" i="1" s="1"/>
  <c r="L624" i="1"/>
  <c r="M624" i="1" s="1"/>
  <c r="L623" i="1"/>
  <c r="M623" i="1" s="1"/>
  <c r="L622" i="1"/>
  <c r="M622" i="1" s="1"/>
  <c r="L621" i="1"/>
  <c r="M621" i="1" s="1"/>
  <c r="L620" i="1"/>
  <c r="M620" i="1" s="1"/>
  <c r="L619" i="1"/>
  <c r="M619" i="1" s="1"/>
  <c r="L618" i="1"/>
  <c r="M618" i="1" s="1"/>
  <c r="L617" i="1"/>
  <c r="M617" i="1" s="1"/>
  <c r="L616" i="1"/>
  <c r="M616" i="1" s="1"/>
  <c r="L615" i="1"/>
  <c r="M615" i="1" s="1"/>
  <c r="L614" i="1"/>
  <c r="M614" i="1" s="1"/>
  <c r="L613" i="1"/>
  <c r="M613" i="1" s="1"/>
  <c r="L612" i="1"/>
  <c r="M612" i="1" s="1"/>
  <c r="L611" i="1"/>
  <c r="M611" i="1" s="1"/>
  <c r="L610" i="1"/>
  <c r="M610" i="1" s="1"/>
  <c r="L609" i="1"/>
  <c r="M609" i="1" s="1"/>
  <c r="L608" i="1"/>
  <c r="M608" i="1" s="1"/>
  <c r="L607" i="1"/>
  <c r="M607" i="1" s="1"/>
  <c r="L606" i="1"/>
  <c r="M606" i="1" s="1"/>
  <c r="L605" i="1"/>
  <c r="M605" i="1" s="1"/>
  <c r="L604" i="1"/>
  <c r="M604" i="1" s="1"/>
  <c r="L603" i="1"/>
  <c r="M603" i="1" s="1"/>
  <c r="L602" i="1"/>
  <c r="M602" i="1" s="1"/>
  <c r="L601" i="1"/>
  <c r="M601" i="1" s="1"/>
  <c r="L600" i="1"/>
  <c r="M600" i="1" s="1"/>
  <c r="L599" i="1"/>
  <c r="M599" i="1" s="1"/>
  <c r="L598" i="1"/>
  <c r="M598" i="1" s="1"/>
  <c r="L597" i="1"/>
  <c r="M597" i="1" s="1"/>
  <c r="L596" i="1"/>
  <c r="M596" i="1" s="1"/>
  <c r="L595" i="1"/>
  <c r="M595" i="1" s="1"/>
  <c r="L594" i="1"/>
  <c r="M594" i="1" s="1"/>
  <c r="L593" i="1"/>
  <c r="M593" i="1" s="1"/>
  <c r="L592" i="1"/>
  <c r="M592" i="1" s="1"/>
  <c r="L591" i="1"/>
  <c r="M591" i="1" s="1"/>
  <c r="L590" i="1"/>
  <c r="M590" i="1" s="1"/>
  <c r="L589" i="1"/>
  <c r="M589" i="1" s="1"/>
  <c r="L588" i="1"/>
  <c r="M588" i="1" s="1"/>
  <c r="L587" i="1"/>
  <c r="M587" i="1" s="1"/>
  <c r="L586" i="1"/>
  <c r="M586" i="1" s="1"/>
  <c r="L585" i="1"/>
  <c r="M585" i="1" s="1"/>
  <c r="L584" i="1"/>
  <c r="M584" i="1" s="1"/>
  <c r="L583" i="1"/>
  <c r="M583" i="1" s="1"/>
  <c r="L582" i="1"/>
  <c r="M582" i="1" s="1"/>
  <c r="L581" i="1"/>
  <c r="M581" i="1" s="1"/>
  <c r="L580" i="1"/>
  <c r="M580" i="1" s="1"/>
  <c r="L579" i="1"/>
  <c r="M579" i="1" s="1"/>
  <c r="L578" i="1"/>
  <c r="M578" i="1" s="1"/>
  <c r="L577" i="1"/>
  <c r="M577" i="1" s="1"/>
  <c r="L576" i="1"/>
  <c r="M576" i="1" s="1"/>
  <c r="L575" i="1"/>
  <c r="M575" i="1" s="1"/>
  <c r="L574" i="1"/>
  <c r="M574" i="1" s="1"/>
  <c r="L573" i="1"/>
  <c r="M573" i="1" s="1"/>
  <c r="L572" i="1"/>
  <c r="M572" i="1" s="1"/>
  <c r="L571" i="1"/>
  <c r="M571" i="1" s="1"/>
  <c r="L570" i="1"/>
  <c r="M570" i="1" s="1"/>
  <c r="L569" i="1"/>
  <c r="M569" i="1" s="1"/>
  <c r="L568" i="1"/>
  <c r="M568" i="1" s="1"/>
  <c r="L567" i="1"/>
  <c r="M567" i="1" s="1"/>
  <c r="L566" i="1"/>
  <c r="M566" i="1" s="1"/>
  <c r="L565" i="1"/>
  <c r="M565" i="1" s="1"/>
  <c r="L564" i="1"/>
  <c r="M564" i="1" s="1"/>
  <c r="L563" i="1"/>
  <c r="M563" i="1" s="1"/>
  <c r="L562" i="1"/>
  <c r="M562" i="1" s="1"/>
  <c r="L561" i="1"/>
  <c r="M561" i="1" s="1"/>
  <c r="L560" i="1"/>
  <c r="M560" i="1" s="1"/>
  <c r="L559" i="1"/>
  <c r="M559" i="1" s="1"/>
  <c r="L558" i="1"/>
  <c r="M558" i="1" s="1"/>
  <c r="L557" i="1"/>
  <c r="M557" i="1" s="1"/>
  <c r="L556" i="1"/>
  <c r="M556" i="1" s="1"/>
  <c r="L555" i="1"/>
  <c r="M555" i="1" s="1"/>
  <c r="L554" i="1"/>
  <c r="M554" i="1" s="1"/>
  <c r="L553" i="1"/>
  <c r="M553" i="1" s="1"/>
  <c r="L552" i="1"/>
  <c r="M552" i="1" s="1"/>
  <c r="L551" i="1"/>
  <c r="M551" i="1" s="1"/>
  <c r="L550" i="1"/>
  <c r="M550" i="1" s="1"/>
  <c r="L549" i="1"/>
  <c r="M549" i="1" s="1"/>
  <c r="L548" i="1"/>
  <c r="M548" i="1" s="1"/>
  <c r="L547" i="1"/>
  <c r="M547" i="1" s="1"/>
  <c r="L546" i="1"/>
  <c r="M546" i="1" s="1"/>
  <c r="L545" i="1"/>
  <c r="M545" i="1" s="1"/>
  <c r="L544" i="1"/>
  <c r="M544" i="1" s="1"/>
  <c r="L543" i="1"/>
  <c r="M543" i="1" s="1"/>
  <c r="L542" i="1"/>
  <c r="M542" i="1" s="1"/>
  <c r="L541" i="1"/>
  <c r="M541" i="1" s="1"/>
  <c r="L540" i="1"/>
  <c r="M540" i="1" s="1"/>
  <c r="L539" i="1"/>
  <c r="M539" i="1" s="1"/>
  <c r="L538" i="1"/>
  <c r="M538" i="1" s="1"/>
  <c r="L537" i="1"/>
  <c r="M537" i="1" s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M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M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l="1"/>
  <c r="M653" i="1" s="1"/>
  <c r="L653" i="1"/>
  <c r="K10" i="2"/>
  <c r="K12" i="2" s="1"/>
  <c r="K13" i="2" s="1"/>
</calcChain>
</file>

<file path=xl/sharedStrings.xml><?xml version="1.0" encoding="utf-8"?>
<sst xmlns="http://schemas.openxmlformats.org/spreadsheetml/2006/main" count="2758" uniqueCount="633">
  <si>
    <t>Sender state</t>
  </si>
  <si>
    <t>Sender Capital</t>
  </si>
  <si>
    <t>Receiver Suburb</t>
  </si>
  <si>
    <t>Receiver postcode</t>
  </si>
  <si>
    <t>Receiver State Code</t>
  </si>
  <si>
    <t>VIC</t>
  </si>
  <si>
    <t>Melbourne</t>
  </si>
  <si>
    <t>LANE COVE</t>
  </si>
  <si>
    <t>NSW</t>
  </si>
  <si>
    <t>TREEBY</t>
  </si>
  <si>
    <t>WA</t>
  </si>
  <si>
    <t>BALWYN</t>
  </si>
  <si>
    <t>WILLAGEE</t>
  </si>
  <si>
    <t>LOCKROSE</t>
  </si>
  <si>
    <t>QLD</t>
  </si>
  <si>
    <t>EAST TOOWOOMBA</t>
  </si>
  <si>
    <t>MOOREBANK</t>
  </si>
  <si>
    <t>KEPERRA</t>
  </si>
  <si>
    <t>HUNTINGDALE</t>
  </si>
  <si>
    <t>MCMAHONS CREEK</t>
  </si>
  <si>
    <t>SINGLETON HEIGHTS</t>
  </si>
  <si>
    <t>WATERFORD WEST</t>
  </si>
  <si>
    <t>JOYNER</t>
  </si>
  <si>
    <t>DON VALLEY</t>
  </si>
  <si>
    <t>THE RANGE</t>
  </si>
  <si>
    <t>MAITLAND</t>
  </si>
  <si>
    <t>NEWBOROUGH</t>
  </si>
  <si>
    <t>TRANMERE</t>
  </si>
  <si>
    <t>TAS</t>
  </si>
  <si>
    <t>BERKELEY</t>
  </si>
  <si>
    <t>HEALESVILLE</t>
  </si>
  <si>
    <t>DIGGERS REST</t>
  </si>
  <si>
    <t>AINSLIE</t>
  </si>
  <si>
    <t>ACT</t>
  </si>
  <si>
    <t>CORLETTE</t>
  </si>
  <si>
    <t>OXENFORD</t>
  </si>
  <si>
    <t>MUDGEERABA</t>
  </si>
  <si>
    <t>HAMPTON EAST</t>
  </si>
  <si>
    <t>GOLDEN GROVE</t>
  </si>
  <si>
    <t>SA</t>
  </si>
  <si>
    <t>CRANBOURNE</t>
  </si>
  <si>
    <t>BRUNSWICK</t>
  </si>
  <si>
    <t>KEYSBOROUGH</t>
  </si>
  <si>
    <t>MENAI</t>
  </si>
  <si>
    <t>RUSE</t>
  </si>
  <si>
    <t>BATESFORD</t>
  </si>
  <si>
    <t>SALISBURY DOWNS</t>
  </si>
  <si>
    <t>CHIRNSIDE PARK</t>
  </si>
  <si>
    <t>PARA HILLS WEST</t>
  </si>
  <si>
    <t>GIRRAWEEN</t>
  </si>
  <si>
    <t>GLENWOOD</t>
  </si>
  <si>
    <t>DERWENT PARK</t>
  </si>
  <si>
    <t>FERNY HILLS</t>
  </si>
  <si>
    <t>SOUTH NOWRA</t>
  </si>
  <si>
    <t>MONCRIEFF</t>
  </si>
  <si>
    <t>COBURG NORTH</t>
  </si>
  <si>
    <t>PARK AVENUE</t>
  </si>
  <si>
    <t>DROUIN</t>
  </si>
  <si>
    <t>BURPENGARY</t>
  </si>
  <si>
    <t>GOODNA</t>
  </si>
  <si>
    <t>SEAFORD MEADOWS</t>
  </si>
  <si>
    <t>TRARALGON</t>
  </si>
  <si>
    <t>ANNANDALE</t>
  </si>
  <si>
    <t>LAUDERDALE</t>
  </si>
  <si>
    <t>DALYELLUP</t>
  </si>
  <si>
    <t>MOUNT DRUITT</t>
  </si>
  <si>
    <t>KEMPSEY</t>
  </si>
  <si>
    <t>BLACKWATER</t>
  </si>
  <si>
    <t>TWO ROCKS</t>
  </si>
  <si>
    <t>PUTNEY</t>
  </si>
  <si>
    <t>CAMBRAI</t>
  </si>
  <si>
    <t>SOUTH PERTH</t>
  </si>
  <si>
    <t>BLACKBUTT</t>
  </si>
  <si>
    <t>YANCHEP</t>
  </si>
  <si>
    <t>KANIMBLA</t>
  </si>
  <si>
    <t>KEILOR EAST</t>
  </si>
  <si>
    <t>NEWTOWN</t>
  </si>
  <si>
    <t>LILYDALE</t>
  </si>
  <si>
    <t>HELENSVALE</t>
  </si>
  <si>
    <t>MAHOGANY CREEK</t>
  </si>
  <si>
    <t>RACEVIEW</t>
  </si>
  <si>
    <t>TUNCURRY</t>
  </si>
  <si>
    <t>CLIFTLEIGH</t>
  </si>
  <si>
    <t>KUNUNURRA</t>
  </si>
  <si>
    <t>MOUNT GAMBIER</t>
  </si>
  <si>
    <t>WAIKERIE</t>
  </si>
  <si>
    <t>CRESCENT HEAD</t>
  </si>
  <si>
    <t>WATERFORD</t>
  </si>
  <si>
    <t>MOUNTAIN CREEK</t>
  </si>
  <si>
    <t>MAFFRA</t>
  </si>
  <si>
    <t>WELLINGTON</t>
  </si>
  <si>
    <t>MOOLOOLABA</t>
  </si>
  <si>
    <t>MOUNT SHERIDAN</t>
  </si>
  <si>
    <t>MILDURA</t>
  </si>
  <si>
    <t>MALENY</t>
  </si>
  <si>
    <t>KENMORE HILLS</t>
  </si>
  <si>
    <t>RUNCORN</t>
  </si>
  <si>
    <t>SUNSHINE WEST</t>
  </si>
  <si>
    <t>EVANSTON</t>
  </si>
  <si>
    <t>SLADE POINT</t>
  </si>
  <si>
    <t>ASHGROVE</t>
  </si>
  <si>
    <t>MELBOURNE</t>
  </si>
  <si>
    <t>SURF BEACH</t>
  </si>
  <si>
    <t>CALDERWOOD</t>
  </si>
  <si>
    <t>GREGORY HILLS</t>
  </si>
  <si>
    <t>POINT COOK</t>
  </si>
  <si>
    <t>MINYAMA</t>
  </si>
  <si>
    <t>BALWYN NORTH</t>
  </si>
  <si>
    <t>ARCHERFIELD</t>
  </si>
  <si>
    <t>BROOKLANDS</t>
  </si>
  <si>
    <t>SEAFORD</t>
  </si>
  <si>
    <t>SUFFOLK PARK</t>
  </si>
  <si>
    <t>KALEEN</t>
  </si>
  <si>
    <t>WILYABRUP</t>
  </si>
  <si>
    <t>SURREY HILLS</t>
  </si>
  <si>
    <t>PEARSALL</t>
  </si>
  <si>
    <t>PENRICE</t>
  </si>
  <si>
    <t>DANDENONG SOUTH</t>
  </si>
  <si>
    <t>ST MORRIS</t>
  </si>
  <si>
    <t>REDLAND BAY</t>
  </si>
  <si>
    <t>CALWELL</t>
  </si>
  <si>
    <t>KIELS MOUNTAIN</t>
  </si>
  <si>
    <t>RESERVOIR</t>
  </si>
  <si>
    <t>HELENSBURGH</t>
  </si>
  <si>
    <t>ALICE SPRINGS</t>
  </si>
  <si>
    <t>NT</t>
  </si>
  <si>
    <t>GOWRIE JUNCTION</t>
  </si>
  <si>
    <t>KARRATHA</t>
  </si>
  <si>
    <t>VICTORIA POINT</t>
  </si>
  <si>
    <t>THORNLIE</t>
  </si>
  <si>
    <t>ELI WATERS</t>
  </si>
  <si>
    <t>AMAROO</t>
  </si>
  <si>
    <t>ANGLE PARK</t>
  </si>
  <si>
    <t>WYNDHAM VALE</t>
  </si>
  <si>
    <t>NORTH PARRAMATTA</t>
  </si>
  <si>
    <t>MUSWELLBROOK</t>
  </si>
  <si>
    <t>PRESTONS</t>
  </si>
  <si>
    <t>MORAYFIELD</t>
  </si>
  <si>
    <t>BIRKDALE</t>
  </si>
  <si>
    <t>DUNDAS</t>
  </si>
  <si>
    <t>DOREEN</t>
  </si>
  <si>
    <t>SINGLETON</t>
  </si>
  <si>
    <t>BEXLEY</t>
  </si>
  <si>
    <t>BEAUMONT HILLS</t>
  </si>
  <si>
    <t>LAPSTONE</t>
  </si>
  <si>
    <t>STRATHALBYN</t>
  </si>
  <si>
    <t>ROCKLEA</t>
  </si>
  <si>
    <t>RAMSGATE BEACH</t>
  </si>
  <si>
    <t>ROCHEDALE SOUTH</t>
  </si>
  <si>
    <t>WEST FOOTSCRAY</t>
  </si>
  <si>
    <t>CLINTON</t>
  </si>
  <si>
    <t>WYNNUM</t>
  </si>
  <si>
    <t>ROSEMEADOW</t>
  </si>
  <si>
    <t>MOOROOKA</t>
  </si>
  <si>
    <t>NORTHGATE</t>
  </si>
  <si>
    <t>BROKEN HILL</t>
  </si>
  <si>
    <t>KILSYTH SOUTH</t>
  </si>
  <si>
    <t>MAWSON LAKES</t>
  </si>
  <si>
    <t>THEVENARD</t>
  </si>
  <si>
    <t>BRENDALE</t>
  </si>
  <si>
    <t>MUNDARING</t>
  </si>
  <si>
    <t>NAMBOUR</t>
  </si>
  <si>
    <t>MONA VALE</t>
  </si>
  <si>
    <t>NELSON BAY</t>
  </si>
  <si>
    <t>SOUTH WINDSOR</t>
  </si>
  <si>
    <t>CAIRNS NORTH</t>
  </si>
  <si>
    <t>WODONGA</t>
  </si>
  <si>
    <t>ROWVILLE</t>
  </si>
  <si>
    <t>CROYDON PARK</t>
  </si>
  <si>
    <t>NAIRNE</t>
  </si>
  <si>
    <t>AUBURN</t>
  </si>
  <si>
    <t>WINTER VALLEY</t>
  </si>
  <si>
    <t>TRINITY PARK</t>
  </si>
  <si>
    <t>MEADOW SPRINGS</t>
  </si>
  <si>
    <t>CHERMSIDE</t>
  </si>
  <si>
    <t>GEORGES HALL</t>
  </si>
  <si>
    <t>CASTLE HILL</t>
  </si>
  <si>
    <t>PARALOWIE</t>
  </si>
  <si>
    <t>SOUTH MELBOURNE</t>
  </si>
  <si>
    <t>BALLAN</t>
  </si>
  <si>
    <t>DOONSIDE</t>
  </si>
  <si>
    <t>LAKE MUNMORAH</t>
  </si>
  <si>
    <t>TINGALPA</t>
  </si>
  <si>
    <t>KALLANGUR</t>
  </si>
  <si>
    <t>SECRET HARBOUR</t>
  </si>
  <si>
    <t>BYFORD</t>
  </si>
  <si>
    <t>BROADFORD</t>
  </si>
  <si>
    <t>NHULUNBUY</t>
  </si>
  <si>
    <t>MOUNT PRITCHARD</t>
  </si>
  <si>
    <t>BELLBOWRIE</t>
  </si>
  <si>
    <t>CHURCHILL</t>
  </si>
  <si>
    <t>WISELEIGH</t>
  </si>
  <si>
    <t>PINE MOUNTAIN</t>
  </si>
  <si>
    <t>KINGSWOOD</t>
  </si>
  <si>
    <t>WARWICK FARM</t>
  </si>
  <si>
    <t>BROOKFIELD</t>
  </si>
  <si>
    <t>MITCHELTON</t>
  </si>
  <si>
    <t>GERALDTON</t>
  </si>
  <si>
    <t>HEATHCOTE</t>
  </si>
  <si>
    <t>HILLARYS</t>
  </si>
  <si>
    <t>BOWEN</t>
  </si>
  <si>
    <t>SILVER SANDS</t>
  </si>
  <si>
    <t>BANNOCKBURN</t>
  </si>
  <si>
    <t>FARGUNYAH</t>
  </si>
  <si>
    <t>BARDON</t>
  </si>
  <si>
    <t>CALOUNDRA WEST</t>
  </si>
  <si>
    <t>BUNDOORA</t>
  </si>
  <si>
    <t>BUDERIM</t>
  </si>
  <si>
    <t>LAKELANDS</t>
  </si>
  <si>
    <t>BEAUMARIS</t>
  </si>
  <si>
    <t>HAMPTON</t>
  </si>
  <si>
    <t>NOARLUNGA DOWNS</t>
  </si>
  <si>
    <t>BENALLA</t>
  </si>
  <si>
    <t>BELCONNEN</t>
  </si>
  <si>
    <t>RIDGEWOOD</t>
  </si>
  <si>
    <t>SOUTHPORT</t>
  </si>
  <si>
    <t>BANORA POINT</t>
  </si>
  <si>
    <t>YENNORA</t>
  </si>
  <si>
    <t>BELLA VISTA</t>
  </si>
  <si>
    <t>MONT ALBERT NORTH</t>
  </si>
  <si>
    <t>LOGAN CENTRAL</t>
  </si>
  <si>
    <t>TUMUT</t>
  </si>
  <si>
    <t>LEWISTON</t>
  </si>
  <si>
    <t>THE CAVES</t>
  </si>
  <si>
    <t>WELLINGTON POINT</t>
  </si>
  <si>
    <t>WARILLA</t>
  </si>
  <si>
    <t>CORINDA</t>
  </si>
  <si>
    <t>SUNBURY</t>
  </si>
  <si>
    <t>ALGESTER</t>
  </si>
  <si>
    <t>MOORABBIN</t>
  </si>
  <si>
    <t>MOUNT ELIZA</t>
  </si>
  <si>
    <t>GYMEA</t>
  </si>
  <si>
    <t>LANGWARRIN</t>
  </si>
  <si>
    <t>MELBOURNE AIRPORT</t>
  </si>
  <si>
    <t>MOANA</t>
  </si>
  <si>
    <t>ZILLMERE</t>
  </si>
  <si>
    <t>ERSKINE PARK</t>
  </si>
  <si>
    <t>BRABHAM</t>
  </si>
  <si>
    <t>WOODCROFT</t>
  </si>
  <si>
    <t>MIDDLETON GRANGE</t>
  </si>
  <si>
    <t>TAYLORS LAKES</t>
  </si>
  <si>
    <t>MOORE PARK BEACH</t>
  </si>
  <si>
    <t>HOPPERS CROSSING</t>
  </si>
  <si>
    <t>LONGREACH</t>
  </si>
  <si>
    <t>LYMWOOD</t>
  </si>
  <si>
    <t>TEMPLESTOWE</t>
  </si>
  <si>
    <t>DUBBO</t>
  </si>
  <si>
    <t>BOLTON POINT</t>
  </si>
  <si>
    <t>LARA</t>
  </si>
  <si>
    <t>FLINDERS PARK</t>
  </si>
  <si>
    <t>THIRLMERE</t>
  </si>
  <si>
    <t>GLEN IRIS</t>
  </si>
  <si>
    <t>ABERFOYLE PARK</t>
  </si>
  <si>
    <t>URANGAN</t>
  </si>
  <si>
    <t>SUNSHINE BAY</t>
  </si>
  <si>
    <t>OORALEA</t>
  </si>
  <si>
    <t>GLENROY</t>
  </si>
  <si>
    <t>MANOR LAKES</t>
  </si>
  <si>
    <t>DROMANA</t>
  </si>
  <si>
    <t>PAKENHAM</t>
  </si>
  <si>
    <t>MARSDEN PARK</t>
  </si>
  <si>
    <t>TAREE</t>
  </si>
  <si>
    <t>BALLINA</t>
  </si>
  <si>
    <t>ELIZABETH EAST</t>
  </si>
  <si>
    <t>EIGHT MILE PLAINS</t>
  </si>
  <si>
    <t>REDBANK PLAINS</t>
  </si>
  <si>
    <t>BULIMBA</t>
  </si>
  <si>
    <t>GLOBE DERBY PARK</t>
  </si>
  <si>
    <t>RIVERHILLS</t>
  </si>
  <si>
    <t>WOOLLOONGABBA</t>
  </si>
  <si>
    <t>LABRADOR</t>
  </si>
  <si>
    <t>BARRACK HEIGHTS</t>
  </si>
  <si>
    <t>COLLINGWOOD</t>
  </si>
  <si>
    <t>SINAGRA</t>
  </si>
  <si>
    <t>SEVILLE GROVE</t>
  </si>
  <si>
    <t>SHEPPARTON</t>
  </si>
  <si>
    <t>PAMBULA</t>
  </si>
  <si>
    <t>GEELONG</t>
  </si>
  <si>
    <t>KIRWAN</t>
  </si>
  <si>
    <t>BONNYRIGG</t>
  </si>
  <si>
    <t>PAGET</t>
  </si>
  <si>
    <t>WHITEBRIDGE</t>
  </si>
  <si>
    <t>COBBITTY</t>
  </si>
  <si>
    <t>DOUBLEVIEW</t>
  </si>
  <si>
    <t>SOUTH LAUNCESTON</t>
  </si>
  <si>
    <t>URUNGA</t>
  </si>
  <si>
    <t>WANDIN NORTH</t>
  </si>
  <si>
    <t>PADDINGTON</t>
  </si>
  <si>
    <t>WESTON</t>
  </si>
  <si>
    <t>KINGAROY</t>
  </si>
  <si>
    <t>MEADOWBROOK</t>
  </si>
  <si>
    <t>PADSTOW</t>
  </si>
  <si>
    <t>NORTH SYDNEY</t>
  </si>
  <si>
    <t>RIVERVALE</t>
  </si>
  <si>
    <t>MIRA MAR</t>
  </si>
  <si>
    <t>CLARKSON</t>
  </si>
  <si>
    <t>WERRIS CREEK</t>
  </si>
  <si>
    <t>ENCOUNTER BAY</t>
  </si>
  <si>
    <t>CARINA</t>
  </si>
  <si>
    <t>LITTLE BAY</t>
  </si>
  <si>
    <t>CANADA BAY</t>
  </si>
  <si>
    <t>MORISSET</t>
  </si>
  <si>
    <t>BULLSBROOK</t>
  </si>
  <si>
    <t>FLINDERS VIEW</t>
  </si>
  <si>
    <t>BELMONT</t>
  </si>
  <si>
    <t>EDILLILIE</t>
  </si>
  <si>
    <t>KURUNJANG</t>
  </si>
  <si>
    <t>DUNDAS VALLEY</t>
  </si>
  <si>
    <t>ROXBURGH PARK</t>
  </si>
  <si>
    <t>ECHUCA</t>
  </si>
  <si>
    <t>KENWICK</t>
  </si>
  <si>
    <t>DELACOMBE</t>
  </si>
  <si>
    <t>KINGSTON</t>
  </si>
  <si>
    <t>MOUNT LOUISA</t>
  </si>
  <si>
    <t>GABBADAH</t>
  </si>
  <si>
    <t>SCOTTSDALE</t>
  </si>
  <si>
    <t>LEOPOLD</t>
  </si>
  <si>
    <t>WAMBERAL</t>
  </si>
  <si>
    <t>BORONIA</t>
  </si>
  <si>
    <t>ALBANY</t>
  </si>
  <si>
    <t>MARRICKVILLE</t>
  </si>
  <si>
    <t>OFFICER</t>
  </si>
  <si>
    <t>BAHRS SCRUB</t>
  </si>
  <si>
    <t>HAPPY VALLEY</t>
  </si>
  <si>
    <t>BRANXTON</t>
  </si>
  <si>
    <t>JINDERA</t>
  </si>
  <si>
    <t>HEXHAM</t>
  </si>
  <si>
    <t>KILBURN</t>
  </si>
  <si>
    <t>MCLEANS RIDGES</t>
  </si>
  <si>
    <t>HORSLEY</t>
  </si>
  <si>
    <t>EAST BRANXTON</t>
  </si>
  <si>
    <t>BARGARA</t>
  </si>
  <si>
    <t>STAFFORD</t>
  </si>
  <si>
    <t>MOUNT PLEASANT</t>
  </si>
  <si>
    <t>ENFIELD</t>
  </si>
  <si>
    <t>ORAN PARK</t>
  </si>
  <si>
    <t>WERRIBEE</t>
  </si>
  <si>
    <t>DAYTON</t>
  </si>
  <si>
    <t>KYNETON</t>
  </si>
  <si>
    <t>GRANVILLE</t>
  </si>
  <si>
    <t>MOUNT WARREN PARK</t>
  </si>
  <si>
    <t>ST ANDREWS</t>
  </si>
  <si>
    <t>CARRUM DOWNS</t>
  </si>
  <si>
    <t>BENTLEIGH EAST</t>
  </si>
  <si>
    <t>CLAYTON</t>
  </si>
  <si>
    <t>ELLENBROOK</t>
  </si>
  <si>
    <t>BARNSLEY</t>
  </si>
  <si>
    <t>GOSNELLS</t>
  </si>
  <si>
    <t>BERWICK</t>
  </si>
  <si>
    <t>GRIFFITH</t>
  </si>
  <si>
    <t>SOUTH PENRITH</t>
  </si>
  <si>
    <t>BALDIVIS</t>
  </si>
  <si>
    <t>NORTH ROCKHAMPTON</t>
  </si>
  <si>
    <t>EAGLEHAWK</t>
  </si>
  <si>
    <t>KEW</t>
  </si>
  <si>
    <t>JACANA</t>
  </si>
  <si>
    <t>BOX HILL</t>
  </si>
  <si>
    <t>WYEE</t>
  </si>
  <si>
    <t>DONCASTER EAST</t>
  </si>
  <si>
    <t>DOVETON</t>
  </si>
  <si>
    <t>BARINGA</t>
  </si>
  <si>
    <t>MORWELL</t>
  </si>
  <si>
    <t>FORRESTFIELD</t>
  </si>
  <si>
    <t>MOUNT LOW</t>
  </si>
  <si>
    <t>WANNEROO</t>
  </si>
  <si>
    <t>NORTH TOOWOOMBA</t>
  </si>
  <si>
    <t>GURLEY</t>
  </si>
  <si>
    <t>ALLENBY GARDENS</t>
  </si>
  <si>
    <t>STIRLING</t>
  </si>
  <si>
    <t>MAYLANDS</t>
  </si>
  <si>
    <t>ANNERLEY</t>
  </si>
  <si>
    <t>SYDENHAM</t>
  </si>
  <si>
    <t>HELIDON SPA</t>
  </si>
  <si>
    <t>NEWINGTON</t>
  </si>
  <si>
    <t>KATHERINE EAST</t>
  </si>
  <si>
    <t>FORDE</t>
  </si>
  <si>
    <t>CAMP MOUNTAIN</t>
  </si>
  <si>
    <t>CATHUNDRAL</t>
  </si>
  <si>
    <t>YAMANTO</t>
  </si>
  <si>
    <t>HASTINGS</t>
  </si>
  <si>
    <t>MINDEN</t>
  </si>
  <si>
    <t>LUDMILLA</t>
  </si>
  <si>
    <t>BELLBIRD PARK</t>
  </si>
  <si>
    <t>SEBASTOPOL</t>
  </si>
  <si>
    <t>BUNDEENA</t>
  </si>
  <si>
    <t>LENAH VALLEY</t>
  </si>
  <si>
    <t>HAMLYN HEIGHTS</t>
  </si>
  <si>
    <t>EAST IPSWICH</t>
  </si>
  <si>
    <t>MOUNT RIVERVIEW</t>
  </si>
  <si>
    <t>PACIFIC HAVEN</t>
  </si>
  <si>
    <t>BACCHUS MARSH</t>
  </si>
  <si>
    <t>ALBANY CREEK</t>
  </si>
  <si>
    <t>NUNDAH</t>
  </si>
  <si>
    <t>CANNON HILL</t>
  </si>
  <si>
    <t>MANGO HILL</t>
  </si>
  <si>
    <t>JOONDALUP</t>
  </si>
  <si>
    <t>SEVEN HILLS</t>
  </si>
  <si>
    <t>JILLIBY</t>
  </si>
  <si>
    <t>MEDOWIE</t>
  </si>
  <si>
    <t>BLACKMANS BAY</t>
  </si>
  <si>
    <t>CRANEBROOK</t>
  </si>
  <si>
    <t>TORQUAY</t>
  </si>
  <si>
    <t>SCARNESS</t>
  </si>
  <si>
    <t>NORWOOD</t>
  </si>
  <si>
    <t>BAIRNSDALE</t>
  </si>
  <si>
    <t>PASCOE VALE</t>
  </si>
  <si>
    <t>WANGARA</t>
  </si>
  <si>
    <t>NARRE WARREN SOUTH</t>
  </si>
  <si>
    <t>LUGARNO</t>
  </si>
  <si>
    <t>GREENFIELDS</t>
  </si>
  <si>
    <t>SALAMANDER BAY</t>
  </si>
  <si>
    <t>NERANG</t>
  </si>
  <si>
    <t>PLAINLAND</t>
  </si>
  <si>
    <t>EDENS LANDING</t>
  </si>
  <si>
    <t>NURIOOTPA</t>
  </si>
  <si>
    <t>SOUTH MORANG</t>
  </si>
  <si>
    <t>LOBETHAL</t>
  </si>
  <si>
    <t>BERRI</t>
  </si>
  <si>
    <t>INVERELL</t>
  </si>
  <si>
    <t>TABLE TOP</t>
  </si>
  <si>
    <t>BUNDAMBA</t>
  </si>
  <si>
    <t>KINGSLEY</t>
  </si>
  <si>
    <t>THORNTON</t>
  </si>
  <si>
    <t>CAMDEN PARK</t>
  </si>
  <si>
    <t>LEGANA</t>
  </si>
  <si>
    <t>CHINCHILLA</t>
  </si>
  <si>
    <t>CESSNOCK</t>
  </si>
  <si>
    <t>ORANGE</t>
  </si>
  <si>
    <t>OCEAN VIEW</t>
  </si>
  <si>
    <t>COLLINGWOOD PARK</t>
  </si>
  <si>
    <t>BRAY PARK</t>
  </si>
  <si>
    <t>ROYAL PARK</t>
  </si>
  <si>
    <t>JINDALEE</t>
  </si>
  <si>
    <t>MURRURUNDI</t>
  </si>
  <si>
    <t>CARRUM</t>
  </si>
  <si>
    <t>MINNIPA</t>
  </si>
  <si>
    <t>HOWRAH</t>
  </si>
  <si>
    <t>ELIZABETH GROVE</t>
  </si>
  <si>
    <t>HEIDELBERG HEIGHTS</t>
  </si>
  <si>
    <t>SHOAL POINT</t>
  </si>
  <si>
    <t>ACTON PARK</t>
  </si>
  <si>
    <t>OLD NOARLUNGA</t>
  </si>
  <si>
    <t>BUCCAN</t>
  </si>
  <si>
    <t>KILSYTH</t>
  </si>
  <si>
    <t>WY YUNG</t>
  </si>
  <si>
    <t>BOWDEN</t>
  </si>
  <si>
    <t>SPRING FARM</t>
  </si>
  <si>
    <t>REGENTS PARK</t>
  </si>
  <si>
    <t>BONNER</t>
  </si>
  <si>
    <t>LEEDERVILLE</t>
  </si>
  <si>
    <t>LILLI PILLI</t>
  </si>
  <si>
    <t>CLEVELAND</t>
  </si>
  <si>
    <t>UPPER COOMERA</t>
  </si>
  <si>
    <t>DYNNYRNE</t>
  </si>
  <si>
    <t>TINANA SOUTH</t>
  </si>
  <si>
    <t>PICNIC POINT</t>
  </si>
  <si>
    <t>BALLAJURA</t>
  </si>
  <si>
    <t>NARANGBA</t>
  </si>
  <si>
    <t>MARGATE</t>
  </si>
  <si>
    <t>WAGGRAKINE</t>
  </si>
  <si>
    <t>CAMPBELLFIELD</t>
  </si>
  <si>
    <t>GREENSBOROUGH</t>
  </si>
  <si>
    <t>FERNY GROVE</t>
  </si>
  <si>
    <t>SURRY HILLS</t>
  </si>
  <si>
    <t>FORREST</t>
  </si>
  <si>
    <t>WRIGHT</t>
  </si>
  <si>
    <t>GLASS HOUSE MOUNTAINS</t>
  </si>
  <si>
    <t>THURGOONA</t>
  </si>
  <si>
    <t>CHRISTIES BEACH</t>
  </si>
  <si>
    <t>SHELLHARBOUR</t>
  </si>
  <si>
    <t>HALLS HEAD</t>
  </si>
  <si>
    <t>GORDONVALE</t>
  </si>
  <si>
    <t>ALLAMBIE HEIGHTS</t>
  </si>
  <si>
    <t>ERINA</t>
  </si>
  <si>
    <t>OAKLEIGH</t>
  </si>
  <si>
    <t>CHULLORA</t>
  </si>
  <si>
    <t>SUNSHINE NORTH</t>
  </si>
  <si>
    <t>CLYDE NORTH</t>
  </si>
  <si>
    <t>ENGLORIE PARK</t>
  </si>
  <si>
    <t>MARYLAND</t>
  </si>
  <si>
    <t>ELIMBAH</t>
  </si>
  <si>
    <t>MACKAY SOUTH</t>
  </si>
  <si>
    <t>EPPING</t>
  </si>
  <si>
    <t>UMINA BEACH</t>
  </si>
  <si>
    <t>FADDEN</t>
  </si>
  <si>
    <t>DUNCRAIG</t>
  </si>
  <si>
    <t>SCARBOROUGH</t>
  </si>
  <si>
    <t>STRATHMORE</t>
  </si>
  <si>
    <t>RYDE</t>
  </si>
  <si>
    <t>SALE</t>
  </si>
  <si>
    <t>FOREST</t>
  </si>
  <si>
    <t>FOREST LODGE</t>
  </si>
  <si>
    <t>NEW NORCIA</t>
  </si>
  <si>
    <t>SHELL COVE</t>
  </si>
  <si>
    <t>PARKWOOD</t>
  </si>
  <si>
    <t>BRIGHTON</t>
  </si>
  <si>
    <t>ALTONA NORTH</t>
  </si>
  <si>
    <t>NORTH ROCKS</t>
  </si>
  <si>
    <t>BREAKFAST POINT</t>
  </si>
  <si>
    <t>ZETLAND</t>
  </si>
  <si>
    <t>HAYNES</t>
  </si>
  <si>
    <t>COORPAROO</t>
  </si>
  <si>
    <t>HEIDELBERG</t>
  </si>
  <si>
    <t>LAMBTON</t>
  </si>
  <si>
    <t>HOLSWORTHY</t>
  </si>
  <si>
    <t>LITTLE MOUNTAIN</t>
  </si>
  <si>
    <t>BUTTABA</t>
  </si>
  <si>
    <t>DANDENONG</t>
  </si>
  <si>
    <t>DAWESVILLE</t>
  </si>
  <si>
    <t>BAYSWATER</t>
  </si>
  <si>
    <t>DAPTO</t>
  </si>
  <si>
    <t>BONNIE DOON</t>
  </si>
  <si>
    <t>RIVERWOOD</t>
  </si>
  <si>
    <t>FELIXSTOW</t>
  </si>
  <si>
    <t>MORPHETT VALE</t>
  </si>
  <si>
    <t>HARRISTOWN</t>
  </si>
  <si>
    <t>KAWUNGAN</t>
  </si>
  <si>
    <t>DODGES FERRY</t>
  </si>
  <si>
    <t>BAYVIEW HEIGHTS</t>
  </si>
  <si>
    <t>CASEY</t>
  </si>
  <si>
    <t>FYSHWICK</t>
  </si>
  <si>
    <t>RICHMOND</t>
  </si>
  <si>
    <t>CRAIGIEBURN</t>
  </si>
  <si>
    <t>WARRAGUL</t>
  </si>
  <si>
    <t>GOLDEN BEACH</t>
  </si>
  <si>
    <t>CHARLESTOWN</t>
  </si>
  <si>
    <t>NEW LAMBTON</t>
  </si>
  <si>
    <t>CANNING VALE</t>
  </si>
  <si>
    <t>S2A cost</t>
  </si>
  <si>
    <t>Cost saving</t>
  </si>
  <si>
    <t>Current Spend (Pick and pack)</t>
  </si>
  <si>
    <t>Total</t>
  </si>
  <si>
    <t>Total cost Current spend</t>
  </si>
  <si>
    <t>Total cost S2A</t>
  </si>
  <si>
    <t>Delivery details</t>
  </si>
  <si>
    <t>Current spend WFDS</t>
  </si>
  <si>
    <t>Spend with S2A</t>
  </si>
  <si>
    <t>Current spend</t>
  </si>
  <si>
    <t>Transport</t>
  </si>
  <si>
    <t>Pick and Pack</t>
  </si>
  <si>
    <t>S2A Spend (Pick and Pack)</t>
  </si>
  <si>
    <t>S2A Spend (Transport)</t>
  </si>
  <si>
    <t>Current spend (transport)</t>
  </si>
  <si>
    <t>S2A</t>
  </si>
  <si>
    <t>Current Spend</t>
  </si>
  <si>
    <t>Month</t>
  </si>
  <si>
    <t>Annualized</t>
  </si>
  <si>
    <t>Description</t>
  </si>
  <si>
    <t xml:space="preserve">Pick pack and Transport Annualized cost savings $ </t>
  </si>
  <si>
    <t>Pick pack and Transport Annualized cost savings %</t>
  </si>
  <si>
    <t>Summary Pick pack and Transport</t>
  </si>
  <si>
    <t>Order number</t>
  </si>
  <si>
    <r>
      <rPr>
        <b/>
        <sz val="7.5"/>
        <rFont val="Tw Cen MT"/>
        <family val="2"/>
        <scheme val="minor"/>
      </rPr>
      <t>Description</t>
    </r>
  </si>
  <si>
    <r>
      <rPr>
        <b/>
        <sz val="7.5"/>
        <rFont val="Tw Cen MT"/>
        <family val="2"/>
        <scheme val="minor"/>
      </rPr>
      <t>Quantity</t>
    </r>
  </si>
  <si>
    <r>
      <rPr>
        <b/>
        <sz val="7.5"/>
        <rFont val="Tw Cen MT"/>
        <family val="2"/>
        <scheme val="minor"/>
      </rPr>
      <t>Unit Price</t>
    </r>
  </si>
  <si>
    <r>
      <rPr>
        <b/>
        <sz val="7.5"/>
        <rFont val="Tw Cen MT"/>
        <family val="2"/>
        <scheme val="minor"/>
      </rPr>
      <t>GST</t>
    </r>
  </si>
  <si>
    <r>
      <rPr>
        <sz val="7.5"/>
        <rFont val="Tw Cen MT"/>
        <family val="2"/>
        <scheme val="minor"/>
      </rPr>
      <t>GST Free</t>
    </r>
  </si>
  <si>
    <t>NA</t>
  </si>
  <si>
    <t>Current Spend Amount</t>
  </si>
  <si>
    <t>Annualized spend Current</t>
  </si>
  <si>
    <t>Annualized Spend S2A</t>
  </si>
  <si>
    <t>Annualized Saving $</t>
  </si>
  <si>
    <t>Annualized Saving %</t>
  </si>
  <si>
    <t>Inward and Devanning</t>
  </si>
  <si>
    <t>Returns</t>
  </si>
  <si>
    <t>Storage</t>
  </si>
  <si>
    <t>Account management</t>
  </si>
  <si>
    <t>Reporting</t>
  </si>
  <si>
    <t>Category</t>
  </si>
  <si>
    <t>Annualized Figures</t>
  </si>
  <si>
    <t>Total month</t>
  </si>
  <si>
    <t>Overall Annualized cost savings</t>
  </si>
  <si>
    <r>
      <rPr>
        <b/>
        <sz val="7.5"/>
        <rFont val="Tw Cen MT"/>
        <family val="2"/>
        <scheme val="minor"/>
      </rPr>
      <t>Goods Inward - Pallets</t>
    </r>
  </si>
  <si>
    <r>
      <rPr>
        <b/>
        <sz val="7.5"/>
        <rFont val="Tw Cen MT"/>
        <family val="2"/>
        <scheme val="minor"/>
      </rPr>
      <t>Goods Inward - Cartons</t>
    </r>
  </si>
  <si>
    <r>
      <rPr>
        <b/>
        <sz val="7.5"/>
        <rFont val="Tw Cen MT"/>
        <family val="2"/>
        <scheme val="minor"/>
      </rPr>
      <t>Goods inwards- Container 20ft (Hand unload)</t>
    </r>
  </si>
  <si>
    <r>
      <rPr>
        <b/>
        <sz val="7.5"/>
        <rFont val="Tw Cen MT"/>
        <family val="2"/>
        <scheme val="minor"/>
      </rPr>
      <t>Goods inwards- Container 40ft (Hand Unload)</t>
    </r>
  </si>
  <si>
    <r>
      <rPr>
        <b/>
        <sz val="7.5"/>
        <rFont val="Tw Cen MT"/>
        <family val="2"/>
        <scheme val="minor"/>
      </rPr>
      <t>Goods inwards- Container 40ft (Pallet Unload)</t>
    </r>
  </si>
  <si>
    <r>
      <rPr>
        <b/>
        <sz val="7.5"/>
        <rFont val="Tw Cen MT"/>
        <family val="2"/>
        <scheme val="minor"/>
      </rPr>
      <t>Hours to sort, split, count &amp; allocate goods inward stock</t>
    </r>
  </si>
  <si>
    <r>
      <t>Order Receipt, Processing &amp; Fulfillment</t>
    </r>
    <r>
      <rPr>
        <b/>
        <sz val="7.5"/>
        <rFont val="Tw Cen MT"/>
        <family val="2"/>
        <scheme val="minor"/>
      </rPr>
      <t xml:space="preserve"> including Materials. Refer attached Despatch Manifest Report</t>
    </r>
  </si>
  <si>
    <r>
      <rPr>
        <b/>
        <sz val="7.5"/>
        <rFont val="Tw Cen MT"/>
        <family val="2"/>
        <scheme val="minor"/>
      </rPr>
      <t>Returns</t>
    </r>
  </si>
  <si>
    <r>
      <rPr>
        <b/>
        <sz val="7.5"/>
        <rFont val="Tw Cen MT"/>
        <family val="2"/>
        <scheme val="minor"/>
      </rPr>
      <t>Storage per pallet - Monthly</t>
    </r>
  </si>
  <si>
    <r>
      <rPr>
        <b/>
        <sz val="7.5"/>
        <rFont val="Tw Cen MT"/>
        <family val="2"/>
        <scheme val="minor"/>
      </rPr>
      <t>Storage per oversized pallet - Monthly</t>
    </r>
  </si>
  <si>
    <r>
      <rPr>
        <b/>
        <sz val="7.5"/>
        <rFont val="Tw Cen MT"/>
        <family val="2"/>
        <scheme val="minor"/>
      </rPr>
      <t>Storage per pick bay - Monthly</t>
    </r>
  </si>
  <si>
    <r>
      <rPr>
        <b/>
        <sz val="7.5"/>
        <rFont val="Tw Cen MT"/>
        <family val="2"/>
        <scheme val="minor"/>
      </rPr>
      <t>Account Management</t>
    </r>
  </si>
  <si>
    <r>
      <rPr>
        <b/>
        <sz val="7.5"/>
        <rFont val="Tw Cen MT"/>
        <family val="2"/>
        <scheme val="minor"/>
      </rPr>
      <t>Distribution - Refer attached Despatch
Manifest Report</t>
    </r>
  </si>
  <si>
    <r>
      <rPr>
        <b/>
        <sz val="7.5"/>
        <rFont val="Tw Cen MT"/>
        <family val="2"/>
        <scheme val="minor"/>
      </rPr>
      <t>International Distribution - Refer attached Despatch Manifest Report</t>
    </r>
  </si>
  <si>
    <r>
      <rPr>
        <b/>
        <sz val="7.5"/>
        <rFont val="Tw Cen MT"/>
        <family val="2"/>
        <scheme val="minor"/>
      </rPr>
      <t>JET 2587  DIG to WFDS</t>
    </r>
  </si>
  <si>
    <r>
      <rPr>
        <b/>
        <sz val="7.5"/>
        <rFont val="Tw Cen MT"/>
        <family val="2"/>
        <scheme val="minor"/>
      </rPr>
      <t>DFE 3303272538252 DIG to Wolf McKellar</t>
    </r>
  </si>
  <si>
    <r>
      <rPr>
        <b/>
        <sz val="7.5"/>
        <rFont val="Tw Cen MT"/>
        <family val="2"/>
        <scheme val="minor"/>
      </rPr>
      <t>DFE 3303272549276 Wolf McKellar to DIG</t>
    </r>
  </si>
  <si>
    <t>Summary of Overall spend</t>
  </si>
  <si>
    <t>Ship2anywhere proposed warehouse rates</t>
  </si>
  <si>
    <t>Carton Dimensions</t>
  </si>
  <si>
    <t>Small</t>
  </si>
  <si>
    <t>Carton size not exceeding 40 cm in any direction Dead weight less than 20</t>
  </si>
  <si>
    <t>Medium</t>
  </si>
  <si>
    <t>Carton size not exceeding 100 cm in any direction Dead weight less than 40</t>
  </si>
  <si>
    <t>Inbound</t>
  </si>
  <si>
    <t>Large</t>
  </si>
  <si>
    <t>Carton size not exceeding 150 cm in any direction Dead weight less than 50</t>
  </si>
  <si>
    <t>Extra large</t>
  </si>
  <si>
    <t>Any carton exceeding the above carton dimensions and weight</t>
  </si>
  <si>
    <t>Inbound Container Specs</t>
  </si>
  <si>
    <t>Unit of charge</t>
  </si>
  <si>
    <t>Charge type</t>
  </si>
  <si>
    <t>Qty</t>
  </si>
  <si>
    <t>Charge</t>
  </si>
  <si>
    <t>Total charge</t>
  </si>
  <si>
    <t>20 Foot</t>
  </si>
  <si>
    <t>Flat fee container</t>
  </si>
  <si>
    <t xml:space="preserve"> Pallet unload</t>
  </si>
  <si>
    <t>Hand unload</t>
  </si>
  <si>
    <t>40 Foot</t>
  </si>
  <si>
    <t>Pallet unload</t>
  </si>
  <si>
    <t>Sorting, splitting, counting and inward stock</t>
  </si>
  <si>
    <t>Hours</t>
  </si>
  <si>
    <t>Subtotal: Inbound Charges</t>
  </si>
  <si>
    <t>Note: Inbound Charge per carton Includes Putaway, Shrink wrap, Labelling, Inward fee, Inbound Order Processing, Devanning</t>
  </si>
  <si>
    <t>Week</t>
  </si>
  <si>
    <t>Storage charge per pallet weekly</t>
  </si>
  <si>
    <t>Total charge month</t>
  </si>
  <si>
    <t>Pallet</t>
  </si>
  <si>
    <t>Oversized</t>
  </si>
  <si>
    <t>Bay</t>
  </si>
  <si>
    <t>Subtotal: Storage Charges</t>
  </si>
  <si>
    <t>Note: Storage Charge per carton Includes pallet rental/Hire, pallet load, pallet wrap, storage charge</t>
  </si>
  <si>
    <t>Outbound</t>
  </si>
  <si>
    <t>Order#</t>
  </si>
  <si>
    <t>No of cartons</t>
  </si>
  <si>
    <t>Charge per carton</t>
  </si>
  <si>
    <t>Carton</t>
  </si>
  <si>
    <t>Subtotal: Outbound Charges</t>
  </si>
  <si>
    <t>Note: Outbound Charge per carton Includes pick/pack, Labelling, Shrink wrap ,order processing charges,con note charges and other variable charges etc</t>
  </si>
  <si>
    <t>Grand Total :Ex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</si>
</sst>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7.5"/>
      <color theme="0"/>
      <name val="Tw Cen MT"/>
      <family val="2"/>
      <scheme val="minor"/>
    </font>
    <font>
      <sz val="7.5"/>
      <color theme="1"/>
      <name val="Tw Cen MT"/>
      <family val="2"/>
      <scheme val="minor"/>
    </font>
    <font>
      <b/>
      <sz val="7.5"/>
      <color theme="1"/>
      <name val="Tw Cen MT"/>
      <family val="2"/>
      <scheme val="minor"/>
    </font>
    <font>
      <b/>
      <i/>
      <sz val="7.5"/>
      <color rgb="FF00B050"/>
      <name val="Tw Cen MT"/>
      <family val="2"/>
      <scheme val="minor"/>
    </font>
    <font>
      <b/>
      <i/>
      <sz val="9"/>
      <color rgb="FF00B050"/>
      <name val="Tw Cen MT"/>
      <family val="2"/>
      <scheme val="minor"/>
    </font>
    <font>
      <b/>
      <sz val="7.5"/>
      <name val="Tw Cen MT"/>
      <family val="2"/>
      <scheme val="minor"/>
    </font>
    <font>
      <sz val="7.5"/>
      <name val="Tw Cen MT"/>
      <family val="2"/>
      <scheme val="minor"/>
    </font>
    <font>
      <sz val="25"/>
      <color theme="4" tint="-0.249977111117893"/>
      <name val="Tw Cen MT"/>
      <family val="2"/>
      <scheme val="minor"/>
    </font>
    <font>
      <sz val="20"/>
      <color theme="4" tint="-0.249977111117893"/>
      <name val="Tw Cen MT"/>
      <family val="2"/>
      <scheme val="minor"/>
    </font>
    <font>
      <sz val="11"/>
      <color theme="4" tint="-0.249977111117893"/>
      <name val="Tw Cen MT"/>
      <family val="2"/>
      <scheme val="minor"/>
    </font>
    <font>
      <b/>
      <sz val="9"/>
      <color theme="1"/>
      <name val="Tw Cen MT"/>
      <family val="2"/>
      <scheme val="minor"/>
    </font>
    <font>
      <sz val="9"/>
      <color theme="1"/>
      <name val="Tw Cen MT"/>
      <family val="2"/>
      <scheme val="minor"/>
    </font>
    <font>
      <b/>
      <sz val="20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4" fillId="0" borderId="1" xfId="0" applyFont="1" applyBorder="1" applyAlignment="1">
      <alignment horizontal="center"/>
    </xf>
    <xf numFmtId="43" fontId="0" fillId="0" borderId="0" xfId="1" applyFont="1"/>
    <xf numFmtId="1" fontId="4" fillId="0" borderId="1" xfId="0" applyNumberFormat="1" applyFont="1" applyBorder="1" applyAlignment="1">
      <alignment horizontal="center"/>
    </xf>
    <xf numFmtId="44" fontId="4" fillId="0" borderId="1" xfId="2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44" fontId="0" fillId="0" borderId="0" xfId="0" applyNumberFormat="1"/>
    <xf numFmtId="0" fontId="4" fillId="0" borderId="0" xfId="0" applyFont="1" applyAlignment="1">
      <alignment horizontal="center"/>
    </xf>
    <xf numFmtId="44" fontId="4" fillId="0" borderId="1" xfId="0" applyNumberFormat="1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44" fontId="4" fillId="0" borderId="1" xfId="2" applyFont="1" applyBorder="1" applyAlignment="1">
      <alignment horizontal="center" vertical="center"/>
    </xf>
    <xf numFmtId="44" fontId="4" fillId="0" borderId="1" xfId="2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44" fontId="5" fillId="0" borderId="3" xfId="0" applyNumberFormat="1" applyFont="1" applyBorder="1" applyAlignment="1">
      <alignment horizontal="center"/>
    </xf>
    <xf numFmtId="9" fontId="0" fillId="0" borderId="0" xfId="0" applyNumberFormat="1"/>
    <xf numFmtId="164" fontId="7" fillId="10" borderId="0" xfId="0" applyNumberFormat="1" applyFont="1" applyFill="1" applyAlignment="1">
      <alignment horizontal="center"/>
    </xf>
    <xf numFmtId="9" fontId="7" fillId="10" borderId="0" xfId="3" applyFont="1" applyFill="1" applyAlignment="1"/>
    <xf numFmtId="44" fontId="4" fillId="0" borderId="1" xfId="2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44" fontId="5" fillId="11" borderId="1" xfId="2" applyFont="1" applyFill="1" applyBorder="1" applyAlignment="1">
      <alignment horizontal="center" vertical="center"/>
    </xf>
    <xf numFmtId="44" fontId="4" fillId="0" borderId="0" xfId="2" applyFont="1" applyFill="1" applyBorder="1" applyAlignment="1">
      <alignment horizontal="center"/>
    </xf>
    <xf numFmtId="44" fontId="4" fillId="0" borderId="0" xfId="2" applyFont="1" applyBorder="1" applyAlignment="1">
      <alignment horizontal="center"/>
    </xf>
    <xf numFmtId="44" fontId="2" fillId="3" borderId="3" xfId="0" applyNumberFormat="1" applyFont="1" applyFill="1" applyBorder="1"/>
    <xf numFmtId="44" fontId="6" fillId="10" borderId="1" xfId="1" applyNumberFormat="1" applyFont="1" applyFill="1" applyBorder="1"/>
    <xf numFmtId="44" fontId="6" fillId="10" borderId="1" xfId="0" applyNumberFormat="1" applyFont="1" applyFill="1" applyBorder="1"/>
    <xf numFmtId="9" fontId="6" fillId="10" borderId="1" xfId="1" applyNumberFormat="1" applyFont="1" applyFill="1" applyBorder="1"/>
    <xf numFmtId="0" fontId="4" fillId="0" borderId="0" xfId="0" applyFont="1" applyAlignment="1">
      <alignment horizontal="center" wrapText="1"/>
    </xf>
    <xf numFmtId="0" fontId="0" fillId="0" borderId="1" xfId="0" applyBorder="1"/>
    <xf numFmtId="0" fontId="5" fillId="12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44" fontId="6" fillId="9" borderId="1" xfId="0" applyNumberFormat="1" applyFont="1" applyFill="1" applyBorder="1"/>
    <xf numFmtId="9" fontId="6" fillId="9" borderId="2" xfId="0" applyNumberFormat="1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44" fontId="4" fillId="0" borderId="1" xfId="2" applyFont="1" applyBorder="1"/>
    <xf numFmtId="44" fontId="5" fillId="0" borderId="3" xfId="0" applyNumberFormat="1" applyFont="1" applyBorder="1"/>
    <xf numFmtId="9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44" fontId="0" fillId="0" borderId="13" xfId="2" applyFont="1" applyBorder="1" applyAlignment="1">
      <alignment horizontal="center"/>
    </xf>
    <xf numFmtId="44" fontId="0" fillId="0" borderId="14" xfId="2" applyFont="1" applyBorder="1"/>
    <xf numFmtId="164" fontId="0" fillId="0" borderId="0" xfId="2" applyNumberFormat="1" applyFont="1" applyBorder="1"/>
    <xf numFmtId="0" fontId="0" fillId="0" borderId="0" xfId="0" applyAlignment="1">
      <alignment horizontal="center"/>
    </xf>
    <xf numFmtId="0" fontId="0" fillId="0" borderId="0" xfId="1" applyNumberFormat="1" applyFont="1" applyBorder="1" applyAlignment="1">
      <alignment horizontal="center"/>
    </xf>
    <xf numFmtId="44" fontId="0" fillId="0" borderId="0" xfId="2" applyFont="1" applyBorder="1" applyAlignment="1">
      <alignment horizontal="center"/>
    </xf>
    <xf numFmtId="44" fontId="0" fillId="0" borderId="10" xfId="2" applyFont="1" applyBorder="1"/>
    <xf numFmtId="0" fontId="4" fillId="0" borderId="0" xfId="0" applyFont="1"/>
    <xf numFmtId="0" fontId="0" fillId="0" borderId="16" xfId="0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44" fontId="2" fillId="15" borderId="1" xfId="0" applyNumberFormat="1" applyFont="1" applyFill="1" applyBorder="1"/>
    <xf numFmtId="44" fontId="5" fillId="0" borderId="0" xfId="0" applyNumberFormat="1" applyFont="1" applyAlignment="1">
      <alignment vertical="center"/>
    </xf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10" xfId="2" applyFont="1" applyBorder="1" applyAlignment="1">
      <alignment horizontal="center"/>
    </xf>
    <xf numFmtId="44" fontId="0" fillId="0" borderId="0" xfId="2" applyFont="1"/>
    <xf numFmtId="0" fontId="0" fillId="0" borderId="9" xfId="0" applyBorder="1" applyAlignment="1">
      <alignment horizontal="center" vertical="center"/>
    </xf>
    <xf numFmtId="44" fontId="4" fillId="0" borderId="0" xfId="0" applyNumberFormat="1" applyFont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44" fontId="0" fillId="0" borderId="13" xfId="2" applyFont="1" applyBorder="1"/>
    <xf numFmtId="44" fontId="0" fillId="0" borderId="14" xfId="0" applyNumberFormat="1" applyBorder="1"/>
    <xf numFmtId="44" fontId="0" fillId="0" borderId="0" xfId="2" applyFont="1" applyBorder="1"/>
    <xf numFmtId="165" fontId="0" fillId="0" borderId="0" xfId="0" applyNumberFormat="1"/>
    <xf numFmtId="44" fontId="0" fillId="0" borderId="10" xfId="0" applyNumberFormat="1" applyBorder="1"/>
    <xf numFmtId="0" fontId="0" fillId="0" borderId="16" xfId="0" applyBorder="1" applyAlignment="1">
      <alignment horizontal="center" vertical="center"/>
    </xf>
    <xf numFmtId="44" fontId="0" fillId="0" borderId="16" xfId="2" applyFont="1" applyBorder="1"/>
    <xf numFmtId="44" fontId="0" fillId="0" borderId="24" xfId="0" applyNumberFormat="1" applyBorder="1"/>
    <xf numFmtId="0" fontId="2" fillId="15" borderId="25" xfId="0" applyFont="1" applyFill="1" applyBorder="1" applyAlignment="1">
      <alignment horizontal="center"/>
    </xf>
    <xf numFmtId="44" fontId="2" fillId="15" borderId="1" xfId="0" applyNumberFormat="1" applyFont="1" applyFill="1" applyBorder="1" applyAlignment="1">
      <alignment horizontal="center"/>
    </xf>
    <xf numFmtId="44" fontId="18" fillId="14" borderId="1" xfId="0" applyNumberFormat="1" applyFont="1" applyFill="1" applyBorder="1"/>
    <xf numFmtId="43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15" borderId="17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14" borderId="17" xfId="0" applyFont="1" applyFill="1" applyBorder="1" applyAlignment="1">
      <alignment horizontal="center"/>
    </xf>
    <xf numFmtId="0" fontId="15" fillId="14" borderId="18" xfId="0" applyFont="1" applyFill="1" applyBorder="1" applyAlignment="1">
      <alignment horizontal="center"/>
    </xf>
    <xf numFmtId="0" fontId="15" fillId="14" borderId="19" xfId="0" applyFont="1" applyFill="1" applyBorder="1" applyAlignment="1">
      <alignment horizontal="center"/>
    </xf>
    <xf numFmtId="0" fontId="16" fillId="11" borderId="26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/>
    </xf>
    <xf numFmtId="0" fontId="15" fillId="14" borderId="6" xfId="0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4E9C-0267-411B-8D9F-5E60E198F4D2}">
  <dimension ref="G5:L17"/>
  <sheetViews>
    <sheetView showGridLines="0" tabSelected="1" topLeftCell="B1" zoomScale="130" zoomScaleNormal="130" workbookViewId="0">
      <selection activeCell="G7" sqref="G7"/>
    </sheetView>
  </sheetViews>
  <sheetFormatPr defaultRowHeight="13.8" x14ac:dyDescent="0.25"/>
  <cols>
    <col min="7" max="7" width="17.296875" customWidth="1"/>
    <col min="8" max="8" width="11.5" customWidth="1"/>
    <col min="9" max="10" width="10.69921875" bestFit="1" customWidth="1"/>
    <col min="12" max="12" width="9.69921875" bestFit="1" customWidth="1"/>
  </cols>
  <sheetData>
    <row r="5" spans="7:12" x14ac:dyDescent="0.25">
      <c r="G5" s="117" t="s">
        <v>589</v>
      </c>
      <c r="H5" s="117"/>
      <c r="I5" s="117"/>
      <c r="J5" s="117"/>
    </row>
    <row r="6" spans="7:12" x14ac:dyDescent="0.25">
      <c r="G6" s="34" t="s">
        <v>547</v>
      </c>
      <c r="H6" s="34" t="s">
        <v>537</v>
      </c>
      <c r="I6" s="34" t="s">
        <v>543</v>
      </c>
      <c r="J6" s="34" t="s">
        <v>529</v>
      </c>
    </row>
    <row r="7" spans="7:12" x14ac:dyDescent="0.25">
      <c r="G7" s="39" t="s">
        <v>563</v>
      </c>
      <c r="H7" s="10">
        <f>SUMIF('Appendix A'!$H$2:$H$18,'Summary Appendix A'!G7,'Appendix A'!$E$2:$E$18)</f>
        <v>903.8</v>
      </c>
      <c r="I7" s="11">
        <f>SUMIF('Appendix A'!$H$2:$H$18,'Summary Appendix A'!G7,  'Appendix A'!$F$2:$F$18)</f>
        <v>717.5</v>
      </c>
      <c r="J7" s="41">
        <f>H7-I7</f>
        <v>186.29999999999995</v>
      </c>
    </row>
    <row r="8" spans="7:12" x14ac:dyDescent="0.25">
      <c r="G8" s="39" t="s">
        <v>539</v>
      </c>
      <c r="H8" s="10">
        <f>SUMIF('Appendix A'!$H$2:$H$18,'Summary Appendix A'!G8,'Appendix A'!$E$2:$E$18)</f>
        <v>7399.65</v>
      </c>
      <c r="I8" s="11">
        <f>SUMIF('Appendix A'!$H$2:$H$18,'Summary Appendix A'!G8,  'Appendix A'!$F$2:$F$18)</f>
        <v>4347</v>
      </c>
      <c r="J8" s="41">
        <f t="shared" ref="J8:J13" si="0">H8-I8</f>
        <v>3052.6499999999996</v>
      </c>
    </row>
    <row r="9" spans="7:12" x14ac:dyDescent="0.25">
      <c r="G9" s="39" t="s">
        <v>538</v>
      </c>
      <c r="H9" s="10">
        <f>SUMIF('Appendix A'!$H$2:$H$18,'Summary Appendix A'!G9,'Appendix A'!$E$2:$E$18)</f>
        <v>14303</v>
      </c>
      <c r="I9" s="11">
        <f>SUMIF('Appendix A'!$H$2:$H$18,'Summary Appendix A'!G9,  'Appendix A'!$F$2:$F$18)</f>
        <v>13039</v>
      </c>
      <c r="J9" s="41">
        <f t="shared" si="0"/>
        <v>1264</v>
      </c>
    </row>
    <row r="10" spans="7:12" x14ac:dyDescent="0.25">
      <c r="G10" s="39" t="s">
        <v>564</v>
      </c>
      <c r="H10" s="10">
        <f>SUMIF('Appendix A'!$H$2:$H$18,'Summary Appendix A'!G10,'Appendix A'!$E$2:$E$18)</f>
        <v>72</v>
      </c>
      <c r="I10" s="11">
        <f>SUMIF('Appendix A'!$H$2:$H$18,'Summary Appendix A'!G10,  'Appendix A'!$F$2:$F$18)</f>
        <v>49.44</v>
      </c>
      <c r="J10" s="41">
        <f t="shared" si="0"/>
        <v>22.560000000000002</v>
      </c>
    </row>
    <row r="11" spans="7:12" x14ac:dyDescent="0.25">
      <c r="G11" s="39" t="s">
        <v>565</v>
      </c>
      <c r="H11" s="10">
        <f>SUMIF('Appendix A'!$H$2:$H$18,'Summary Appendix A'!G11,'Appendix A'!$E$2:$E$18)</f>
        <v>8654.15</v>
      </c>
      <c r="I11" s="11">
        <f>SUMIF('Appendix A'!$H$2:$H$18,'Summary Appendix A'!G11,  'Appendix A'!$F$2:$F$18)</f>
        <v>6636.08</v>
      </c>
      <c r="J11" s="41">
        <f t="shared" si="0"/>
        <v>2018.0699999999997</v>
      </c>
    </row>
    <row r="12" spans="7:12" x14ac:dyDescent="0.25">
      <c r="G12" s="39" t="s">
        <v>566</v>
      </c>
      <c r="H12" s="10">
        <f>SUMIF('Appendix A'!$H$2:$H$18,'Summary Appendix A'!G12,'Appendix A'!$E$2:$E$18)</f>
        <v>1620</v>
      </c>
      <c r="I12" s="11">
        <f>SUMIF('Appendix A'!$H$2:$H$18,'Summary Appendix A'!G12,  'Appendix A'!$F$2:$F$18)</f>
        <v>0</v>
      </c>
      <c r="J12" s="41">
        <f t="shared" si="0"/>
        <v>1620</v>
      </c>
    </row>
    <row r="13" spans="7:12" x14ac:dyDescent="0.25">
      <c r="G13" s="39" t="s">
        <v>567</v>
      </c>
      <c r="H13" s="10">
        <f>SUMIF('Appendix A'!$H$2:$H$18,'Summary Appendix A'!G13,'Appendix A'!$E$2:$E$18)</f>
        <v>37.64</v>
      </c>
      <c r="I13" s="11">
        <f>SUMIF('Appendix A'!$H$2:$H$18,'Summary Appendix A'!G13,  'Appendix A'!$F$2:$F$18)</f>
        <v>0</v>
      </c>
      <c r="J13" s="41">
        <f t="shared" si="0"/>
        <v>37.64</v>
      </c>
    </row>
    <row r="15" spans="7:12" x14ac:dyDescent="0.25">
      <c r="G15" s="35" t="s">
        <v>570</v>
      </c>
      <c r="H15" s="36">
        <f>SUM(H7:H13)</f>
        <v>32990.239999999998</v>
      </c>
      <c r="I15" s="36">
        <f>SUM(I7:I13)</f>
        <v>24789.019999999997</v>
      </c>
      <c r="J15" s="36">
        <f>SUM(J7:J13)</f>
        <v>8201.2199999999993</v>
      </c>
      <c r="L15" s="8"/>
    </row>
    <row r="16" spans="7:12" x14ac:dyDescent="0.25">
      <c r="G16" s="37" t="s">
        <v>569</v>
      </c>
      <c r="H16" s="38">
        <f>H15*12</f>
        <v>395882.88</v>
      </c>
      <c r="I16" s="38">
        <f>I15*12</f>
        <v>297468.24</v>
      </c>
      <c r="J16" s="38">
        <f>J15*12</f>
        <v>98414.639999999985</v>
      </c>
    </row>
    <row r="17" spans="7:10" x14ac:dyDescent="0.25">
      <c r="G17" s="40" t="s">
        <v>571</v>
      </c>
      <c r="H17" s="40"/>
      <c r="I17" s="40"/>
      <c r="J17" s="42">
        <f>J16/H16</f>
        <v>0.24859534213755338</v>
      </c>
    </row>
  </sheetData>
  <mergeCells count="1">
    <mergeCell ref="G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3E8D-ABC2-4874-99AE-92AA819D9F66}">
  <dimension ref="A1:K25"/>
  <sheetViews>
    <sheetView showGridLines="0" workbookViewId="0">
      <selection activeCell="E2" sqref="E2:E7"/>
    </sheetView>
  </sheetViews>
  <sheetFormatPr defaultRowHeight="13.8" x14ac:dyDescent="0.25"/>
  <cols>
    <col min="1" max="1" width="33.296875" customWidth="1"/>
    <col min="2" max="2" width="9.09765625" customWidth="1"/>
    <col min="3" max="3" width="13.69921875" customWidth="1"/>
    <col min="4" max="4" width="13.5" customWidth="1"/>
    <col min="5" max="5" width="15.59765625" customWidth="1"/>
    <col min="6" max="6" width="12.296875" customWidth="1"/>
    <col min="7" max="7" width="11.19921875" customWidth="1"/>
    <col min="8" max="8" width="14.69921875" customWidth="1"/>
    <col min="9" max="9" width="11.69921875" bestFit="1" customWidth="1"/>
    <col min="11" max="11" width="12.19921875" bestFit="1" customWidth="1"/>
  </cols>
  <sheetData>
    <row r="1" spans="1:10" ht="21.6" customHeight="1" x14ac:dyDescent="0.25">
      <c r="A1" s="43" t="s">
        <v>552</v>
      </c>
      <c r="B1" s="23" t="s">
        <v>553</v>
      </c>
      <c r="C1" s="23" t="s">
        <v>554</v>
      </c>
      <c r="D1" s="23" t="s">
        <v>555</v>
      </c>
      <c r="E1" s="24" t="s">
        <v>558</v>
      </c>
      <c r="F1" s="25" t="s">
        <v>528</v>
      </c>
      <c r="G1" s="25" t="s">
        <v>529</v>
      </c>
      <c r="H1" s="25" t="s">
        <v>568</v>
      </c>
    </row>
    <row r="2" spans="1:10" ht="12" customHeight="1" x14ac:dyDescent="0.25">
      <c r="A2" s="44" t="s">
        <v>572</v>
      </c>
      <c r="B2" s="1">
        <v>2</v>
      </c>
      <c r="C2" s="22">
        <v>5.5</v>
      </c>
      <c r="D2" s="47">
        <v>0.1</v>
      </c>
      <c r="E2" s="22">
        <v>11</v>
      </c>
      <c r="F2" s="49">
        <v>0</v>
      </c>
      <c r="G2" s="48">
        <f t="shared" ref="G2:G9" si="0">E2-F2</f>
        <v>11</v>
      </c>
      <c r="H2" s="12" t="s">
        <v>563</v>
      </c>
    </row>
    <row r="3" spans="1:10" ht="12" customHeight="1" x14ac:dyDescent="0.25">
      <c r="A3" s="44" t="s">
        <v>573</v>
      </c>
      <c r="B3" s="1">
        <v>8</v>
      </c>
      <c r="C3" s="22">
        <v>1.6</v>
      </c>
      <c r="D3" s="47">
        <v>0.1</v>
      </c>
      <c r="E3" s="22">
        <v>12.8</v>
      </c>
      <c r="F3" s="49">
        <v>0</v>
      </c>
      <c r="G3" s="48">
        <f t="shared" si="0"/>
        <v>12.8</v>
      </c>
      <c r="H3" s="12" t="s">
        <v>563</v>
      </c>
    </row>
    <row r="4" spans="1:10" ht="12" customHeight="1" x14ac:dyDescent="0.25">
      <c r="A4" s="44" t="s">
        <v>574</v>
      </c>
      <c r="B4" s="1">
        <v>1</v>
      </c>
      <c r="C4" s="22">
        <v>320</v>
      </c>
      <c r="D4" s="47">
        <v>0.1</v>
      </c>
      <c r="E4" s="22">
        <v>320</v>
      </c>
      <c r="F4" s="49">
        <v>266.5</v>
      </c>
      <c r="G4" s="48">
        <f t="shared" si="0"/>
        <v>53.5</v>
      </c>
      <c r="H4" s="12" t="s">
        <v>563</v>
      </c>
    </row>
    <row r="5" spans="1:10" ht="12" customHeight="1" x14ac:dyDescent="0.25">
      <c r="A5" s="44" t="s">
        <v>575</v>
      </c>
      <c r="B5" s="1">
        <v>0</v>
      </c>
      <c r="C5" s="22">
        <v>520</v>
      </c>
      <c r="D5" s="47"/>
      <c r="E5" s="22">
        <v>0</v>
      </c>
      <c r="F5" s="50">
        <v>0</v>
      </c>
      <c r="G5" s="48">
        <f t="shared" si="0"/>
        <v>0</v>
      </c>
      <c r="H5" s="12" t="s">
        <v>563</v>
      </c>
    </row>
    <row r="6" spans="1:10" ht="12" customHeight="1" x14ac:dyDescent="0.25">
      <c r="A6" s="44" t="s">
        <v>576</v>
      </c>
      <c r="B6" s="1">
        <v>0</v>
      </c>
      <c r="C6" s="22">
        <v>260</v>
      </c>
      <c r="D6" s="47"/>
      <c r="E6" s="22">
        <v>0</v>
      </c>
      <c r="F6" s="50">
        <v>0</v>
      </c>
      <c r="G6" s="48">
        <f t="shared" si="0"/>
        <v>0</v>
      </c>
      <c r="H6" s="12" t="s">
        <v>563</v>
      </c>
    </row>
    <row r="7" spans="1:10" ht="15" customHeight="1" x14ac:dyDescent="0.25">
      <c r="A7" s="39" t="s">
        <v>577</v>
      </c>
      <c r="B7" s="1">
        <v>8</v>
      </c>
      <c r="C7" s="22">
        <v>70</v>
      </c>
      <c r="D7" s="47">
        <v>0.1</v>
      </c>
      <c r="E7" s="22">
        <v>560</v>
      </c>
      <c r="F7" s="50">
        <v>451</v>
      </c>
      <c r="G7" s="48">
        <f t="shared" si="0"/>
        <v>109</v>
      </c>
      <c r="H7" s="12" t="s">
        <v>563</v>
      </c>
    </row>
    <row r="8" spans="1:10" ht="28.2" customHeight="1" x14ac:dyDescent="0.25">
      <c r="A8" s="44" t="s">
        <v>578</v>
      </c>
      <c r="B8" s="1">
        <v>1</v>
      </c>
      <c r="C8" s="22">
        <v>9376.2000000000007</v>
      </c>
      <c r="D8" s="47">
        <v>0.1</v>
      </c>
      <c r="E8" s="22">
        <v>7399.65</v>
      </c>
      <c r="F8" s="50">
        <v>4347</v>
      </c>
      <c r="G8" s="48">
        <f t="shared" si="0"/>
        <v>3052.6499999999996</v>
      </c>
      <c r="H8" s="1" t="s">
        <v>539</v>
      </c>
    </row>
    <row r="9" spans="1:10" ht="12" customHeight="1" x14ac:dyDescent="0.25">
      <c r="A9" s="44" t="s">
        <v>579</v>
      </c>
      <c r="B9" s="1">
        <v>4</v>
      </c>
      <c r="C9" s="22">
        <v>18</v>
      </c>
      <c r="D9" s="47">
        <v>0.1</v>
      </c>
      <c r="E9" s="22">
        <v>72</v>
      </c>
      <c r="F9" s="50">
        <f>B9*12.36</f>
        <v>49.44</v>
      </c>
      <c r="G9" s="48">
        <f t="shared" si="0"/>
        <v>22.560000000000002</v>
      </c>
      <c r="H9" s="12" t="s">
        <v>564</v>
      </c>
      <c r="J9">
        <f>12*1.03</f>
        <v>12.36</v>
      </c>
    </row>
    <row r="10" spans="1:10" ht="12" customHeight="1" x14ac:dyDescent="0.25">
      <c r="A10" s="44" t="s">
        <v>580</v>
      </c>
      <c r="B10" s="1">
        <v>182</v>
      </c>
      <c r="C10" s="22">
        <v>14.52</v>
      </c>
      <c r="D10" s="47">
        <v>0.1</v>
      </c>
      <c r="E10" s="22">
        <v>2642.64</v>
      </c>
      <c r="F10" s="50">
        <v>2233.5</v>
      </c>
      <c r="G10" s="48">
        <f t="shared" ref="G10:G15" si="1">E10-F10</f>
        <v>409.13999999999987</v>
      </c>
      <c r="H10" s="12" t="s">
        <v>565</v>
      </c>
    </row>
    <row r="11" spans="1:10" ht="12" customHeight="1" x14ac:dyDescent="0.25">
      <c r="A11" s="44" t="s">
        <v>581</v>
      </c>
      <c r="B11" s="1">
        <v>144</v>
      </c>
      <c r="C11" s="22">
        <v>29.04</v>
      </c>
      <c r="D11" s="47">
        <v>0.1</v>
      </c>
      <c r="E11" s="22">
        <v>4181.76</v>
      </c>
      <c r="F11" s="50">
        <v>3070.08</v>
      </c>
      <c r="G11" s="48">
        <f t="shared" si="1"/>
        <v>1111.6800000000003</v>
      </c>
      <c r="H11" s="12" t="s">
        <v>565</v>
      </c>
    </row>
    <row r="12" spans="1:10" ht="12" customHeight="1" x14ac:dyDescent="0.25">
      <c r="A12" s="44" t="s">
        <v>582</v>
      </c>
      <c r="B12" s="1">
        <v>325</v>
      </c>
      <c r="C12" s="22">
        <v>5.63</v>
      </c>
      <c r="D12" s="47">
        <v>0.1</v>
      </c>
      <c r="E12" s="22">
        <v>1829.75</v>
      </c>
      <c r="F12" s="50">
        <v>1332.5</v>
      </c>
      <c r="G12" s="48">
        <f t="shared" si="1"/>
        <v>497.25</v>
      </c>
      <c r="H12" s="12" t="s">
        <v>565</v>
      </c>
    </row>
    <row r="13" spans="1:10" ht="12" customHeight="1" x14ac:dyDescent="0.25">
      <c r="A13" s="44" t="s">
        <v>583</v>
      </c>
      <c r="B13" s="1">
        <v>20.25</v>
      </c>
      <c r="C13" s="22">
        <v>80</v>
      </c>
      <c r="D13" s="47">
        <v>0.1</v>
      </c>
      <c r="E13" s="22">
        <v>1620</v>
      </c>
      <c r="F13" s="50">
        <v>0</v>
      </c>
      <c r="G13" s="48">
        <f t="shared" si="1"/>
        <v>1620</v>
      </c>
      <c r="H13" s="12" t="s">
        <v>566</v>
      </c>
    </row>
    <row r="14" spans="1:10" ht="33" customHeight="1" x14ac:dyDescent="0.25">
      <c r="A14" s="44" t="s">
        <v>584</v>
      </c>
      <c r="B14" s="1">
        <v>1</v>
      </c>
      <c r="C14" s="22">
        <v>18075</v>
      </c>
      <c r="D14" s="47">
        <v>0.1</v>
      </c>
      <c r="E14" s="22">
        <v>14303</v>
      </c>
      <c r="F14" s="50">
        <v>13039</v>
      </c>
      <c r="G14" s="48">
        <f t="shared" si="1"/>
        <v>1264</v>
      </c>
      <c r="H14" s="12" t="s">
        <v>538</v>
      </c>
    </row>
    <row r="15" spans="1:10" ht="12" customHeight="1" x14ac:dyDescent="0.25">
      <c r="A15" s="44" t="s">
        <v>585</v>
      </c>
      <c r="B15" s="1">
        <v>1</v>
      </c>
      <c r="C15" s="22">
        <v>37.64</v>
      </c>
      <c r="D15" s="1" t="s">
        <v>556</v>
      </c>
      <c r="E15" s="22">
        <v>37.64</v>
      </c>
      <c r="F15" s="11">
        <v>0</v>
      </c>
      <c r="G15" s="48">
        <f t="shared" si="1"/>
        <v>37.64</v>
      </c>
      <c r="H15" s="12" t="s">
        <v>567</v>
      </c>
    </row>
    <row r="16" spans="1:10" ht="12" customHeight="1" x14ac:dyDescent="0.25">
      <c r="A16" s="44" t="s">
        <v>586</v>
      </c>
      <c r="B16" s="1">
        <v>1</v>
      </c>
      <c r="C16" s="22">
        <v>58.1</v>
      </c>
      <c r="D16" s="47">
        <v>0.1</v>
      </c>
      <c r="E16" s="22">
        <v>58.1</v>
      </c>
      <c r="F16" s="11" t="s">
        <v>557</v>
      </c>
      <c r="G16" s="11" t="s">
        <v>557</v>
      </c>
      <c r="H16" s="33"/>
    </row>
    <row r="17" spans="1:11" ht="12" customHeight="1" x14ac:dyDescent="0.25">
      <c r="A17" s="44" t="s">
        <v>587</v>
      </c>
      <c r="B17" s="1">
        <v>1</v>
      </c>
      <c r="C17" s="22">
        <v>70.38</v>
      </c>
      <c r="D17" s="47">
        <v>0.1</v>
      </c>
      <c r="E17" s="22">
        <v>70.38</v>
      </c>
      <c r="F17" s="11" t="s">
        <v>557</v>
      </c>
      <c r="G17" s="11" t="s">
        <v>557</v>
      </c>
      <c r="H17" s="33"/>
    </row>
    <row r="18" spans="1:11" ht="12" customHeight="1" x14ac:dyDescent="0.25">
      <c r="A18" s="44" t="s">
        <v>588</v>
      </c>
      <c r="B18" s="1">
        <v>1</v>
      </c>
      <c r="C18" s="22">
        <v>79.88</v>
      </c>
      <c r="D18" s="47">
        <v>0.1</v>
      </c>
      <c r="E18" s="22">
        <v>79.88</v>
      </c>
      <c r="F18" s="11" t="s">
        <v>557</v>
      </c>
      <c r="G18" s="11" t="s">
        <v>557</v>
      </c>
      <c r="H18" s="33"/>
    </row>
    <row r="19" spans="1:11" ht="12" customHeight="1" x14ac:dyDescent="0.25">
      <c r="A19" s="32"/>
      <c r="B19" s="9"/>
      <c r="C19" s="26"/>
      <c r="D19" s="9"/>
      <c r="E19" s="26"/>
      <c r="F19" s="27"/>
      <c r="G19" s="27"/>
    </row>
    <row r="20" spans="1:11" x14ac:dyDescent="0.25">
      <c r="A20" s="118" t="s">
        <v>531</v>
      </c>
      <c r="B20" s="118"/>
      <c r="C20" s="118"/>
      <c r="D20" s="118"/>
      <c r="E20" s="28">
        <f>SUM(E2:E15)</f>
        <v>32990.239999999998</v>
      </c>
      <c r="F20" s="28">
        <f>SUM(F2:F18)</f>
        <v>24789.02</v>
      </c>
      <c r="G20" s="28">
        <f>SUM(G2:G18)</f>
        <v>8201.2199999999993</v>
      </c>
      <c r="I20" s="8"/>
      <c r="J20" s="8"/>
      <c r="K20" s="8"/>
    </row>
    <row r="22" spans="1:11" x14ac:dyDescent="0.25">
      <c r="E22" s="119" t="s">
        <v>559</v>
      </c>
      <c r="F22" s="119"/>
      <c r="G22" s="29">
        <f>E20*12</f>
        <v>395882.88</v>
      </c>
    </row>
    <row r="23" spans="1:11" x14ac:dyDescent="0.25">
      <c r="E23" s="119" t="s">
        <v>560</v>
      </c>
      <c r="F23" s="119"/>
      <c r="G23" s="29">
        <f>F20*12</f>
        <v>297468.24</v>
      </c>
    </row>
    <row r="24" spans="1:11" x14ac:dyDescent="0.25">
      <c r="E24" s="119" t="s">
        <v>561</v>
      </c>
      <c r="F24" s="119"/>
      <c r="G24" s="30">
        <f>G22-G23</f>
        <v>98414.640000000014</v>
      </c>
    </row>
    <row r="25" spans="1:11" x14ac:dyDescent="0.25">
      <c r="E25" s="119" t="s">
        <v>562</v>
      </c>
      <c r="F25" s="119"/>
      <c r="G25" s="31">
        <f>G24/G22</f>
        <v>0.24859534213755344</v>
      </c>
    </row>
  </sheetData>
  <mergeCells count="5">
    <mergeCell ref="A20:D20"/>
    <mergeCell ref="E22:F22"/>
    <mergeCell ref="E23:F23"/>
    <mergeCell ref="E24:F24"/>
    <mergeCell ref="E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13F6-B5EB-43F6-AED7-92FABC15BA22}">
  <dimension ref="G4:M13"/>
  <sheetViews>
    <sheetView showGridLines="0" topLeftCell="A2" workbookViewId="0">
      <selection activeCell="G5" sqref="G5:G6"/>
    </sheetView>
  </sheetViews>
  <sheetFormatPr defaultRowHeight="13.8" x14ac:dyDescent="0.25"/>
  <cols>
    <col min="7" max="7" width="12.8984375" customWidth="1"/>
    <col min="8" max="8" width="10.69921875" bestFit="1" customWidth="1"/>
    <col min="9" max="9" width="10.69921875" customWidth="1"/>
    <col min="10" max="10" width="11.796875" customWidth="1"/>
    <col min="11" max="11" width="10.69921875" bestFit="1" customWidth="1"/>
    <col min="12" max="13" width="10.19921875" bestFit="1" customWidth="1"/>
  </cols>
  <sheetData>
    <row r="4" spans="7:13" x14ac:dyDescent="0.25">
      <c r="G4" s="121" t="s">
        <v>550</v>
      </c>
      <c r="H4" s="121"/>
      <c r="I4" s="121"/>
      <c r="J4" s="121"/>
      <c r="K4" s="121"/>
    </row>
    <row r="5" spans="7:13" x14ac:dyDescent="0.25">
      <c r="G5" s="122" t="s">
        <v>547</v>
      </c>
      <c r="H5" s="122" t="s">
        <v>544</v>
      </c>
      <c r="I5" s="122"/>
      <c r="J5" s="122" t="s">
        <v>543</v>
      </c>
      <c r="K5" s="122"/>
    </row>
    <row r="6" spans="7:13" x14ac:dyDescent="0.25">
      <c r="G6" s="122"/>
      <c r="H6" s="16" t="s">
        <v>545</v>
      </c>
      <c r="I6" s="16" t="s">
        <v>546</v>
      </c>
      <c r="J6" s="16" t="s">
        <v>545</v>
      </c>
      <c r="K6" s="16" t="s">
        <v>546</v>
      </c>
    </row>
    <row r="7" spans="7:13" x14ac:dyDescent="0.25">
      <c r="G7" s="12" t="s">
        <v>538</v>
      </c>
      <c r="H7" s="13">
        <f>SUM('Appendix B'!H3:H651)</f>
        <v>14303.780000000042</v>
      </c>
      <c r="I7" s="13">
        <f>H7*12</f>
        <v>171645.36000000051</v>
      </c>
      <c r="J7" s="14">
        <f>SUM('Appendix B'!K3:K651)</f>
        <v>13039.923375009648</v>
      </c>
      <c r="K7" s="15">
        <f>J7*12</f>
        <v>156479.08050011579</v>
      </c>
    </row>
    <row r="8" spans="7:13" x14ac:dyDescent="0.25">
      <c r="G8" s="12" t="s">
        <v>539</v>
      </c>
      <c r="H8" s="13">
        <f>SUM('Appendix B'!G3:G651)</f>
        <v>7399.649999999986</v>
      </c>
      <c r="I8" s="13">
        <f>H8*12</f>
        <v>88795.799999999828</v>
      </c>
      <c r="J8" s="14">
        <f>SUM('Appendix B'!J3:J651)</f>
        <v>4347.5170000000153</v>
      </c>
      <c r="K8" s="15">
        <f>J8*12</f>
        <v>52170.204000000187</v>
      </c>
      <c r="L8" s="8"/>
      <c r="M8" s="2"/>
    </row>
    <row r="9" spans="7:13" x14ac:dyDescent="0.25">
      <c r="G9" s="9"/>
      <c r="H9" s="9"/>
      <c r="I9" s="9"/>
      <c r="J9" s="9"/>
    </row>
    <row r="10" spans="7:13" x14ac:dyDescent="0.25">
      <c r="G10" s="17" t="s">
        <v>531</v>
      </c>
      <c r="H10" s="18">
        <f>SUM(H7:H8)</f>
        <v>21703.430000000029</v>
      </c>
      <c r="I10" s="18">
        <f>SUM(I7:I8)</f>
        <v>260441.16000000032</v>
      </c>
      <c r="J10" s="18">
        <f>SUM(J7:J8)</f>
        <v>17387.440375009664</v>
      </c>
      <c r="K10" s="18">
        <f>SUM(K7:K8)</f>
        <v>208649.28450011596</v>
      </c>
      <c r="L10" s="19"/>
      <c r="M10" s="8"/>
    </row>
    <row r="12" spans="7:13" x14ac:dyDescent="0.25">
      <c r="H12" s="120" t="s">
        <v>548</v>
      </c>
      <c r="I12" s="120"/>
      <c r="J12" s="120"/>
      <c r="K12" s="20">
        <f>I10-K10</f>
        <v>51791.875499884365</v>
      </c>
    </row>
    <row r="13" spans="7:13" x14ac:dyDescent="0.25">
      <c r="H13" s="120" t="s">
        <v>549</v>
      </c>
      <c r="I13" s="120"/>
      <c r="J13" s="120"/>
      <c r="K13" s="21">
        <f>K12/I10</f>
        <v>0.19886209806423955</v>
      </c>
    </row>
  </sheetData>
  <mergeCells count="6">
    <mergeCell ref="H12:J12"/>
    <mergeCell ref="H13:J13"/>
    <mergeCell ref="G4:K4"/>
    <mergeCell ref="H5:I5"/>
    <mergeCell ref="J5:K5"/>
    <mergeCell ref="G5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0685-1243-4CE6-AE29-BFA64400A4A2}">
  <dimension ref="A1:M653"/>
  <sheetViews>
    <sheetView showGridLines="0" workbookViewId="0">
      <selection activeCell="A2" sqref="A2"/>
    </sheetView>
  </sheetViews>
  <sheetFormatPr defaultRowHeight="13.8" x14ac:dyDescent="0.25"/>
  <cols>
    <col min="4" max="4" width="12.796875" customWidth="1"/>
    <col min="8" max="8" width="10.69921875" bestFit="1" customWidth="1"/>
  </cols>
  <sheetData>
    <row r="1" spans="1:13" ht="25.2" customHeight="1" x14ac:dyDescent="0.25">
      <c r="A1" s="122" t="s">
        <v>534</v>
      </c>
      <c r="B1" s="122"/>
      <c r="C1" s="122"/>
      <c r="D1" s="122"/>
      <c r="E1" s="122"/>
      <c r="F1" s="122"/>
      <c r="G1" s="123" t="s">
        <v>535</v>
      </c>
      <c r="H1" s="123"/>
      <c r="I1" s="123"/>
      <c r="J1" s="124" t="s">
        <v>536</v>
      </c>
      <c r="K1" s="124"/>
      <c r="L1" s="124"/>
      <c r="M1" s="125" t="s">
        <v>529</v>
      </c>
    </row>
    <row r="2" spans="1:13" ht="46.2" customHeight="1" x14ac:dyDescent="0.25">
      <c r="A2" s="5" t="s">
        <v>551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530</v>
      </c>
      <c r="H2" s="6" t="s">
        <v>542</v>
      </c>
      <c r="I2" s="6" t="s">
        <v>532</v>
      </c>
      <c r="J2" s="7" t="s">
        <v>540</v>
      </c>
      <c r="K2" s="7" t="s">
        <v>541</v>
      </c>
      <c r="L2" s="7" t="s">
        <v>533</v>
      </c>
      <c r="M2" s="125"/>
    </row>
    <row r="3" spans="1:13" x14ac:dyDescent="0.25">
      <c r="A3" s="3">
        <v>1295724</v>
      </c>
      <c r="B3" s="1" t="s">
        <v>5</v>
      </c>
      <c r="C3" s="1" t="s">
        <v>6</v>
      </c>
      <c r="D3" s="1" t="s">
        <v>7</v>
      </c>
      <c r="E3" s="1">
        <v>2066</v>
      </c>
      <c r="F3" s="1" t="s">
        <v>8</v>
      </c>
      <c r="G3" s="4">
        <v>8.4499999999999993</v>
      </c>
      <c r="H3" s="4">
        <v>15.51</v>
      </c>
      <c r="I3" s="4">
        <f t="shared" ref="I3:I66" si="0">G3+H3</f>
        <v>23.96</v>
      </c>
      <c r="J3" s="4">
        <v>2.5215000000000001</v>
      </c>
      <c r="K3" s="4">
        <v>11.5053939</v>
      </c>
      <c r="L3" s="4">
        <f>J3+K3</f>
        <v>14.026893899999999</v>
      </c>
      <c r="M3" s="45">
        <f>L3-I3</f>
        <v>-9.9331061000000016</v>
      </c>
    </row>
    <row r="4" spans="1:13" x14ac:dyDescent="0.25">
      <c r="A4" s="3">
        <v>1295723</v>
      </c>
      <c r="B4" s="1" t="s">
        <v>5</v>
      </c>
      <c r="C4" s="1" t="s">
        <v>6</v>
      </c>
      <c r="D4" s="1" t="s">
        <v>9</v>
      </c>
      <c r="E4" s="1">
        <v>6164</v>
      </c>
      <c r="F4" s="1" t="s">
        <v>10</v>
      </c>
      <c r="G4" s="4">
        <v>26.45</v>
      </c>
      <c r="H4" s="4">
        <v>174.12</v>
      </c>
      <c r="I4" s="4">
        <f t="shared" si="0"/>
        <v>200.57</v>
      </c>
      <c r="J4" s="4">
        <v>24.159249999999997</v>
      </c>
      <c r="K4" s="4">
        <v>103.01908344</v>
      </c>
      <c r="L4" s="4">
        <f t="shared" ref="L4:L67" si="1">J4+K4</f>
        <v>127.17833344</v>
      </c>
      <c r="M4" s="45">
        <f t="shared" ref="M4:M67" si="2">L4-I4</f>
        <v>-73.39166655999999</v>
      </c>
    </row>
    <row r="5" spans="1:13" x14ac:dyDescent="0.25">
      <c r="A5" s="3">
        <v>1295721</v>
      </c>
      <c r="B5" s="1" t="s">
        <v>5</v>
      </c>
      <c r="C5" s="1" t="s">
        <v>6</v>
      </c>
      <c r="D5" s="1" t="s">
        <v>11</v>
      </c>
      <c r="E5" s="1">
        <v>3103</v>
      </c>
      <c r="F5" s="1" t="s">
        <v>5</v>
      </c>
      <c r="G5" s="4">
        <v>32.15</v>
      </c>
      <c r="H5" s="4">
        <v>23.14</v>
      </c>
      <c r="I5" s="4">
        <f t="shared" si="0"/>
        <v>55.29</v>
      </c>
      <c r="J5" s="4">
        <v>28.423249999999996</v>
      </c>
      <c r="K5" s="4">
        <v>42.869399999999999</v>
      </c>
      <c r="L5" s="4">
        <f t="shared" si="1"/>
        <v>71.292649999999995</v>
      </c>
      <c r="M5" s="45">
        <f t="shared" si="2"/>
        <v>16.002649999999996</v>
      </c>
    </row>
    <row r="6" spans="1:13" x14ac:dyDescent="0.25">
      <c r="A6" s="3">
        <v>1295570</v>
      </c>
      <c r="B6" s="1" t="s">
        <v>5</v>
      </c>
      <c r="C6" s="1" t="s">
        <v>6</v>
      </c>
      <c r="D6" s="1" t="s">
        <v>12</v>
      </c>
      <c r="E6" s="1">
        <v>6156</v>
      </c>
      <c r="F6" s="1" t="s">
        <v>10</v>
      </c>
      <c r="G6" s="4">
        <v>34.1</v>
      </c>
      <c r="H6" s="4">
        <v>154.34</v>
      </c>
      <c r="I6" s="4">
        <f t="shared" si="0"/>
        <v>188.44</v>
      </c>
      <c r="J6" s="4">
        <v>27.879999999999995</v>
      </c>
      <c r="K6" s="4">
        <v>154.10133508937881</v>
      </c>
      <c r="L6" s="4">
        <f t="shared" si="1"/>
        <v>181.9813350893788</v>
      </c>
      <c r="M6" s="45">
        <f t="shared" si="2"/>
        <v>-6.4586649106211951</v>
      </c>
    </row>
    <row r="7" spans="1:13" x14ac:dyDescent="0.25">
      <c r="A7" s="3">
        <v>1295534</v>
      </c>
      <c r="B7" s="1" t="s">
        <v>5</v>
      </c>
      <c r="C7" s="1" t="s">
        <v>6</v>
      </c>
      <c r="D7" s="1" t="s">
        <v>13</v>
      </c>
      <c r="E7" s="1">
        <v>4342</v>
      </c>
      <c r="F7" s="1" t="s">
        <v>14</v>
      </c>
      <c r="G7" s="4">
        <v>8.15</v>
      </c>
      <c r="H7" s="4">
        <v>17.09</v>
      </c>
      <c r="I7" s="4">
        <f t="shared" si="0"/>
        <v>25.240000000000002</v>
      </c>
      <c r="J7" s="4">
        <v>5.5145</v>
      </c>
      <c r="K7" s="4">
        <v>17.260032000000002</v>
      </c>
      <c r="L7" s="4">
        <f t="shared" si="1"/>
        <v>22.774532000000001</v>
      </c>
      <c r="M7" s="45">
        <f t="shared" si="2"/>
        <v>-2.4654680000000013</v>
      </c>
    </row>
    <row r="8" spans="1:13" x14ac:dyDescent="0.25">
      <c r="A8" s="3">
        <v>1295718</v>
      </c>
      <c r="B8" s="1" t="s">
        <v>5</v>
      </c>
      <c r="C8" s="1" t="s">
        <v>6</v>
      </c>
      <c r="D8" s="1" t="s">
        <v>15</v>
      </c>
      <c r="E8" s="1">
        <v>4350</v>
      </c>
      <c r="F8" s="1" t="s">
        <v>14</v>
      </c>
      <c r="G8" s="4">
        <v>8.4499999999999993</v>
      </c>
      <c r="H8" s="4">
        <v>24.91</v>
      </c>
      <c r="I8" s="4">
        <f t="shared" si="0"/>
        <v>33.36</v>
      </c>
      <c r="J8" s="4">
        <v>2.5215000000000001</v>
      </c>
      <c r="K8" s="4">
        <v>13.773054400000001</v>
      </c>
      <c r="L8" s="4">
        <f t="shared" si="1"/>
        <v>16.294554400000003</v>
      </c>
      <c r="M8" s="45">
        <f t="shared" si="2"/>
        <v>-17.065445599999997</v>
      </c>
    </row>
    <row r="9" spans="1:13" x14ac:dyDescent="0.25">
      <c r="A9" s="3">
        <v>1295694</v>
      </c>
      <c r="B9" s="1" t="s">
        <v>5</v>
      </c>
      <c r="C9" s="1" t="s">
        <v>6</v>
      </c>
      <c r="D9" s="1" t="s">
        <v>16</v>
      </c>
      <c r="E9" s="1">
        <v>2170</v>
      </c>
      <c r="F9" s="1" t="s">
        <v>8</v>
      </c>
      <c r="G9" s="4">
        <v>7.25</v>
      </c>
      <c r="H9" s="4">
        <v>11.4</v>
      </c>
      <c r="I9" s="4">
        <f t="shared" si="0"/>
        <v>18.649999999999999</v>
      </c>
      <c r="J9" s="4">
        <v>2.75725</v>
      </c>
      <c r="K9" s="4">
        <v>7.6320386999999998</v>
      </c>
      <c r="L9" s="4">
        <f t="shared" si="1"/>
        <v>10.3892887</v>
      </c>
      <c r="M9" s="45">
        <f t="shared" si="2"/>
        <v>-8.2607112999999988</v>
      </c>
    </row>
    <row r="10" spans="1:13" x14ac:dyDescent="0.25">
      <c r="A10" s="3">
        <v>1295709</v>
      </c>
      <c r="B10" s="1" t="s">
        <v>5</v>
      </c>
      <c r="C10" s="1" t="s">
        <v>6</v>
      </c>
      <c r="D10" s="1" t="s">
        <v>17</v>
      </c>
      <c r="E10" s="1">
        <v>4054</v>
      </c>
      <c r="F10" s="1" t="s">
        <v>14</v>
      </c>
      <c r="G10" s="4">
        <v>6.5</v>
      </c>
      <c r="H10" s="4">
        <v>11.79</v>
      </c>
      <c r="I10" s="4">
        <f t="shared" si="0"/>
        <v>18.29</v>
      </c>
      <c r="J10" s="4">
        <v>2.5215000000000001</v>
      </c>
      <c r="K10" s="4">
        <v>11.909031999999998</v>
      </c>
      <c r="L10" s="4">
        <f t="shared" si="1"/>
        <v>14.430531999999998</v>
      </c>
      <c r="M10" s="45">
        <f t="shared" si="2"/>
        <v>-3.8594680000000015</v>
      </c>
    </row>
    <row r="11" spans="1:13" x14ac:dyDescent="0.25">
      <c r="A11" s="3">
        <v>1295693</v>
      </c>
      <c r="B11" s="1" t="s">
        <v>5</v>
      </c>
      <c r="C11" s="1" t="s">
        <v>6</v>
      </c>
      <c r="D11" s="1" t="s">
        <v>18</v>
      </c>
      <c r="E11" s="1">
        <v>6110</v>
      </c>
      <c r="F11" s="1" t="s">
        <v>10</v>
      </c>
      <c r="G11" s="4">
        <v>7.25</v>
      </c>
      <c r="H11" s="4">
        <v>11.4</v>
      </c>
      <c r="I11" s="4">
        <f t="shared" si="0"/>
        <v>18.649999999999999</v>
      </c>
      <c r="J11" s="4">
        <v>2.75725</v>
      </c>
      <c r="K11" s="4">
        <v>8.6300160000000012</v>
      </c>
      <c r="L11" s="4">
        <f t="shared" si="1"/>
        <v>11.387266</v>
      </c>
      <c r="M11" s="45">
        <f t="shared" si="2"/>
        <v>-7.2627339999999982</v>
      </c>
    </row>
    <row r="12" spans="1:13" x14ac:dyDescent="0.25">
      <c r="A12" s="3">
        <v>1295710</v>
      </c>
      <c r="B12" s="1" t="s">
        <v>5</v>
      </c>
      <c r="C12" s="1" t="s">
        <v>6</v>
      </c>
      <c r="D12" s="1" t="s">
        <v>19</v>
      </c>
      <c r="E12" s="1">
        <v>3799</v>
      </c>
      <c r="F12" s="1" t="s">
        <v>5</v>
      </c>
      <c r="G12" s="4">
        <v>6.5</v>
      </c>
      <c r="H12" s="4">
        <v>11.18</v>
      </c>
      <c r="I12" s="4">
        <f t="shared" si="0"/>
        <v>17.68</v>
      </c>
      <c r="J12" s="4">
        <v>2.75725</v>
      </c>
      <c r="K12" s="4">
        <v>8.4733440000000009</v>
      </c>
      <c r="L12" s="4">
        <f t="shared" si="1"/>
        <v>11.230594</v>
      </c>
      <c r="M12" s="45">
        <f t="shared" si="2"/>
        <v>-6.4494059999999998</v>
      </c>
    </row>
    <row r="13" spans="1:13" x14ac:dyDescent="0.25">
      <c r="A13" s="3">
        <v>1295725</v>
      </c>
      <c r="B13" s="1" t="s">
        <v>5</v>
      </c>
      <c r="C13" s="1" t="s">
        <v>6</v>
      </c>
      <c r="D13" s="1" t="s">
        <v>20</v>
      </c>
      <c r="E13" s="1">
        <v>2330</v>
      </c>
      <c r="F13" s="1" t="s">
        <v>8</v>
      </c>
      <c r="G13" s="4">
        <v>7.25</v>
      </c>
      <c r="H13" s="4">
        <v>17.09</v>
      </c>
      <c r="I13" s="4">
        <f t="shared" si="0"/>
        <v>24.34</v>
      </c>
      <c r="J13" s="4">
        <v>2.75725</v>
      </c>
      <c r="K13" s="4">
        <v>8.0525015999999994</v>
      </c>
      <c r="L13" s="4">
        <f t="shared" si="1"/>
        <v>10.809751599999998</v>
      </c>
      <c r="M13" s="45">
        <f t="shared" si="2"/>
        <v>-13.530248400000001</v>
      </c>
    </row>
    <row r="14" spans="1:13" x14ac:dyDescent="0.25">
      <c r="A14" s="3">
        <v>1295708</v>
      </c>
      <c r="B14" s="1" t="s">
        <v>5</v>
      </c>
      <c r="C14" s="1" t="s">
        <v>6</v>
      </c>
      <c r="D14" s="1" t="s">
        <v>21</v>
      </c>
      <c r="E14" s="1">
        <v>4133</v>
      </c>
      <c r="F14" s="1" t="s">
        <v>14</v>
      </c>
      <c r="G14" s="4">
        <v>7.25</v>
      </c>
      <c r="H14" s="4">
        <v>12.61</v>
      </c>
      <c r="I14" s="4">
        <f t="shared" si="0"/>
        <v>19.86</v>
      </c>
      <c r="J14" s="4">
        <v>2.75725</v>
      </c>
      <c r="K14" s="4">
        <v>7.6320386999999998</v>
      </c>
      <c r="L14" s="4">
        <f t="shared" si="1"/>
        <v>10.3892887</v>
      </c>
      <c r="M14" s="45">
        <f t="shared" si="2"/>
        <v>-9.4707112999999996</v>
      </c>
    </row>
    <row r="15" spans="1:13" x14ac:dyDescent="0.25">
      <c r="A15" s="3">
        <v>1295701</v>
      </c>
      <c r="B15" s="1" t="s">
        <v>5</v>
      </c>
      <c r="C15" s="1" t="s">
        <v>6</v>
      </c>
      <c r="D15" s="1" t="s">
        <v>22</v>
      </c>
      <c r="E15" s="1">
        <v>4500</v>
      </c>
      <c r="F15" s="1" t="s">
        <v>14</v>
      </c>
      <c r="G15" s="4">
        <v>7.25</v>
      </c>
      <c r="H15" s="4">
        <v>12.61</v>
      </c>
      <c r="I15" s="4">
        <f t="shared" si="0"/>
        <v>19.86</v>
      </c>
      <c r="J15" s="4">
        <v>2.75725</v>
      </c>
      <c r="K15" s="4">
        <v>7.6320386999999998</v>
      </c>
      <c r="L15" s="4">
        <f t="shared" si="1"/>
        <v>10.3892887</v>
      </c>
      <c r="M15" s="45">
        <f t="shared" si="2"/>
        <v>-9.4707112999999996</v>
      </c>
    </row>
    <row r="16" spans="1:13" x14ac:dyDescent="0.25">
      <c r="A16" s="3">
        <v>1295676</v>
      </c>
      <c r="B16" s="1" t="s">
        <v>5</v>
      </c>
      <c r="C16" s="1" t="s">
        <v>6</v>
      </c>
      <c r="D16" s="1" t="s">
        <v>23</v>
      </c>
      <c r="E16" s="1">
        <v>3139</v>
      </c>
      <c r="F16" s="1" t="s">
        <v>5</v>
      </c>
      <c r="G16" s="4">
        <v>7.25</v>
      </c>
      <c r="H16" s="4">
        <v>11.18</v>
      </c>
      <c r="I16" s="4">
        <f t="shared" si="0"/>
        <v>18.43</v>
      </c>
      <c r="J16" s="4">
        <v>2.75725</v>
      </c>
      <c r="K16" s="4">
        <v>8.4733440000000009</v>
      </c>
      <c r="L16" s="4">
        <f t="shared" si="1"/>
        <v>11.230594</v>
      </c>
      <c r="M16" s="45">
        <f t="shared" si="2"/>
        <v>-7.1994059999999998</v>
      </c>
    </row>
    <row r="17" spans="1:13" x14ac:dyDescent="0.25">
      <c r="A17" s="3">
        <v>1295591</v>
      </c>
      <c r="B17" s="1" t="s">
        <v>5</v>
      </c>
      <c r="C17" s="1" t="s">
        <v>6</v>
      </c>
      <c r="D17" s="1" t="s">
        <v>24</v>
      </c>
      <c r="E17" s="1">
        <v>4700</v>
      </c>
      <c r="F17" s="1" t="s">
        <v>14</v>
      </c>
      <c r="G17" s="4">
        <v>7.25</v>
      </c>
      <c r="H17" s="4">
        <v>17.09</v>
      </c>
      <c r="I17" s="4">
        <f t="shared" si="0"/>
        <v>24.34</v>
      </c>
      <c r="J17" s="4">
        <v>2.75725</v>
      </c>
      <c r="K17" s="4">
        <v>8.6300160000000012</v>
      </c>
      <c r="L17" s="4">
        <f t="shared" si="1"/>
        <v>11.387266</v>
      </c>
      <c r="M17" s="45">
        <f t="shared" si="2"/>
        <v>-12.952734</v>
      </c>
    </row>
    <row r="18" spans="1:13" x14ac:dyDescent="0.25">
      <c r="A18" s="3">
        <v>1295615</v>
      </c>
      <c r="B18" s="1" t="s">
        <v>5</v>
      </c>
      <c r="C18" s="1" t="s">
        <v>6</v>
      </c>
      <c r="D18" s="1" t="s">
        <v>25</v>
      </c>
      <c r="E18" s="1">
        <v>2320</v>
      </c>
      <c r="F18" s="1" t="s">
        <v>8</v>
      </c>
      <c r="G18" s="4">
        <v>7.25</v>
      </c>
      <c r="H18" s="4">
        <v>17.09</v>
      </c>
      <c r="I18" s="4">
        <f t="shared" si="0"/>
        <v>24.34</v>
      </c>
      <c r="J18" s="4">
        <v>2.75725</v>
      </c>
      <c r="K18" s="4">
        <v>8.0525015999999994</v>
      </c>
      <c r="L18" s="4">
        <f t="shared" si="1"/>
        <v>10.809751599999998</v>
      </c>
      <c r="M18" s="45">
        <f t="shared" si="2"/>
        <v>-13.530248400000001</v>
      </c>
    </row>
    <row r="19" spans="1:13" x14ac:dyDescent="0.25">
      <c r="A19" s="3">
        <v>1295786</v>
      </c>
      <c r="B19" s="1" t="s">
        <v>5</v>
      </c>
      <c r="C19" s="1" t="s">
        <v>6</v>
      </c>
      <c r="D19" s="1" t="s">
        <v>26</v>
      </c>
      <c r="E19" s="1">
        <v>3825</v>
      </c>
      <c r="F19" s="1" t="s">
        <v>5</v>
      </c>
      <c r="G19" s="4">
        <v>68.3</v>
      </c>
      <c r="H19" s="4">
        <v>131.01</v>
      </c>
      <c r="I19" s="4">
        <f t="shared" si="0"/>
        <v>199.31</v>
      </c>
      <c r="J19" s="4">
        <v>66.891500000000008</v>
      </c>
      <c r="K19" s="4">
        <v>128.94413293739998</v>
      </c>
      <c r="L19" s="4">
        <f t="shared" si="1"/>
        <v>195.83563293739999</v>
      </c>
      <c r="M19" s="45">
        <f t="shared" si="2"/>
        <v>-3.4743670626000096</v>
      </c>
    </row>
    <row r="20" spans="1:13" x14ac:dyDescent="0.25">
      <c r="A20" s="3">
        <v>1295579</v>
      </c>
      <c r="B20" s="1" t="s">
        <v>5</v>
      </c>
      <c r="C20" s="1" t="s">
        <v>6</v>
      </c>
      <c r="D20" s="1" t="s">
        <v>27</v>
      </c>
      <c r="E20" s="1">
        <v>7018</v>
      </c>
      <c r="F20" s="1" t="s">
        <v>28</v>
      </c>
      <c r="G20" s="4">
        <v>7.25</v>
      </c>
      <c r="H20" s="4">
        <v>12.61</v>
      </c>
      <c r="I20" s="4">
        <f t="shared" si="0"/>
        <v>19.86</v>
      </c>
      <c r="J20" s="4">
        <v>2.75725</v>
      </c>
      <c r="K20" s="4">
        <v>8.3200689000000008</v>
      </c>
      <c r="L20" s="4">
        <f t="shared" si="1"/>
        <v>11.077318900000002</v>
      </c>
      <c r="M20" s="45">
        <f t="shared" si="2"/>
        <v>-8.7826810999999978</v>
      </c>
    </row>
    <row r="21" spans="1:13" x14ac:dyDescent="0.25">
      <c r="A21" s="3">
        <v>1295578</v>
      </c>
      <c r="B21" s="1" t="s">
        <v>5</v>
      </c>
      <c r="C21" s="1" t="s">
        <v>6</v>
      </c>
      <c r="D21" s="1" t="s">
        <v>29</v>
      </c>
      <c r="E21" s="1">
        <v>2506</v>
      </c>
      <c r="F21" s="1" t="s">
        <v>8</v>
      </c>
      <c r="G21" s="4">
        <v>7.25</v>
      </c>
      <c r="H21" s="4">
        <v>12.61</v>
      </c>
      <c r="I21" s="4">
        <f t="shared" si="0"/>
        <v>19.86</v>
      </c>
      <c r="J21" s="4">
        <v>2.75725</v>
      </c>
      <c r="K21" s="4">
        <v>8.0525015999999994</v>
      </c>
      <c r="L21" s="4">
        <f t="shared" si="1"/>
        <v>10.809751599999998</v>
      </c>
      <c r="M21" s="45">
        <f t="shared" si="2"/>
        <v>-9.050248400000001</v>
      </c>
    </row>
    <row r="22" spans="1:13" x14ac:dyDescent="0.25">
      <c r="A22" s="3">
        <v>1295547</v>
      </c>
      <c r="B22" s="1" t="s">
        <v>5</v>
      </c>
      <c r="C22" s="1" t="s">
        <v>6</v>
      </c>
      <c r="D22" s="1" t="s">
        <v>30</v>
      </c>
      <c r="E22" s="1">
        <v>3777</v>
      </c>
      <c r="F22" s="1" t="s">
        <v>5</v>
      </c>
      <c r="G22" s="4">
        <v>7.25</v>
      </c>
      <c r="H22" s="4">
        <v>11.18</v>
      </c>
      <c r="I22" s="4">
        <f t="shared" si="0"/>
        <v>18.43</v>
      </c>
      <c r="J22" s="4">
        <v>2.75725</v>
      </c>
      <c r="K22" s="4">
        <v>8.4733440000000009</v>
      </c>
      <c r="L22" s="4">
        <f t="shared" si="1"/>
        <v>11.230594</v>
      </c>
      <c r="M22" s="45">
        <f t="shared" si="2"/>
        <v>-7.1994059999999998</v>
      </c>
    </row>
    <row r="23" spans="1:13" x14ac:dyDescent="0.25">
      <c r="A23" s="3">
        <v>1295611</v>
      </c>
      <c r="B23" s="1" t="s">
        <v>5</v>
      </c>
      <c r="C23" s="1" t="s">
        <v>6</v>
      </c>
      <c r="D23" s="1" t="s">
        <v>31</v>
      </c>
      <c r="E23" s="1">
        <v>3427</v>
      </c>
      <c r="F23" s="1" t="s">
        <v>5</v>
      </c>
      <c r="G23" s="4">
        <v>8.4499999999999993</v>
      </c>
      <c r="H23" s="4">
        <v>10.01</v>
      </c>
      <c r="I23" s="4">
        <f t="shared" si="0"/>
        <v>18.46</v>
      </c>
      <c r="J23" s="4">
        <v>2.5215000000000001</v>
      </c>
      <c r="K23" s="4">
        <v>6.7528889999999997</v>
      </c>
      <c r="L23" s="4">
        <f t="shared" si="1"/>
        <v>9.2743889999999993</v>
      </c>
      <c r="M23" s="45">
        <f t="shared" si="2"/>
        <v>-9.1856110000000015</v>
      </c>
    </row>
    <row r="24" spans="1:13" x14ac:dyDescent="0.25">
      <c r="A24" s="3">
        <v>1295749</v>
      </c>
      <c r="B24" s="1" t="s">
        <v>5</v>
      </c>
      <c r="C24" s="1" t="s">
        <v>6</v>
      </c>
      <c r="D24" s="1" t="s">
        <v>32</v>
      </c>
      <c r="E24" s="1">
        <v>2602</v>
      </c>
      <c r="F24" s="1" t="s">
        <v>33</v>
      </c>
      <c r="G24" s="4">
        <v>7.25</v>
      </c>
      <c r="H24" s="4">
        <v>12.61</v>
      </c>
      <c r="I24" s="4">
        <f t="shared" si="0"/>
        <v>19.86</v>
      </c>
      <c r="J24" s="4">
        <v>2.75725</v>
      </c>
      <c r="K24" s="4">
        <v>8.0525015999999994</v>
      </c>
      <c r="L24" s="4">
        <f t="shared" si="1"/>
        <v>10.809751599999998</v>
      </c>
      <c r="M24" s="45">
        <f t="shared" si="2"/>
        <v>-9.050248400000001</v>
      </c>
    </row>
    <row r="25" spans="1:13" x14ac:dyDescent="0.25">
      <c r="A25" s="3">
        <v>1295552</v>
      </c>
      <c r="B25" s="1" t="s">
        <v>5</v>
      </c>
      <c r="C25" s="1" t="s">
        <v>6</v>
      </c>
      <c r="D25" s="1" t="s">
        <v>34</v>
      </c>
      <c r="E25" s="1">
        <v>2315</v>
      </c>
      <c r="F25" s="1" t="s">
        <v>8</v>
      </c>
      <c r="G25" s="4">
        <v>7</v>
      </c>
      <c r="H25" s="4">
        <v>11.59</v>
      </c>
      <c r="I25" s="4">
        <f t="shared" si="0"/>
        <v>18.59</v>
      </c>
      <c r="J25" s="4">
        <v>5.0430000000000001</v>
      </c>
      <c r="K25" s="4">
        <v>16.105003199999999</v>
      </c>
      <c r="L25" s="4">
        <f t="shared" si="1"/>
        <v>21.148003199999998</v>
      </c>
      <c r="M25" s="45">
        <f t="shared" si="2"/>
        <v>2.5580031999999981</v>
      </c>
    </row>
    <row r="26" spans="1:13" x14ac:dyDescent="0.25">
      <c r="A26" s="3">
        <v>1295757</v>
      </c>
      <c r="B26" s="1" t="s">
        <v>5</v>
      </c>
      <c r="C26" s="1" t="s">
        <v>6</v>
      </c>
      <c r="D26" s="1" t="s">
        <v>35</v>
      </c>
      <c r="E26" s="1">
        <v>4210</v>
      </c>
      <c r="F26" s="1" t="s">
        <v>14</v>
      </c>
      <c r="G26" s="4">
        <v>7.25</v>
      </c>
      <c r="H26" s="4">
        <v>12.61</v>
      </c>
      <c r="I26" s="4">
        <f t="shared" si="0"/>
        <v>19.86</v>
      </c>
      <c r="J26" s="4">
        <v>2.75725</v>
      </c>
      <c r="K26" s="4">
        <v>8.2691037000000005</v>
      </c>
      <c r="L26" s="4">
        <f t="shared" si="1"/>
        <v>11.026353700000001</v>
      </c>
      <c r="M26" s="45">
        <f t="shared" si="2"/>
        <v>-8.8336462999999981</v>
      </c>
    </row>
    <row r="27" spans="1:13" x14ac:dyDescent="0.25">
      <c r="A27" s="3">
        <v>1295683</v>
      </c>
      <c r="B27" s="1" t="s">
        <v>5</v>
      </c>
      <c r="C27" s="1" t="s">
        <v>6</v>
      </c>
      <c r="D27" s="1" t="s">
        <v>36</v>
      </c>
      <c r="E27" s="1">
        <v>4213</v>
      </c>
      <c r="F27" s="1" t="s">
        <v>14</v>
      </c>
      <c r="G27" s="4">
        <v>8.4499999999999993</v>
      </c>
      <c r="H27" s="4">
        <v>19.399999999999999</v>
      </c>
      <c r="I27" s="4">
        <f t="shared" si="0"/>
        <v>27.849999999999998</v>
      </c>
      <c r="J27" s="4">
        <v>2.75725</v>
      </c>
      <c r="K27" s="4">
        <v>8.2691037000000005</v>
      </c>
      <c r="L27" s="4">
        <f t="shared" si="1"/>
        <v>11.026353700000001</v>
      </c>
      <c r="M27" s="45">
        <f t="shared" si="2"/>
        <v>-16.823646299999997</v>
      </c>
    </row>
    <row r="28" spans="1:13" x14ac:dyDescent="0.25">
      <c r="A28" s="3">
        <v>1295564</v>
      </c>
      <c r="B28" s="1" t="s">
        <v>5</v>
      </c>
      <c r="C28" s="1" t="s">
        <v>6</v>
      </c>
      <c r="D28" s="1" t="s">
        <v>37</v>
      </c>
      <c r="E28" s="1">
        <v>3188</v>
      </c>
      <c r="F28" s="1" t="s">
        <v>5</v>
      </c>
      <c r="G28" s="4">
        <v>7</v>
      </c>
      <c r="H28" s="4">
        <v>6.03</v>
      </c>
      <c r="I28" s="4">
        <f t="shared" si="0"/>
        <v>13.030000000000001</v>
      </c>
      <c r="J28" s="4">
        <v>5.0430000000000001</v>
      </c>
      <c r="K28" s="4">
        <v>12.6</v>
      </c>
      <c r="L28" s="4">
        <f t="shared" si="1"/>
        <v>17.643000000000001</v>
      </c>
      <c r="M28" s="45">
        <f t="shared" si="2"/>
        <v>4.6129999999999995</v>
      </c>
    </row>
    <row r="29" spans="1:13" x14ac:dyDescent="0.25">
      <c r="A29" s="3">
        <v>1295720</v>
      </c>
      <c r="B29" s="1" t="s">
        <v>5</v>
      </c>
      <c r="C29" s="1" t="s">
        <v>6</v>
      </c>
      <c r="D29" s="1" t="s">
        <v>38</v>
      </c>
      <c r="E29" s="1">
        <v>5125</v>
      </c>
      <c r="F29" s="1" t="s">
        <v>39</v>
      </c>
      <c r="G29" s="4">
        <v>11.3</v>
      </c>
      <c r="H29" s="4">
        <v>15.51</v>
      </c>
      <c r="I29" s="4">
        <f t="shared" si="0"/>
        <v>26.810000000000002</v>
      </c>
      <c r="J29" s="4">
        <v>5.0430000000000001</v>
      </c>
      <c r="K29" s="4">
        <v>16.245157499999998</v>
      </c>
      <c r="L29" s="4">
        <f t="shared" si="1"/>
        <v>21.288157499999997</v>
      </c>
      <c r="M29" s="45">
        <f t="shared" si="2"/>
        <v>-5.5218425000000053</v>
      </c>
    </row>
    <row r="30" spans="1:13" x14ac:dyDescent="0.25">
      <c r="A30" s="3">
        <v>1295804</v>
      </c>
      <c r="B30" s="1" t="s">
        <v>5</v>
      </c>
      <c r="C30" s="1" t="s">
        <v>6</v>
      </c>
      <c r="D30" s="1" t="s">
        <v>40</v>
      </c>
      <c r="E30" s="1">
        <v>3977</v>
      </c>
      <c r="F30" s="1" t="s">
        <v>5</v>
      </c>
      <c r="G30" s="4">
        <v>7.25</v>
      </c>
      <c r="H30" s="4">
        <v>11.18</v>
      </c>
      <c r="I30" s="4">
        <f t="shared" si="0"/>
        <v>18.43</v>
      </c>
      <c r="J30" s="4">
        <v>2.75725</v>
      </c>
      <c r="K30" s="4">
        <v>6.7528889999999997</v>
      </c>
      <c r="L30" s="4">
        <f t="shared" si="1"/>
        <v>9.5101389999999988</v>
      </c>
      <c r="M30" s="45">
        <f t="shared" si="2"/>
        <v>-8.9198610000000009</v>
      </c>
    </row>
    <row r="31" spans="1:13" x14ac:dyDescent="0.25">
      <c r="A31" s="3">
        <v>1295830</v>
      </c>
      <c r="B31" s="1" t="s">
        <v>5</v>
      </c>
      <c r="C31" s="1" t="s">
        <v>6</v>
      </c>
      <c r="D31" s="1" t="s">
        <v>41</v>
      </c>
      <c r="E31" s="1">
        <v>3056</v>
      </c>
      <c r="F31" s="1" t="s">
        <v>5</v>
      </c>
      <c r="G31" s="4">
        <v>7.25</v>
      </c>
      <c r="H31" s="4">
        <v>7.39</v>
      </c>
      <c r="I31" s="4">
        <f t="shared" si="0"/>
        <v>14.64</v>
      </c>
      <c r="J31" s="4">
        <v>2.75725</v>
      </c>
      <c r="K31" s="4">
        <v>6.5280000000000005</v>
      </c>
      <c r="L31" s="4">
        <f t="shared" si="1"/>
        <v>9.2852500000000013</v>
      </c>
      <c r="M31" s="45">
        <f t="shared" si="2"/>
        <v>-5.3547499999999992</v>
      </c>
    </row>
    <row r="32" spans="1:13" x14ac:dyDescent="0.25">
      <c r="A32" s="3">
        <v>1295809</v>
      </c>
      <c r="B32" s="1" t="s">
        <v>5</v>
      </c>
      <c r="C32" s="1" t="s">
        <v>6</v>
      </c>
      <c r="D32" s="1" t="s">
        <v>42</v>
      </c>
      <c r="E32" s="1">
        <v>3173</v>
      </c>
      <c r="F32" s="1" t="s">
        <v>5</v>
      </c>
      <c r="G32" s="4">
        <v>7.25</v>
      </c>
      <c r="H32" s="4">
        <v>7.39</v>
      </c>
      <c r="I32" s="4">
        <f t="shared" si="0"/>
        <v>14.64</v>
      </c>
      <c r="J32" s="4">
        <v>2.75725</v>
      </c>
      <c r="K32" s="4">
        <v>6.5280000000000005</v>
      </c>
      <c r="L32" s="4">
        <f t="shared" si="1"/>
        <v>9.2852500000000013</v>
      </c>
      <c r="M32" s="45">
        <f t="shared" si="2"/>
        <v>-5.3547499999999992</v>
      </c>
    </row>
    <row r="33" spans="1:13" x14ac:dyDescent="0.25">
      <c r="A33" s="3">
        <v>1295788</v>
      </c>
      <c r="B33" s="1" t="s">
        <v>5</v>
      </c>
      <c r="C33" s="1" t="s">
        <v>6</v>
      </c>
      <c r="D33" s="1" t="s">
        <v>43</v>
      </c>
      <c r="E33" s="1">
        <v>2234</v>
      </c>
      <c r="F33" s="1" t="s">
        <v>8</v>
      </c>
      <c r="G33" s="4">
        <v>7.25</v>
      </c>
      <c r="H33" s="4">
        <v>11.4</v>
      </c>
      <c r="I33" s="4">
        <f t="shared" si="0"/>
        <v>18.649999999999999</v>
      </c>
      <c r="J33" s="4">
        <v>2.75725</v>
      </c>
      <c r="K33" s="4">
        <v>7.6320386999999998</v>
      </c>
      <c r="L33" s="4">
        <f t="shared" si="1"/>
        <v>10.3892887</v>
      </c>
      <c r="M33" s="45">
        <f t="shared" si="2"/>
        <v>-8.2607112999999988</v>
      </c>
    </row>
    <row r="34" spans="1:13" x14ac:dyDescent="0.25">
      <c r="A34" s="3">
        <v>1295789</v>
      </c>
      <c r="B34" s="1" t="s">
        <v>5</v>
      </c>
      <c r="C34" s="1" t="s">
        <v>6</v>
      </c>
      <c r="D34" s="1" t="s">
        <v>44</v>
      </c>
      <c r="E34" s="1">
        <v>2560</v>
      </c>
      <c r="F34" s="1" t="s">
        <v>8</v>
      </c>
      <c r="G34" s="4">
        <v>7.25</v>
      </c>
      <c r="H34" s="4">
        <v>12.61</v>
      </c>
      <c r="I34" s="4">
        <f t="shared" si="0"/>
        <v>19.86</v>
      </c>
      <c r="J34" s="4">
        <v>2.75725</v>
      </c>
      <c r="K34" s="4">
        <v>7.6320386999999998</v>
      </c>
      <c r="L34" s="4">
        <f t="shared" si="1"/>
        <v>10.3892887</v>
      </c>
      <c r="M34" s="45">
        <f t="shared" si="2"/>
        <v>-9.4707112999999996</v>
      </c>
    </row>
    <row r="35" spans="1:13" x14ac:dyDescent="0.25">
      <c r="A35" s="3">
        <v>1295842</v>
      </c>
      <c r="B35" s="1" t="s">
        <v>5</v>
      </c>
      <c r="C35" s="1" t="s">
        <v>6</v>
      </c>
      <c r="D35" s="1" t="s">
        <v>45</v>
      </c>
      <c r="E35" s="1">
        <v>3213</v>
      </c>
      <c r="F35" s="1" t="s">
        <v>5</v>
      </c>
      <c r="G35" s="4">
        <v>7.25</v>
      </c>
      <c r="H35" s="4">
        <v>11.18</v>
      </c>
      <c r="I35" s="4">
        <f t="shared" si="0"/>
        <v>18.43</v>
      </c>
      <c r="J35" s="4">
        <v>2.75725</v>
      </c>
      <c r="K35" s="4">
        <v>7.5810734999999996</v>
      </c>
      <c r="L35" s="4">
        <f t="shared" si="1"/>
        <v>10.3383235</v>
      </c>
      <c r="M35" s="45">
        <f t="shared" si="2"/>
        <v>-8.0916765000000002</v>
      </c>
    </row>
    <row r="36" spans="1:13" x14ac:dyDescent="0.25">
      <c r="A36" s="3">
        <v>1296151</v>
      </c>
      <c r="B36" s="1" t="s">
        <v>5</v>
      </c>
      <c r="C36" s="1" t="s">
        <v>6</v>
      </c>
      <c r="D36" s="1" t="s">
        <v>46</v>
      </c>
      <c r="E36" s="1">
        <v>5108</v>
      </c>
      <c r="F36" s="1" t="s">
        <v>39</v>
      </c>
      <c r="G36" s="4">
        <v>14.15</v>
      </c>
      <c r="H36" s="4">
        <v>31</v>
      </c>
      <c r="I36" s="4">
        <f t="shared" si="0"/>
        <v>45.15</v>
      </c>
      <c r="J36" s="4">
        <v>8.2717500000000008</v>
      </c>
      <c r="K36" s="4">
        <v>22.018764599999997</v>
      </c>
      <c r="L36" s="4">
        <f t="shared" si="1"/>
        <v>30.290514599999998</v>
      </c>
      <c r="M36" s="45">
        <f t="shared" si="2"/>
        <v>-14.859485400000001</v>
      </c>
    </row>
    <row r="37" spans="1:13" x14ac:dyDescent="0.25">
      <c r="A37" s="3">
        <v>1296080</v>
      </c>
      <c r="B37" s="1" t="s">
        <v>5</v>
      </c>
      <c r="C37" s="1" t="s">
        <v>6</v>
      </c>
      <c r="D37" s="1" t="s">
        <v>47</v>
      </c>
      <c r="E37" s="1">
        <v>3116</v>
      </c>
      <c r="F37" s="1" t="s">
        <v>5</v>
      </c>
      <c r="G37" s="4">
        <v>28.4</v>
      </c>
      <c r="H37" s="4">
        <v>24.75</v>
      </c>
      <c r="I37" s="4">
        <f t="shared" si="0"/>
        <v>53.15</v>
      </c>
      <c r="J37" s="4">
        <v>22.365499999999997</v>
      </c>
      <c r="K37" s="4">
        <v>42.869399999999999</v>
      </c>
      <c r="L37" s="4">
        <f t="shared" si="1"/>
        <v>65.234899999999996</v>
      </c>
      <c r="M37" s="45">
        <f t="shared" si="2"/>
        <v>12.084899999999998</v>
      </c>
    </row>
    <row r="38" spans="1:13" x14ac:dyDescent="0.25">
      <c r="A38" s="3">
        <v>1296065</v>
      </c>
      <c r="B38" s="1" t="s">
        <v>5</v>
      </c>
      <c r="C38" s="1" t="s">
        <v>6</v>
      </c>
      <c r="D38" s="1" t="s">
        <v>48</v>
      </c>
      <c r="E38" s="1">
        <v>5096</v>
      </c>
      <c r="F38" s="1" t="s">
        <v>39</v>
      </c>
      <c r="G38" s="4">
        <v>23.6</v>
      </c>
      <c r="H38" s="4">
        <v>26.54</v>
      </c>
      <c r="I38" s="4">
        <f t="shared" si="0"/>
        <v>50.14</v>
      </c>
      <c r="J38" s="4">
        <v>18.829249999999998</v>
      </c>
      <c r="K38" s="4">
        <v>34.427396250000001</v>
      </c>
      <c r="L38" s="4">
        <f t="shared" si="1"/>
        <v>53.256646250000003</v>
      </c>
      <c r="M38" s="45">
        <f t="shared" si="2"/>
        <v>3.1166462500000023</v>
      </c>
    </row>
    <row r="39" spans="1:13" x14ac:dyDescent="0.25">
      <c r="A39" s="3">
        <v>1296273</v>
      </c>
      <c r="B39" s="1" t="s">
        <v>5</v>
      </c>
      <c r="C39" s="1" t="s">
        <v>6</v>
      </c>
      <c r="D39" s="1" t="s">
        <v>49</v>
      </c>
      <c r="E39" s="1">
        <v>2145</v>
      </c>
      <c r="F39" s="1" t="s">
        <v>8</v>
      </c>
      <c r="G39" s="4">
        <v>32.15</v>
      </c>
      <c r="H39" s="4">
        <v>36.47</v>
      </c>
      <c r="I39" s="4">
        <f t="shared" si="0"/>
        <v>68.62</v>
      </c>
      <c r="J39" s="4">
        <v>27.408499999999997</v>
      </c>
      <c r="K39" s="4">
        <v>72.071972802399983</v>
      </c>
      <c r="L39" s="4">
        <f t="shared" si="1"/>
        <v>99.480472802399987</v>
      </c>
      <c r="M39" s="45">
        <f t="shared" si="2"/>
        <v>30.860472802399983</v>
      </c>
    </row>
    <row r="40" spans="1:13" x14ac:dyDescent="0.25">
      <c r="A40" s="3">
        <v>1296059</v>
      </c>
      <c r="B40" s="1" t="s">
        <v>5</v>
      </c>
      <c r="C40" s="1" t="s">
        <v>6</v>
      </c>
      <c r="D40" s="1" t="s">
        <v>50</v>
      </c>
      <c r="E40" s="1">
        <v>2768</v>
      </c>
      <c r="F40" s="1" t="s">
        <v>8</v>
      </c>
      <c r="G40" s="4">
        <v>14.15</v>
      </c>
      <c r="H40" s="4">
        <v>24.83</v>
      </c>
      <c r="I40" s="4">
        <f t="shared" si="0"/>
        <v>38.979999999999997</v>
      </c>
      <c r="J40" s="4">
        <v>8.0359999999999996</v>
      </c>
      <c r="K40" s="4">
        <v>24.154623599999997</v>
      </c>
      <c r="L40" s="4">
        <f t="shared" si="1"/>
        <v>32.190623599999995</v>
      </c>
      <c r="M40" s="45">
        <f t="shared" si="2"/>
        <v>-6.7893764000000019</v>
      </c>
    </row>
    <row r="41" spans="1:13" x14ac:dyDescent="0.25">
      <c r="A41" s="3">
        <v>1296265</v>
      </c>
      <c r="B41" s="1" t="s">
        <v>5</v>
      </c>
      <c r="C41" s="1" t="s">
        <v>6</v>
      </c>
      <c r="D41" s="1" t="s">
        <v>51</v>
      </c>
      <c r="E41" s="1">
        <v>7009</v>
      </c>
      <c r="F41" s="1" t="s">
        <v>28</v>
      </c>
      <c r="G41" s="4">
        <v>14.15</v>
      </c>
      <c r="H41" s="4">
        <v>41.7</v>
      </c>
      <c r="I41" s="4">
        <f t="shared" si="0"/>
        <v>55.85</v>
      </c>
      <c r="J41" s="4">
        <v>9.8297500000000007</v>
      </c>
      <c r="K41" s="4">
        <v>63.096615419999985</v>
      </c>
      <c r="L41" s="4">
        <f t="shared" si="1"/>
        <v>72.926365419999982</v>
      </c>
      <c r="M41" s="45">
        <f t="shared" si="2"/>
        <v>17.076365419999981</v>
      </c>
    </row>
    <row r="42" spans="1:13" x14ac:dyDescent="0.25">
      <c r="A42" s="3">
        <v>1295989</v>
      </c>
      <c r="B42" s="1" t="s">
        <v>5</v>
      </c>
      <c r="C42" s="1" t="s">
        <v>6</v>
      </c>
      <c r="D42" s="1" t="s">
        <v>52</v>
      </c>
      <c r="E42" s="1">
        <v>4055</v>
      </c>
      <c r="F42" s="1" t="s">
        <v>14</v>
      </c>
      <c r="G42" s="4">
        <v>17</v>
      </c>
      <c r="H42" s="4">
        <v>26.68</v>
      </c>
      <c r="I42" s="4">
        <f t="shared" si="0"/>
        <v>43.68</v>
      </c>
      <c r="J42" s="4">
        <v>14.145000000000001</v>
      </c>
      <c r="K42" s="4">
        <v>45.008787199999986</v>
      </c>
      <c r="L42" s="4">
        <f t="shared" si="1"/>
        <v>59.153787199999989</v>
      </c>
      <c r="M42" s="45">
        <f t="shared" si="2"/>
        <v>15.47378719999999</v>
      </c>
    </row>
    <row r="43" spans="1:13" x14ac:dyDescent="0.25">
      <c r="A43" s="3">
        <v>1296241</v>
      </c>
      <c r="B43" s="1" t="s">
        <v>5</v>
      </c>
      <c r="C43" s="1" t="s">
        <v>6</v>
      </c>
      <c r="D43" s="1" t="s">
        <v>53</v>
      </c>
      <c r="E43" s="1">
        <v>2541</v>
      </c>
      <c r="F43" s="1" t="s">
        <v>8</v>
      </c>
      <c r="G43" s="4">
        <v>8.4499999999999993</v>
      </c>
      <c r="H43" s="4">
        <v>19.399999999999999</v>
      </c>
      <c r="I43" s="4">
        <f t="shared" si="0"/>
        <v>27.849999999999998</v>
      </c>
      <c r="J43" s="4">
        <v>2.75725</v>
      </c>
      <c r="K43" s="4">
        <v>16.900991999999999</v>
      </c>
      <c r="L43" s="4">
        <f t="shared" si="1"/>
        <v>19.658241999999998</v>
      </c>
      <c r="M43" s="45">
        <f t="shared" si="2"/>
        <v>-8.1917580000000001</v>
      </c>
    </row>
    <row r="44" spans="1:13" x14ac:dyDescent="0.25">
      <c r="A44" s="3">
        <v>1296240</v>
      </c>
      <c r="B44" s="1" t="s">
        <v>5</v>
      </c>
      <c r="C44" s="1" t="s">
        <v>6</v>
      </c>
      <c r="D44" s="1" t="s">
        <v>54</v>
      </c>
      <c r="E44" s="1">
        <v>2914</v>
      </c>
      <c r="F44" s="1" t="s">
        <v>33</v>
      </c>
      <c r="G44" s="4">
        <v>8.4499999999999993</v>
      </c>
      <c r="H44" s="4">
        <v>15.51</v>
      </c>
      <c r="I44" s="4">
        <f t="shared" si="0"/>
        <v>23.96</v>
      </c>
      <c r="J44" s="4">
        <v>2.75725</v>
      </c>
      <c r="K44" s="4">
        <v>13.773054400000001</v>
      </c>
      <c r="L44" s="4">
        <f t="shared" si="1"/>
        <v>16.530304400000002</v>
      </c>
      <c r="M44" s="45">
        <f t="shared" si="2"/>
        <v>-7.4296955999999987</v>
      </c>
    </row>
    <row r="45" spans="1:13" x14ac:dyDescent="0.25">
      <c r="A45" s="3">
        <v>1295968</v>
      </c>
      <c r="B45" s="1" t="s">
        <v>5</v>
      </c>
      <c r="C45" s="1" t="s">
        <v>6</v>
      </c>
      <c r="D45" s="1" t="s">
        <v>55</v>
      </c>
      <c r="E45" s="1">
        <v>3058</v>
      </c>
      <c r="F45" s="1" t="s">
        <v>5</v>
      </c>
      <c r="G45" s="4">
        <v>22.7</v>
      </c>
      <c r="H45" s="4">
        <v>82.11</v>
      </c>
      <c r="I45" s="4">
        <f t="shared" si="0"/>
        <v>104.81</v>
      </c>
      <c r="J45" s="4">
        <v>16.61525</v>
      </c>
      <c r="K45" s="4">
        <v>28.579599999999996</v>
      </c>
      <c r="L45" s="4">
        <f t="shared" si="1"/>
        <v>45.194849999999995</v>
      </c>
      <c r="M45" s="45">
        <f t="shared" si="2"/>
        <v>-59.615150000000007</v>
      </c>
    </row>
    <row r="46" spans="1:13" x14ac:dyDescent="0.25">
      <c r="A46" s="3">
        <v>1296148</v>
      </c>
      <c r="B46" s="1" t="s">
        <v>5</v>
      </c>
      <c r="C46" s="1" t="s">
        <v>6</v>
      </c>
      <c r="D46" s="1" t="s">
        <v>56</v>
      </c>
      <c r="E46" s="1">
        <v>4701</v>
      </c>
      <c r="F46" s="1" t="s">
        <v>14</v>
      </c>
      <c r="G46" s="4">
        <v>7.25</v>
      </c>
      <c r="H46" s="4">
        <v>17.09</v>
      </c>
      <c r="I46" s="4">
        <f t="shared" si="0"/>
        <v>24.34</v>
      </c>
      <c r="J46" s="4">
        <v>2.75725</v>
      </c>
      <c r="K46" s="4">
        <v>8.6300160000000012</v>
      </c>
      <c r="L46" s="4">
        <f t="shared" si="1"/>
        <v>11.387266</v>
      </c>
      <c r="M46" s="45">
        <f t="shared" si="2"/>
        <v>-12.952734</v>
      </c>
    </row>
    <row r="47" spans="1:13" x14ac:dyDescent="0.25">
      <c r="A47" s="3">
        <v>1296162</v>
      </c>
      <c r="B47" s="1" t="s">
        <v>5</v>
      </c>
      <c r="C47" s="1" t="s">
        <v>6</v>
      </c>
      <c r="D47" s="1" t="s">
        <v>57</v>
      </c>
      <c r="E47" s="1">
        <v>3818</v>
      </c>
      <c r="F47" s="1" t="s">
        <v>5</v>
      </c>
      <c r="G47" s="4">
        <v>11.3</v>
      </c>
      <c r="H47" s="4">
        <v>22.8</v>
      </c>
      <c r="I47" s="4">
        <f t="shared" si="0"/>
        <v>34.1</v>
      </c>
      <c r="J47" s="4">
        <v>5.5145</v>
      </c>
      <c r="K47" s="4">
        <v>28.400452399999999</v>
      </c>
      <c r="L47" s="4">
        <f t="shared" si="1"/>
        <v>33.914952399999997</v>
      </c>
      <c r="M47" s="45">
        <f t="shared" si="2"/>
        <v>-0.18504760000000431</v>
      </c>
    </row>
    <row r="48" spans="1:13" x14ac:dyDescent="0.25">
      <c r="A48" s="3">
        <v>1295957</v>
      </c>
      <c r="B48" s="1" t="s">
        <v>5</v>
      </c>
      <c r="C48" s="1" t="s">
        <v>6</v>
      </c>
      <c r="D48" s="1" t="s">
        <v>58</v>
      </c>
      <c r="E48" s="1">
        <v>4505</v>
      </c>
      <c r="F48" s="1" t="s">
        <v>14</v>
      </c>
      <c r="G48" s="4">
        <v>17.899999999999999</v>
      </c>
      <c r="H48" s="4">
        <v>27.25</v>
      </c>
      <c r="I48" s="4">
        <f t="shared" si="0"/>
        <v>45.15</v>
      </c>
      <c r="J48" s="4">
        <v>13.5505</v>
      </c>
      <c r="K48" s="4">
        <v>42.915046000000004</v>
      </c>
      <c r="L48" s="4">
        <f t="shared" si="1"/>
        <v>56.465546000000003</v>
      </c>
      <c r="M48" s="45">
        <f t="shared" si="2"/>
        <v>11.315546000000005</v>
      </c>
    </row>
    <row r="49" spans="1:13" x14ac:dyDescent="0.25">
      <c r="A49" s="3">
        <v>1296106</v>
      </c>
      <c r="B49" s="1" t="s">
        <v>5</v>
      </c>
      <c r="C49" s="1" t="s">
        <v>6</v>
      </c>
      <c r="D49" s="1" t="s">
        <v>59</v>
      </c>
      <c r="E49" s="1">
        <v>4300</v>
      </c>
      <c r="F49" s="1" t="s">
        <v>14</v>
      </c>
      <c r="G49" s="4">
        <v>7.25</v>
      </c>
      <c r="H49" s="4">
        <v>12.61</v>
      </c>
      <c r="I49" s="4">
        <f t="shared" si="0"/>
        <v>19.86</v>
      </c>
      <c r="J49" s="4">
        <v>2.75725</v>
      </c>
      <c r="K49" s="4">
        <v>7.6320386999999998</v>
      </c>
      <c r="L49" s="4">
        <f t="shared" si="1"/>
        <v>10.3892887</v>
      </c>
      <c r="M49" s="45">
        <f t="shared" si="2"/>
        <v>-9.4707112999999996</v>
      </c>
    </row>
    <row r="50" spans="1:13" x14ac:dyDescent="0.25">
      <c r="A50" s="3">
        <v>1296160</v>
      </c>
      <c r="B50" s="1" t="s">
        <v>5</v>
      </c>
      <c r="C50" s="1" t="s">
        <v>6</v>
      </c>
      <c r="D50" s="1" t="s">
        <v>60</v>
      </c>
      <c r="E50" s="1">
        <v>5169</v>
      </c>
      <c r="F50" s="1" t="s">
        <v>39</v>
      </c>
      <c r="G50" s="4">
        <v>14.15</v>
      </c>
      <c r="H50" s="4">
        <v>58.86</v>
      </c>
      <c r="I50" s="4">
        <f t="shared" si="0"/>
        <v>73.010000000000005</v>
      </c>
      <c r="J50" s="4">
        <v>8.0360000000000014</v>
      </c>
      <c r="K50" s="4">
        <v>24.141678999999996</v>
      </c>
      <c r="L50" s="4">
        <f t="shared" si="1"/>
        <v>32.177678999999998</v>
      </c>
      <c r="M50" s="45">
        <f t="shared" si="2"/>
        <v>-40.832321000000007</v>
      </c>
    </row>
    <row r="51" spans="1:13" x14ac:dyDescent="0.25">
      <c r="A51" s="3">
        <v>1296091</v>
      </c>
      <c r="B51" s="1" t="s">
        <v>5</v>
      </c>
      <c r="C51" s="1" t="s">
        <v>6</v>
      </c>
      <c r="D51" s="1" t="s">
        <v>61</v>
      </c>
      <c r="E51" s="1">
        <v>3844</v>
      </c>
      <c r="F51" s="1" t="s">
        <v>5</v>
      </c>
      <c r="G51" s="4">
        <v>7.25</v>
      </c>
      <c r="H51" s="4">
        <v>15.76</v>
      </c>
      <c r="I51" s="4">
        <f t="shared" si="0"/>
        <v>23.009999999999998</v>
      </c>
      <c r="J51" s="4">
        <v>2.75725</v>
      </c>
      <c r="K51" s="4">
        <v>8.4733440000000009</v>
      </c>
      <c r="L51" s="4">
        <f t="shared" si="1"/>
        <v>11.230594</v>
      </c>
      <c r="M51" s="45">
        <f t="shared" si="2"/>
        <v>-11.779405999999998</v>
      </c>
    </row>
    <row r="52" spans="1:13" x14ac:dyDescent="0.25">
      <c r="A52" s="3">
        <v>1296289</v>
      </c>
      <c r="B52" s="1" t="s">
        <v>5</v>
      </c>
      <c r="C52" s="1" t="s">
        <v>6</v>
      </c>
      <c r="D52" s="1" t="s">
        <v>62</v>
      </c>
      <c r="E52" s="1">
        <v>2038</v>
      </c>
      <c r="F52" s="1" t="s">
        <v>8</v>
      </c>
      <c r="G52" s="4">
        <v>8.4499999999999993</v>
      </c>
      <c r="H52" s="4">
        <v>19.07</v>
      </c>
      <c r="I52" s="4">
        <f t="shared" si="0"/>
        <v>27.52</v>
      </c>
      <c r="J52" s="4">
        <v>2.5215000000000001</v>
      </c>
      <c r="K52" s="4">
        <v>12.077311799999999</v>
      </c>
      <c r="L52" s="4">
        <f t="shared" si="1"/>
        <v>14.598811799999998</v>
      </c>
      <c r="M52" s="45">
        <f t="shared" si="2"/>
        <v>-12.921188200000001</v>
      </c>
    </row>
    <row r="53" spans="1:13" x14ac:dyDescent="0.25">
      <c r="A53" s="3">
        <v>1296242</v>
      </c>
      <c r="B53" s="1" t="s">
        <v>5</v>
      </c>
      <c r="C53" s="1" t="s">
        <v>6</v>
      </c>
      <c r="D53" s="1" t="s">
        <v>63</v>
      </c>
      <c r="E53" s="1">
        <v>7021</v>
      </c>
      <c r="F53" s="1" t="s">
        <v>28</v>
      </c>
      <c r="G53" s="4">
        <v>7.25</v>
      </c>
      <c r="H53" s="4">
        <v>17.09</v>
      </c>
      <c r="I53" s="4">
        <f t="shared" si="0"/>
        <v>24.34</v>
      </c>
      <c r="J53" s="4">
        <v>2.75725</v>
      </c>
      <c r="K53" s="4">
        <v>8.3200689000000008</v>
      </c>
      <c r="L53" s="4">
        <f t="shared" si="1"/>
        <v>11.077318900000002</v>
      </c>
      <c r="M53" s="45">
        <f t="shared" si="2"/>
        <v>-13.262681099999998</v>
      </c>
    </row>
    <row r="54" spans="1:13" x14ac:dyDescent="0.25">
      <c r="A54" s="3">
        <v>1296316</v>
      </c>
      <c r="B54" s="1" t="s">
        <v>5</v>
      </c>
      <c r="C54" s="1" t="s">
        <v>6</v>
      </c>
      <c r="D54" s="1" t="s">
        <v>64</v>
      </c>
      <c r="E54" s="1">
        <v>6230</v>
      </c>
      <c r="F54" s="1" t="s">
        <v>10</v>
      </c>
      <c r="G54" s="4">
        <v>7.25</v>
      </c>
      <c r="H54" s="4">
        <v>17.09</v>
      </c>
      <c r="I54" s="4">
        <f t="shared" si="0"/>
        <v>24.34</v>
      </c>
      <c r="J54" s="4">
        <v>2.75725</v>
      </c>
      <c r="K54" s="4">
        <v>8.6300160000000012</v>
      </c>
      <c r="L54" s="4">
        <f t="shared" si="1"/>
        <v>11.387266</v>
      </c>
      <c r="M54" s="45">
        <f t="shared" si="2"/>
        <v>-12.952734</v>
      </c>
    </row>
    <row r="55" spans="1:13" x14ac:dyDescent="0.25">
      <c r="A55" s="3">
        <v>1295880</v>
      </c>
      <c r="B55" s="1" t="s">
        <v>5</v>
      </c>
      <c r="C55" s="1" t="s">
        <v>6</v>
      </c>
      <c r="D55" s="1" t="s">
        <v>65</v>
      </c>
      <c r="E55" s="1">
        <v>2770</v>
      </c>
      <c r="F55" s="1" t="s">
        <v>8</v>
      </c>
      <c r="G55" s="4">
        <v>7.25</v>
      </c>
      <c r="H55" s="4">
        <v>11.4</v>
      </c>
      <c r="I55" s="4">
        <f t="shared" si="0"/>
        <v>18.649999999999999</v>
      </c>
      <c r="J55" s="4">
        <v>2.75725</v>
      </c>
      <c r="K55" s="4">
        <v>7.6320386999999998</v>
      </c>
      <c r="L55" s="4">
        <f t="shared" si="1"/>
        <v>10.3892887</v>
      </c>
      <c r="M55" s="45">
        <f t="shared" si="2"/>
        <v>-8.2607112999999988</v>
      </c>
    </row>
    <row r="56" spans="1:13" x14ac:dyDescent="0.25">
      <c r="A56" s="3">
        <v>1295869</v>
      </c>
      <c r="B56" s="1" t="s">
        <v>5</v>
      </c>
      <c r="C56" s="1" t="s">
        <v>6</v>
      </c>
      <c r="D56" s="1" t="s">
        <v>66</v>
      </c>
      <c r="E56" s="1">
        <v>2440</v>
      </c>
      <c r="F56" s="1" t="s">
        <v>8</v>
      </c>
      <c r="G56" s="4">
        <v>7.25</v>
      </c>
      <c r="H56" s="4">
        <v>17.09</v>
      </c>
      <c r="I56" s="4">
        <f t="shared" si="0"/>
        <v>24.34</v>
      </c>
      <c r="J56" s="4">
        <v>2.75725</v>
      </c>
      <c r="K56" s="4">
        <v>8.6300160000000012</v>
      </c>
      <c r="L56" s="4">
        <f t="shared" si="1"/>
        <v>11.387266</v>
      </c>
      <c r="M56" s="45">
        <f t="shared" si="2"/>
        <v>-12.952734</v>
      </c>
    </row>
    <row r="57" spans="1:13" x14ac:dyDescent="0.25">
      <c r="A57" s="3">
        <v>1295977</v>
      </c>
      <c r="B57" s="1" t="s">
        <v>5</v>
      </c>
      <c r="C57" s="1" t="s">
        <v>6</v>
      </c>
      <c r="D57" s="1" t="s">
        <v>67</v>
      </c>
      <c r="E57" s="1">
        <v>4717</v>
      </c>
      <c r="F57" s="1" t="s">
        <v>14</v>
      </c>
      <c r="G57" s="4">
        <v>7.25</v>
      </c>
      <c r="H57" s="4">
        <v>17.09</v>
      </c>
      <c r="I57" s="4">
        <f t="shared" si="0"/>
        <v>24.34</v>
      </c>
      <c r="J57" s="4">
        <v>2.75725</v>
      </c>
      <c r="K57" s="4">
        <v>8.6300160000000012</v>
      </c>
      <c r="L57" s="4">
        <f t="shared" si="1"/>
        <v>11.387266</v>
      </c>
      <c r="M57" s="45">
        <f t="shared" si="2"/>
        <v>-12.952734</v>
      </c>
    </row>
    <row r="58" spans="1:13" x14ac:dyDescent="0.25">
      <c r="A58" s="3">
        <v>1295987</v>
      </c>
      <c r="B58" s="1" t="s">
        <v>5</v>
      </c>
      <c r="C58" s="1" t="s">
        <v>6</v>
      </c>
      <c r="D58" s="1" t="s">
        <v>68</v>
      </c>
      <c r="E58" s="1">
        <v>6037</v>
      </c>
      <c r="F58" s="1" t="s">
        <v>10</v>
      </c>
      <c r="G58" s="4">
        <v>7.25</v>
      </c>
      <c r="H58" s="4">
        <v>12.61</v>
      </c>
      <c r="I58" s="4">
        <f t="shared" si="0"/>
        <v>19.86</v>
      </c>
      <c r="J58" s="4">
        <v>2.75725</v>
      </c>
      <c r="K58" s="4">
        <v>8.6300160000000012</v>
      </c>
      <c r="L58" s="4">
        <f t="shared" si="1"/>
        <v>11.387266</v>
      </c>
      <c r="M58" s="45">
        <f t="shared" si="2"/>
        <v>-8.4727339999999991</v>
      </c>
    </row>
    <row r="59" spans="1:13" x14ac:dyDescent="0.25">
      <c r="A59" s="3">
        <v>1295995</v>
      </c>
      <c r="B59" s="1" t="s">
        <v>5</v>
      </c>
      <c r="C59" s="1" t="s">
        <v>6</v>
      </c>
      <c r="D59" s="1" t="s">
        <v>69</v>
      </c>
      <c r="E59" s="1">
        <v>2112</v>
      </c>
      <c r="F59" s="1" t="s">
        <v>8</v>
      </c>
      <c r="G59" s="4">
        <v>6.5</v>
      </c>
      <c r="H59" s="4">
        <v>14.35</v>
      </c>
      <c r="I59" s="4">
        <f t="shared" si="0"/>
        <v>20.85</v>
      </c>
      <c r="J59" s="4">
        <v>2.75725</v>
      </c>
      <c r="K59" s="4">
        <v>12.077311799999999</v>
      </c>
      <c r="L59" s="4">
        <f t="shared" si="1"/>
        <v>14.834561799999999</v>
      </c>
      <c r="M59" s="45">
        <f t="shared" si="2"/>
        <v>-6.015438200000002</v>
      </c>
    </row>
    <row r="60" spans="1:13" x14ac:dyDescent="0.25">
      <c r="A60" s="3">
        <v>1296051</v>
      </c>
      <c r="B60" s="1" t="s">
        <v>5</v>
      </c>
      <c r="C60" s="1" t="s">
        <v>6</v>
      </c>
      <c r="D60" s="1" t="s">
        <v>70</v>
      </c>
      <c r="E60" s="1">
        <v>5353</v>
      </c>
      <c r="F60" s="1" t="s">
        <v>39</v>
      </c>
      <c r="G60" s="4">
        <v>6.5</v>
      </c>
      <c r="H60" s="4">
        <v>20.94</v>
      </c>
      <c r="I60" s="4">
        <f t="shared" si="0"/>
        <v>27.44</v>
      </c>
      <c r="J60" s="4">
        <v>2.5215000000000001</v>
      </c>
      <c r="K60" s="4">
        <v>16.3839744</v>
      </c>
      <c r="L60" s="4">
        <f t="shared" si="1"/>
        <v>18.905474399999999</v>
      </c>
      <c r="M60" s="45">
        <f t="shared" si="2"/>
        <v>-8.534525600000002</v>
      </c>
    </row>
    <row r="61" spans="1:13" x14ac:dyDescent="0.25">
      <c r="A61" s="3">
        <v>1295996</v>
      </c>
      <c r="B61" s="1" t="s">
        <v>5</v>
      </c>
      <c r="C61" s="1" t="s">
        <v>6</v>
      </c>
      <c r="D61" s="1" t="s">
        <v>71</v>
      </c>
      <c r="E61" s="1">
        <v>6151</v>
      </c>
      <c r="F61" s="1" t="s">
        <v>10</v>
      </c>
      <c r="G61" s="4">
        <v>7.25</v>
      </c>
      <c r="H61" s="4">
        <v>11.4</v>
      </c>
      <c r="I61" s="4">
        <f t="shared" si="0"/>
        <v>18.649999999999999</v>
      </c>
      <c r="J61" s="4">
        <v>2.75725</v>
      </c>
      <c r="K61" s="4">
        <v>8.6300160000000012</v>
      </c>
      <c r="L61" s="4">
        <f t="shared" si="1"/>
        <v>11.387266</v>
      </c>
      <c r="M61" s="45">
        <f t="shared" si="2"/>
        <v>-7.2627339999999982</v>
      </c>
    </row>
    <row r="62" spans="1:13" x14ac:dyDescent="0.25">
      <c r="A62" s="3">
        <v>1296050</v>
      </c>
      <c r="B62" s="1" t="s">
        <v>5</v>
      </c>
      <c r="C62" s="1" t="s">
        <v>6</v>
      </c>
      <c r="D62" s="1" t="s">
        <v>72</v>
      </c>
      <c r="E62" s="1">
        <v>2529</v>
      </c>
      <c r="F62" s="1" t="s">
        <v>8</v>
      </c>
      <c r="G62" s="4">
        <v>7.25</v>
      </c>
      <c r="H62" s="4">
        <v>12.61</v>
      </c>
      <c r="I62" s="4">
        <f t="shared" si="0"/>
        <v>19.86</v>
      </c>
      <c r="J62" s="4">
        <v>2.75725</v>
      </c>
      <c r="K62" s="4">
        <v>8.0525015999999994</v>
      </c>
      <c r="L62" s="4">
        <f t="shared" si="1"/>
        <v>10.809751599999998</v>
      </c>
      <c r="M62" s="45">
        <f t="shared" si="2"/>
        <v>-9.050248400000001</v>
      </c>
    </row>
    <row r="63" spans="1:13" x14ac:dyDescent="0.25">
      <c r="A63" s="3">
        <v>1296087</v>
      </c>
      <c r="B63" s="1" t="s">
        <v>5</v>
      </c>
      <c r="C63" s="1" t="s">
        <v>6</v>
      </c>
      <c r="D63" s="1" t="s">
        <v>73</v>
      </c>
      <c r="E63" s="1">
        <v>6035</v>
      </c>
      <c r="F63" s="1" t="s">
        <v>10</v>
      </c>
      <c r="G63" s="4">
        <v>6.5</v>
      </c>
      <c r="H63" s="4">
        <v>17.02</v>
      </c>
      <c r="I63" s="4">
        <f t="shared" si="0"/>
        <v>23.52</v>
      </c>
      <c r="J63" s="4">
        <v>2.75725</v>
      </c>
      <c r="K63" s="4">
        <v>16.280832000000004</v>
      </c>
      <c r="L63" s="4">
        <f t="shared" si="1"/>
        <v>19.038082000000003</v>
      </c>
      <c r="M63" s="45">
        <f t="shared" si="2"/>
        <v>-4.4819179999999967</v>
      </c>
    </row>
    <row r="64" spans="1:13" x14ac:dyDescent="0.25">
      <c r="A64" s="3">
        <v>1295992</v>
      </c>
      <c r="B64" s="1" t="s">
        <v>5</v>
      </c>
      <c r="C64" s="1" t="s">
        <v>6</v>
      </c>
      <c r="D64" s="1" t="s">
        <v>74</v>
      </c>
      <c r="E64" s="1">
        <v>4870</v>
      </c>
      <c r="F64" s="1" t="s">
        <v>14</v>
      </c>
      <c r="G64" s="4">
        <v>7.25</v>
      </c>
      <c r="H64" s="4">
        <v>17.09</v>
      </c>
      <c r="I64" s="4">
        <f t="shared" si="0"/>
        <v>24.34</v>
      </c>
      <c r="J64" s="4">
        <v>2.75725</v>
      </c>
      <c r="K64" s="4">
        <v>8.6300160000000012</v>
      </c>
      <c r="L64" s="4">
        <f t="shared" si="1"/>
        <v>11.387266</v>
      </c>
      <c r="M64" s="45">
        <f t="shared" si="2"/>
        <v>-12.952734</v>
      </c>
    </row>
    <row r="65" spans="1:13" x14ac:dyDescent="0.25">
      <c r="A65" s="3">
        <v>1296068</v>
      </c>
      <c r="B65" s="1" t="s">
        <v>5</v>
      </c>
      <c r="C65" s="1" t="s">
        <v>6</v>
      </c>
      <c r="D65" s="1" t="s">
        <v>75</v>
      </c>
      <c r="E65" s="1">
        <v>3033</v>
      </c>
      <c r="F65" s="1" t="s">
        <v>5</v>
      </c>
      <c r="G65" s="4">
        <v>8.4499999999999993</v>
      </c>
      <c r="H65" s="4">
        <v>10.64</v>
      </c>
      <c r="I65" s="4">
        <f t="shared" si="0"/>
        <v>19.09</v>
      </c>
      <c r="J65" s="4">
        <v>2.75725</v>
      </c>
      <c r="K65" s="4">
        <v>7.6702625999999992</v>
      </c>
      <c r="L65" s="4">
        <f t="shared" si="1"/>
        <v>10.4275126</v>
      </c>
      <c r="M65" s="45">
        <f t="shared" si="2"/>
        <v>-8.6624873999999998</v>
      </c>
    </row>
    <row r="66" spans="1:13" x14ac:dyDescent="0.25">
      <c r="A66" s="3">
        <v>1295860</v>
      </c>
      <c r="B66" s="1" t="s">
        <v>5</v>
      </c>
      <c r="C66" s="1" t="s">
        <v>6</v>
      </c>
      <c r="D66" s="1" t="s">
        <v>76</v>
      </c>
      <c r="E66" s="1">
        <v>4350</v>
      </c>
      <c r="F66" s="1" t="s">
        <v>14</v>
      </c>
      <c r="G66" s="4">
        <v>7.25</v>
      </c>
      <c r="H66" s="4">
        <v>17.09</v>
      </c>
      <c r="I66" s="4">
        <f t="shared" si="0"/>
        <v>24.34</v>
      </c>
      <c r="J66" s="4">
        <v>2.75725</v>
      </c>
      <c r="K66" s="4">
        <v>8.6300160000000012</v>
      </c>
      <c r="L66" s="4">
        <f t="shared" si="1"/>
        <v>11.387266</v>
      </c>
      <c r="M66" s="45">
        <f t="shared" si="2"/>
        <v>-12.952734</v>
      </c>
    </row>
    <row r="67" spans="1:13" x14ac:dyDescent="0.25">
      <c r="A67" s="3">
        <v>1295988</v>
      </c>
      <c r="B67" s="1" t="s">
        <v>5</v>
      </c>
      <c r="C67" s="1" t="s">
        <v>6</v>
      </c>
      <c r="D67" s="1" t="s">
        <v>77</v>
      </c>
      <c r="E67" s="1">
        <v>3140</v>
      </c>
      <c r="F67" s="1" t="s">
        <v>5</v>
      </c>
      <c r="G67" s="4">
        <v>8.4499999999999993</v>
      </c>
      <c r="H67" s="4">
        <v>12.24</v>
      </c>
      <c r="I67" s="4">
        <f t="shared" ref="I67:I130" si="3">G67+H67</f>
        <v>20.689999999999998</v>
      </c>
      <c r="J67" s="4">
        <v>2.75725</v>
      </c>
      <c r="K67" s="4">
        <v>8.664083999999999</v>
      </c>
      <c r="L67" s="4">
        <f t="shared" si="1"/>
        <v>11.421333999999998</v>
      </c>
      <c r="M67" s="45">
        <f t="shared" si="2"/>
        <v>-9.2686659999999996</v>
      </c>
    </row>
    <row r="68" spans="1:13" x14ac:dyDescent="0.25">
      <c r="A68" s="3">
        <v>1295933</v>
      </c>
      <c r="B68" s="1" t="s">
        <v>5</v>
      </c>
      <c r="C68" s="1" t="s">
        <v>6</v>
      </c>
      <c r="D68" s="1" t="s">
        <v>48</v>
      </c>
      <c r="E68" s="1">
        <v>5096</v>
      </c>
      <c r="F68" s="1" t="s">
        <v>39</v>
      </c>
      <c r="G68" s="4">
        <v>7.25</v>
      </c>
      <c r="H68" s="4">
        <v>11.4</v>
      </c>
      <c r="I68" s="4">
        <f t="shared" si="3"/>
        <v>18.649999999999999</v>
      </c>
      <c r="J68" s="4">
        <v>2.75725</v>
      </c>
      <c r="K68" s="4">
        <v>7.6702625999999992</v>
      </c>
      <c r="L68" s="4">
        <f t="shared" ref="L68:L131" si="4">J68+K68</f>
        <v>10.4275126</v>
      </c>
      <c r="M68" s="45">
        <f t="shared" ref="M68:M131" si="5">L68-I68</f>
        <v>-8.2224873999999986</v>
      </c>
    </row>
    <row r="69" spans="1:13" x14ac:dyDescent="0.25">
      <c r="A69" s="3">
        <v>1295983</v>
      </c>
      <c r="B69" s="1" t="s">
        <v>5</v>
      </c>
      <c r="C69" s="1" t="s">
        <v>6</v>
      </c>
      <c r="D69" s="1" t="s">
        <v>78</v>
      </c>
      <c r="E69" s="1">
        <v>4212</v>
      </c>
      <c r="F69" s="1" t="s">
        <v>14</v>
      </c>
      <c r="G69" s="4">
        <v>7.25</v>
      </c>
      <c r="H69" s="4">
        <v>12.61</v>
      </c>
      <c r="I69" s="4">
        <f t="shared" si="3"/>
        <v>19.86</v>
      </c>
      <c r="J69" s="4">
        <v>2.75725</v>
      </c>
      <c r="K69" s="4">
        <v>8.2691037000000005</v>
      </c>
      <c r="L69" s="4">
        <f t="shared" si="4"/>
        <v>11.026353700000001</v>
      </c>
      <c r="M69" s="45">
        <f t="shared" si="5"/>
        <v>-8.8336462999999981</v>
      </c>
    </row>
    <row r="70" spans="1:13" x14ac:dyDescent="0.25">
      <c r="A70" s="3">
        <v>1295990</v>
      </c>
      <c r="B70" s="1" t="s">
        <v>5</v>
      </c>
      <c r="C70" s="1" t="s">
        <v>6</v>
      </c>
      <c r="D70" s="1" t="s">
        <v>79</v>
      </c>
      <c r="E70" s="1">
        <v>6072</v>
      </c>
      <c r="F70" s="1" t="s">
        <v>10</v>
      </c>
      <c r="G70" s="4">
        <v>6.5</v>
      </c>
      <c r="H70" s="4">
        <v>17.02</v>
      </c>
      <c r="I70" s="4">
        <f t="shared" si="3"/>
        <v>23.52</v>
      </c>
      <c r="J70" s="4">
        <v>2.75725</v>
      </c>
      <c r="K70" s="4">
        <v>16.280832000000004</v>
      </c>
      <c r="L70" s="4">
        <f t="shared" si="4"/>
        <v>19.038082000000003</v>
      </c>
      <c r="M70" s="45">
        <f t="shared" si="5"/>
        <v>-4.4819179999999967</v>
      </c>
    </row>
    <row r="71" spans="1:13" x14ac:dyDescent="0.25">
      <c r="A71" s="3">
        <v>1295969</v>
      </c>
      <c r="B71" s="1" t="s">
        <v>5</v>
      </c>
      <c r="C71" s="1" t="s">
        <v>6</v>
      </c>
      <c r="D71" s="1" t="s">
        <v>80</v>
      </c>
      <c r="E71" s="1">
        <v>4305</v>
      </c>
      <c r="F71" s="1" t="s">
        <v>14</v>
      </c>
      <c r="G71" s="4">
        <v>7.25</v>
      </c>
      <c r="H71" s="4">
        <v>12.61</v>
      </c>
      <c r="I71" s="4">
        <f t="shared" si="3"/>
        <v>19.86</v>
      </c>
      <c r="J71" s="4">
        <v>2.75725</v>
      </c>
      <c r="K71" s="4">
        <v>7.6320386999999998</v>
      </c>
      <c r="L71" s="4">
        <f t="shared" si="4"/>
        <v>10.3892887</v>
      </c>
      <c r="M71" s="45">
        <f t="shared" si="5"/>
        <v>-9.4707112999999996</v>
      </c>
    </row>
    <row r="72" spans="1:13" x14ac:dyDescent="0.25">
      <c r="A72" s="3">
        <v>1295963</v>
      </c>
      <c r="B72" s="1" t="s">
        <v>5</v>
      </c>
      <c r="C72" s="1" t="s">
        <v>6</v>
      </c>
      <c r="D72" s="1" t="s">
        <v>81</v>
      </c>
      <c r="E72" s="1">
        <v>2428</v>
      </c>
      <c r="F72" s="1" t="s">
        <v>8</v>
      </c>
      <c r="G72" s="4">
        <v>8.4499999999999993</v>
      </c>
      <c r="H72" s="4">
        <v>22.48</v>
      </c>
      <c r="I72" s="4">
        <f t="shared" si="3"/>
        <v>30.93</v>
      </c>
      <c r="J72" s="4">
        <v>2.75725</v>
      </c>
      <c r="K72" s="4">
        <v>19.098316799999999</v>
      </c>
      <c r="L72" s="4">
        <f t="shared" si="4"/>
        <v>21.855566799999998</v>
      </c>
      <c r="M72" s="45">
        <f t="shared" si="5"/>
        <v>-9.0744332000000014</v>
      </c>
    </row>
    <row r="73" spans="1:13" x14ac:dyDescent="0.25">
      <c r="A73" s="3">
        <v>1296073</v>
      </c>
      <c r="B73" s="1" t="s">
        <v>5</v>
      </c>
      <c r="C73" s="1" t="s">
        <v>6</v>
      </c>
      <c r="D73" s="1" t="s">
        <v>82</v>
      </c>
      <c r="E73" s="1">
        <v>2321</v>
      </c>
      <c r="F73" s="1" t="s">
        <v>8</v>
      </c>
      <c r="G73" s="4">
        <v>7.25</v>
      </c>
      <c r="H73" s="4">
        <v>17.09</v>
      </c>
      <c r="I73" s="4">
        <f t="shared" si="3"/>
        <v>24.34</v>
      </c>
      <c r="J73" s="4">
        <v>2.75725</v>
      </c>
      <c r="K73" s="4">
        <v>8.0525015999999994</v>
      </c>
      <c r="L73" s="4">
        <f t="shared" si="4"/>
        <v>10.809751599999998</v>
      </c>
      <c r="M73" s="45">
        <f t="shared" si="5"/>
        <v>-13.530248400000001</v>
      </c>
    </row>
    <row r="74" spans="1:13" x14ac:dyDescent="0.25">
      <c r="A74" s="3">
        <v>1295890</v>
      </c>
      <c r="B74" s="1" t="s">
        <v>5</v>
      </c>
      <c r="C74" s="1" t="s">
        <v>6</v>
      </c>
      <c r="D74" s="1" t="s">
        <v>83</v>
      </c>
      <c r="E74" s="1">
        <v>6743</v>
      </c>
      <c r="F74" s="1" t="s">
        <v>10</v>
      </c>
      <c r="G74" s="4">
        <v>8.4499999999999993</v>
      </c>
      <c r="H74" s="4">
        <v>50.38</v>
      </c>
      <c r="I74" s="4">
        <f t="shared" si="3"/>
        <v>58.83</v>
      </c>
      <c r="J74" s="4">
        <v>2.75725</v>
      </c>
      <c r="K74" s="4">
        <v>25.302528000000002</v>
      </c>
      <c r="L74" s="4">
        <f t="shared" si="4"/>
        <v>28.059778000000001</v>
      </c>
      <c r="M74" s="45">
        <f t="shared" si="5"/>
        <v>-30.770221999999997</v>
      </c>
    </row>
    <row r="75" spans="1:13" x14ac:dyDescent="0.25">
      <c r="A75" s="3">
        <v>1296149</v>
      </c>
      <c r="B75" s="1" t="s">
        <v>5</v>
      </c>
      <c r="C75" s="1" t="s">
        <v>6</v>
      </c>
      <c r="D75" s="1" t="s">
        <v>84</v>
      </c>
      <c r="E75" s="1">
        <v>5290</v>
      </c>
      <c r="F75" s="1" t="s">
        <v>39</v>
      </c>
      <c r="G75" s="4">
        <v>7.25</v>
      </c>
      <c r="H75" s="4">
        <v>17.09</v>
      </c>
      <c r="I75" s="4">
        <f t="shared" si="3"/>
        <v>24.34</v>
      </c>
      <c r="J75" s="4">
        <v>2.75725</v>
      </c>
      <c r="K75" s="4">
        <v>8.6300160000000012</v>
      </c>
      <c r="L75" s="4">
        <f t="shared" si="4"/>
        <v>11.387266</v>
      </c>
      <c r="M75" s="45">
        <f t="shared" si="5"/>
        <v>-12.952734</v>
      </c>
    </row>
    <row r="76" spans="1:13" x14ac:dyDescent="0.25">
      <c r="A76" s="3">
        <v>1296130</v>
      </c>
      <c r="B76" s="1" t="s">
        <v>5</v>
      </c>
      <c r="C76" s="1" t="s">
        <v>6</v>
      </c>
      <c r="D76" s="1" t="s">
        <v>85</v>
      </c>
      <c r="E76" s="1">
        <v>5330</v>
      </c>
      <c r="F76" s="1" t="s">
        <v>39</v>
      </c>
      <c r="G76" s="4">
        <v>7.25</v>
      </c>
      <c r="H76" s="4">
        <v>17.09</v>
      </c>
      <c r="I76" s="4">
        <f t="shared" si="3"/>
        <v>24.34</v>
      </c>
      <c r="J76" s="4">
        <v>2.75725</v>
      </c>
      <c r="K76" s="4">
        <v>8.6300160000000012</v>
      </c>
      <c r="L76" s="4">
        <f t="shared" si="4"/>
        <v>11.387266</v>
      </c>
      <c r="M76" s="45">
        <f t="shared" si="5"/>
        <v>-12.952734</v>
      </c>
    </row>
    <row r="77" spans="1:13" x14ac:dyDescent="0.25">
      <c r="A77" s="3">
        <v>1296103</v>
      </c>
      <c r="B77" s="1" t="s">
        <v>5</v>
      </c>
      <c r="C77" s="1" t="s">
        <v>6</v>
      </c>
      <c r="D77" s="1" t="s">
        <v>72</v>
      </c>
      <c r="E77" s="1">
        <v>2529</v>
      </c>
      <c r="F77" s="1" t="s">
        <v>8</v>
      </c>
      <c r="G77" s="4">
        <v>7.25</v>
      </c>
      <c r="H77" s="4">
        <v>12.61</v>
      </c>
      <c r="I77" s="4">
        <f t="shared" si="3"/>
        <v>19.86</v>
      </c>
      <c r="J77" s="4">
        <v>2.75725</v>
      </c>
      <c r="K77" s="4">
        <v>8.0525015999999994</v>
      </c>
      <c r="L77" s="4">
        <f t="shared" si="4"/>
        <v>10.809751599999998</v>
      </c>
      <c r="M77" s="45">
        <f t="shared" si="5"/>
        <v>-9.050248400000001</v>
      </c>
    </row>
    <row r="78" spans="1:13" x14ac:dyDescent="0.25">
      <c r="A78" s="3">
        <v>1296251</v>
      </c>
      <c r="B78" s="1" t="s">
        <v>5</v>
      </c>
      <c r="C78" s="1" t="s">
        <v>6</v>
      </c>
      <c r="D78" s="1" t="s">
        <v>86</v>
      </c>
      <c r="E78" s="1">
        <v>2440</v>
      </c>
      <c r="F78" s="1" t="s">
        <v>8</v>
      </c>
      <c r="G78" s="4">
        <v>7.25</v>
      </c>
      <c r="H78" s="4">
        <v>17.09</v>
      </c>
      <c r="I78" s="4">
        <f t="shared" si="3"/>
        <v>24.34</v>
      </c>
      <c r="J78" s="4">
        <v>2.75725</v>
      </c>
      <c r="K78" s="4">
        <v>8.6300160000000012</v>
      </c>
      <c r="L78" s="4">
        <f t="shared" si="4"/>
        <v>11.387266</v>
      </c>
      <c r="M78" s="45">
        <f t="shared" si="5"/>
        <v>-12.952734</v>
      </c>
    </row>
    <row r="79" spans="1:13" x14ac:dyDescent="0.25">
      <c r="A79" s="3">
        <v>1296202</v>
      </c>
      <c r="B79" s="1" t="s">
        <v>5</v>
      </c>
      <c r="C79" s="1" t="s">
        <v>6</v>
      </c>
      <c r="D79" s="1" t="s">
        <v>87</v>
      </c>
      <c r="E79" s="1">
        <v>4133</v>
      </c>
      <c r="F79" s="1" t="s">
        <v>14</v>
      </c>
      <c r="G79" s="4">
        <v>7.25</v>
      </c>
      <c r="H79" s="4">
        <v>12.61</v>
      </c>
      <c r="I79" s="4">
        <f t="shared" si="3"/>
        <v>19.86</v>
      </c>
      <c r="J79" s="4">
        <v>2.75725</v>
      </c>
      <c r="K79" s="4">
        <v>7.6320386999999998</v>
      </c>
      <c r="L79" s="4">
        <f t="shared" si="4"/>
        <v>10.3892887</v>
      </c>
      <c r="M79" s="45">
        <f t="shared" si="5"/>
        <v>-9.4707112999999996</v>
      </c>
    </row>
    <row r="80" spans="1:13" x14ac:dyDescent="0.25">
      <c r="A80" s="3">
        <v>1296290</v>
      </c>
      <c r="B80" s="1" t="s">
        <v>5</v>
      </c>
      <c r="C80" s="1" t="s">
        <v>6</v>
      </c>
      <c r="D80" s="1" t="s">
        <v>88</v>
      </c>
      <c r="E80" s="1">
        <v>4557</v>
      </c>
      <c r="F80" s="1" t="s">
        <v>14</v>
      </c>
      <c r="G80" s="4">
        <v>7.25</v>
      </c>
      <c r="H80" s="4">
        <v>12.61</v>
      </c>
      <c r="I80" s="4">
        <f t="shared" si="3"/>
        <v>19.86</v>
      </c>
      <c r="J80" s="4">
        <v>2.75725</v>
      </c>
      <c r="K80" s="4">
        <v>8.6300160000000012</v>
      </c>
      <c r="L80" s="4">
        <f t="shared" si="4"/>
        <v>11.387266</v>
      </c>
      <c r="M80" s="45">
        <f t="shared" si="5"/>
        <v>-8.4727339999999991</v>
      </c>
    </row>
    <row r="81" spans="1:13" x14ac:dyDescent="0.25">
      <c r="A81" s="3">
        <v>1296109</v>
      </c>
      <c r="B81" s="1" t="s">
        <v>5</v>
      </c>
      <c r="C81" s="1" t="s">
        <v>6</v>
      </c>
      <c r="D81" s="1" t="s">
        <v>89</v>
      </c>
      <c r="E81" s="1">
        <v>3860</v>
      </c>
      <c r="F81" s="1" t="s">
        <v>5</v>
      </c>
      <c r="G81" s="4">
        <v>6.5</v>
      </c>
      <c r="H81" s="4">
        <v>10.27</v>
      </c>
      <c r="I81" s="4">
        <f t="shared" si="3"/>
        <v>16.77</v>
      </c>
      <c r="J81" s="4">
        <v>2.75725</v>
      </c>
      <c r="K81" s="4">
        <v>8.4733440000000009</v>
      </c>
      <c r="L81" s="4">
        <f t="shared" si="4"/>
        <v>11.230594</v>
      </c>
      <c r="M81" s="45">
        <f t="shared" si="5"/>
        <v>-5.5394059999999996</v>
      </c>
    </row>
    <row r="82" spans="1:13" x14ac:dyDescent="0.25">
      <c r="A82" s="3">
        <v>1296357</v>
      </c>
      <c r="B82" s="1" t="s">
        <v>5</v>
      </c>
      <c r="C82" s="1" t="s">
        <v>6</v>
      </c>
      <c r="D82" s="1" t="s">
        <v>90</v>
      </c>
      <c r="E82" s="1">
        <v>2820</v>
      </c>
      <c r="F82" s="1" t="s">
        <v>8</v>
      </c>
      <c r="G82" s="4">
        <v>7.25</v>
      </c>
      <c r="H82" s="4">
        <v>17.09</v>
      </c>
      <c r="I82" s="4">
        <f t="shared" si="3"/>
        <v>24.34</v>
      </c>
      <c r="J82" s="4">
        <v>2.75725</v>
      </c>
      <c r="K82" s="4">
        <v>8.6300160000000012</v>
      </c>
      <c r="L82" s="4">
        <f t="shared" si="4"/>
        <v>11.387266</v>
      </c>
      <c r="M82" s="45">
        <f t="shared" si="5"/>
        <v>-12.952734</v>
      </c>
    </row>
    <row r="83" spans="1:13" x14ac:dyDescent="0.25">
      <c r="A83" s="3">
        <v>1295891</v>
      </c>
      <c r="B83" s="1" t="s">
        <v>5</v>
      </c>
      <c r="C83" s="1" t="s">
        <v>6</v>
      </c>
      <c r="D83" s="1" t="s">
        <v>91</v>
      </c>
      <c r="E83" s="1">
        <v>4557</v>
      </c>
      <c r="F83" s="1" t="s">
        <v>14</v>
      </c>
      <c r="G83" s="4">
        <v>6.5</v>
      </c>
      <c r="H83" s="4">
        <v>17.02</v>
      </c>
      <c r="I83" s="4">
        <f t="shared" si="3"/>
        <v>23.52</v>
      </c>
      <c r="J83" s="4">
        <v>2.5215000000000001</v>
      </c>
      <c r="K83" s="4">
        <v>13.773054400000001</v>
      </c>
      <c r="L83" s="4">
        <f t="shared" si="4"/>
        <v>16.294554400000003</v>
      </c>
      <c r="M83" s="45">
        <f t="shared" si="5"/>
        <v>-7.2254455999999969</v>
      </c>
    </row>
    <row r="84" spans="1:13" x14ac:dyDescent="0.25">
      <c r="A84" s="3">
        <v>1296280</v>
      </c>
      <c r="B84" s="1" t="s">
        <v>5</v>
      </c>
      <c r="C84" s="1" t="s">
        <v>6</v>
      </c>
      <c r="D84" s="1" t="s">
        <v>92</v>
      </c>
      <c r="E84" s="1">
        <v>4868</v>
      </c>
      <c r="F84" s="1" t="s">
        <v>14</v>
      </c>
      <c r="G84" s="4">
        <v>6.5</v>
      </c>
      <c r="H84" s="4">
        <v>24.03</v>
      </c>
      <c r="I84" s="4">
        <f t="shared" si="3"/>
        <v>30.53</v>
      </c>
      <c r="J84" s="4">
        <v>2.5215000000000001</v>
      </c>
      <c r="K84" s="4">
        <v>16.280832000000004</v>
      </c>
      <c r="L84" s="4">
        <f t="shared" si="4"/>
        <v>18.802332000000003</v>
      </c>
      <c r="M84" s="45">
        <f t="shared" si="5"/>
        <v>-11.727667999999998</v>
      </c>
    </row>
    <row r="85" spans="1:13" x14ac:dyDescent="0.25">
      <c r="A85" s="3">
        <v>1295892</v>
      </c>
      <c r="B85" s="1" t="s">
        <v>5</v>
      </c>
      <c r="C85" s="1" t="s">
        <v>6</v>
      </c>
      <c r="D85" s="1" t="s">
        <v>93</v>
      </c>
      <c r="E85" s="1">
        <v>3500</v>
      </c>
      <c r="F85" s="1" t="s">
        <v>5</v>
      </c>
      <c r="G85" s="4">
        <v>6.5</v>
      </c>
      <c r="H85" s="4">
        <v>19.2</v>
      </c>
      <c r="I85" s="4">
        <f t="shared" si="3"/>
        <v>25.7</v>
      </c>
      <c r="J85" s="4">
        <v>2.5215000000000001</v>
      </c>
      <c r="K85" s="4">
        <v>14.322432000000001</v>
      </c>
      <c r="L85" s="4">
        <f t="shared" si="4"/>
        <v>16.843932000000002</v>
      </c>
      <c r="M85" s="45">
        <f t="shared" si="5"/>
        <v>-8.8560679999999969</v>
      </c>
    </row>
    <row r="86" spans="1:13" x14ac:dyDescent="0.25">
      <c r="A86" s="3">
        <v>1295875</v>
      </c>
      <c r="B86" s="1" t="s">
        <v>5</v>
      </c>
      <c r="C86" s="1" t="s">
        <v>6</v>
      </c>
      <c r="D86" s="1" t="s">
        <v>91</v>
      </c>
      <c r="E86" s="1">
        <v>4557</v>
      </c>
      <c r="F86" s="1" t="s">
        <v>14</v>
      </c>
      <c r="G86" s="4">
        <v>6.5</v>
      </c>
      <c r="H86" s="4">
        <v>17.02</v>
      </c>
      <c r="I86" s="4">
        <f t="shared" si="3"/>
        <v>23.52</v>
      </c>
      <c r="J86" s="4">
        <v>2.5215000000000001</v>
      </c>
      <c r="K86" s="4">
        <v>13.773054400000001</v>
      </c>
      <c r="L86" s="4">
        <f t="shared" si="4"/>
        <v>16.294554400000003</v>
      </c>
      <c r="M86" s="45">
        <f t="shared" si="5"/>
        <v>-7.2254455999999969</v>
      </c>
    </row>
    <row r="87" spans="1:13" x14ac:dyDescent="0.25">
      <c r="A87" s="3">
        <v>1296279</v>
      </c>
      <c r="B87" s="1" t="s">
        <v>5</v>
      </c>
      <c r="C87" s="1" t="s">
        <v>6</v>
      </c>
      <c r="D87" s="1" t="s">
        <v>38</v>
      </c>
      <c r="E87" s="1">
        <v>5125</v>
      </c>
      <c r="F87" s="1" t="s">
        <v>39</v>
      </c>
      <c r="G87" s="4">
        <v>8.4499999999999993</v>
      </c>
      <c r="H87" s="4">
        <v>15.51</v>
      </c>
      <c r="I87" s="4">
        <f t="shared" si="3"/>
        <v>23.96</v>
      </c>
      <c r="J87" s="4">
        <v>2.5215000000000001</v>
      </c>
      <c r="K87" s="4">
        <v>7.6702625999999992</v>
      </c>
      <c r="L87" s="4">
        <f t="shared" si="4"/>
        <v>10.191762599999999</v>
      </c>
      <c r="M87" s="45">
        <f t="shared" si="5"/>
        <v>-13.768237400000002</v>
      </c>
    </row>
    <row r="88" spans="1:13" x14ac:dyDescent="0.25">
      <c r="A88" s="3">
        <v>1295874</v>
      </c>
      <c r="B88" s="1" t="s">
        <v>5</v>
      </c>
      <c r="C88" s="1" t="s">
        <v>6</v>
      </c>
      <c r="D88" s="1" t="s">
        <v>94</v>
      </c>
      <c r="E88" s="1">
        <v>4552</v>
      </c>
      <c r="F88" s="1" t="s">
        <v>14</v>
      </c>
      <c r="G88" s="4">
        <v>6.5</v>
      </c>
      <c r="H88" s="4">
        <v>17.02</v>
      </c>
      <c r="I88" s="4">
        <f t="shared" si="3"/>
        <v>23.52</v>
      </c>
      <c r="J88" s="4">
        <v>2.5215000000000001</v>
      </c>
      <c r="K88" s="4">
        <v>16.280832000000004</v>
      </c>
      <c r="L88" s="4">
        <f t="shared" si="4"/>
        <v>18.802332000000003</v>
      </c>
      <c r="M88" s="45">
        <f t="shared" si="5"/>
        <v>-4.7176679999999962</v>
      </c>
    </row>
    <row r="89" spans="1:13" x14ac:dyDescent="0.25">
      <c r="A89" s="3">
        <v>1296425</v>
      </c>
      <c r="B89" s="1" t="s">
        <v>5</v>
      </c>
      <c r="C89" s="1" t="s">
        <v>6</v>
      </c>
      <c r="D89" s="1" t="s">
        <v>57</v>
      </c>
      <c r="E89" s="1">
        <v>3818</v>
      </c>
      <c r="F89" s="1" t="s">
        <v>5</v>
      </c>
      <c r="G89" s="4">
        <v>8.4499999999999993</v>
      </c>
      <c r="H89" s="4">
        <v>12.82</v>
      </c>
      <c r="I89" s="4">
        <f t="shared" si="3"/>
        <v>21.27</v>
      </c>
      <c r="J89" s="4">
        <v>2.5215000000000001</v>
      </c>
      <c r="K89" s="4">
        <v>12.050688000000001</v>
      </c>
      <c r="L89" s="4">
        <f t="shared" si="4"/>
        <v>14.572188000000001</v>
      </c>
      <c r="M89" s="45">
        <f t="shared" si="5"/>
        <v>-6.697811999999999</v>
      </c>
    </row>
    <row r="90" spans="1:13" x14ac:dyDescent="0.25">
      <c r="A90" s="3">
        <v>1296037</v>
      </c>
      <c r="B90" s="1" t="s">
        <v>5</v>
      </c>
      <c r="C90" s="1" t="s">
        <v>6</v>
      </c>
      <c r="D90" s="1" t="s">
        <v>95</v>
      </c>
      <c r="E90" s="1">
        <v>4069</v>
      </c>
      <c r="F90" s="1" t="s">
        <v>14</v>
      </c>
      <c r="G90" s="4">
        <v>6.5</v>
      </c>
      <c r="H90" s="4">
        <v>13.87</v>
      </c>
      <c r="I90" s="4">
        <f t="shared" si="3"/>
        <v>20.369999999999997</v>
      </c>
      <c r="J90" s="4">
        <v>2.5215000000000001</v>
      </c>
      <c r="K90" s="4">
        <v>11.909031999999998</v>
      </c>
      <c r="L90" s="4">
        <f t="shared" si="4"/>
        <v>14.430531999999998</v>
      </c>
      <c r="M90" s="45">
        <f t="shared" si="5"/>
        <v>-5.9394679999999997</v>
      </c>
    </row>
    <row r="91" spans="1:13" x14ac:dyDescent="0.25">
      <c r="A91" s="3">
        <v>1296194</v>
      </c>
      <c r="B91" s="1" t="s">
        <v>5</v>
      </c>
      <c r="C91" s="1" t="s">
        <v>6</v>
      </c>
      <c r="D91" s="1" t="s">
        <v>96</v>
      </c>
      <c r="E91" s="1">
        <v>4113</v>
      </c>
      <c r="F91" s="1" t="s">
        <v>14</v>
      </c>
      <c r="G91" s="4">
        <v>8.4499999999999993</v>
      </c>
      <c r="H91" s="4">
        <v>18.05</v>
      </c>
      <c r="I91" s="4">
        <f t="shared" si="3"/>
        <v>26.5</v>
      </c>
      <c r="J91" s="4">
        <v>2.5215000000000001</v>
      </c>
      <c r="K91" s="4">
        <v>10.653405799999998</v>
      </c>
      <c r="L91" s="4">
        <f t="shared" si="4"/>
        <v>13.174905799999998</v>
      </c>
      <c r="M91" s="45">
        <f t="shared" si="5"/>
        <v>-13.325094200000002</v>
      </c>
    </row>
    <row r="92" spans="1:13" x14ac:dyDescent="0.25">
      <c r="A92" s="3">
        <v>1296066</v>
      </c>
      <c r="B92" s="1" t="s">
        <v>5</v>
      </c>
      <c r="C92" s="1" t="s">
        <v>6</v>
      </c>
      <c r="D92" s="1" t="s">
        <v>93</v>
      </c>
      <c r="E92" s="1">
        <v>3500</v>
      </c>
      <c r="F92" s="1" t="s">
        <v>5</v>
      </c>
      <c r="G92" s="4">
        <v>8.4499999999999993</v>
      </c>
      <c r="H92" s="4">
        <v>19.2</v>
      </c>
      <c r="I92" s="4">
        <f t="shared" si="3"/>
        <v>27.65</v>
      </c>
      <c r="J92" s="4">
        <v>2.5215000000000001</v>
      </c>
      <c r="K92" s="4">
        <v>14.322432000000001</v>
      </c>
      <c r="L92" s="4">
        <f t="shared" si="4"/>
        <v>16.843932000000002</v>
      </c>
      <c r="M92" s="45">
        <f t="shared" si="5"/>
        <v>-10.806067999999996</v>
      </c>
    </row>
    <row r="93" spans="1:13" x14ac:dyDescent="0.25">
      <c r="A93" s="3">
        <v>1296383</v>
      </c>
      <c r="B93" s="1" t="s">
        <v>5</v>
      </c>
      <c r="C93" s="1" t="s">
        <v>6</v>
      </c>
      <c r="D93" s="1" t="s">
        <v>97</v>
      </c>
      <c r="E93" s="1">
        <v>3020</v>
      </c>
      <c r="F93" s="1" t="s">
        <v>5</v>
      </c>
      <c r="G93" s="4">
        <v>8.4499999999999993</v>
      </c>
      <c r="H93" s="4">
        <v>10.64</v>
      </c>
      <c r="I93" s="4">
        <f t="shared" si="3"/>
        <v>19.09</v>
      </c>
      <c r="J93" s="4">
        <v>2.75725</v>
      </c>
      <c r="K93" s="4">
        <v>7.6702625999999992</v>
      </c>
      <c r="L93" s="4">
        <f t="shared" si="4"/>
        <v>10.4275126</v>
      </c>
      <c r="M93" s="45">
        <f t="shared" si="5"/>
        <v>-8.6624873999999998</v>
      </c>
    </row>
    <row r="94" spans="1:13" x14ac:dyDescent="0.25">
      <c r="A94" s="3">
        <v>1296173</v>
      </c>
      <c r="B94" s="1" t="s">
        <v>5</v>
      </c>
      <c r="C94" s="1" t="s">
        <v>6</v>
      </c>
      <c r="D94" s="1" t="s">
        <v>98</v>
      </c>
      <c r="E94" s="1">
        <v>5116</v>
      </c>
      <c r="F94" s="1" t="s">
        <v>39</v>
      </c>
      <c r="G94" s="4">
        <v>12.2</v>
      </c>
      <c r="H94" s="4">
        <v>26.35</v>
      </c>
      <c r="I94" s="4">
        <f t="shared" si="3"/>
        <v>38.549999999999997</v>
      </c>
      <c r="J94" s="4">
        <v>8.2717500000000008</v>
      </c>
      <c r="K94" s="4">
        <v>23.293359919999993</v>
      </c>
      <c r="L94" s="4">
        <f t="shared" si="4"/>
        <v>31.565109919999994</v>
      </c>
      <c r="M94" s="45">
        <f t="shared" si="5"/>
        <v>-6.9848900800000031</v>
      </c>
    </row>
    <row r="95" spans="1:13" x14ac:dyDescent="0.25">
      <c r="A95" s="3">
        <v>1295889</v>
      </c>
      <c r="B95" s="1" t="s">
        <v>5</v>
      </c>
      <c r="C95" s="1" t="s">
        <v>6</v>
      </c>
      <c r="D95" s="1" t="s">
        <v>99</v>
      </c>
      <c r="E95" s="1">
        <v>4740</v>
      </c>
      <c r="F95" s="1" t="s">
        <v>14</v>
      </c>
      <c r="G95" s="4">
        <v>9.1999999999999993</v>
      </c>
      <c r="H95" s="4">
        <v>25.63</v>
      </c>
      <c r="I95" s="4">
        <f t="shared" si="3"/>
        <v>34.83</v>
      </c>
      <c r="J95" s="4">
        <v>10.557500000000001</v>
      </c>
      <c r="K95" s="4">
        <v>61.268417945499991</v>
      </c>
      <c r="L95" s="4">
        <f t="shared" si="4"/>
        <v>71.825917945499995</v>
      </c>
      <c r="M95" s="45">
        <f t="shared" si="5"/>
        <v>36.995917945499997</v>
      </c>
    </row>
    <row r="96" spans="1:13" x14ac:dyDescent="0.25">
      <c r="A96" s="3">
        <v>1296374</v>
      </c>
      <c r="B96" s="1" t="s">
        <v>5</v>
      </c>
      <c r="C96" s="1" t="s">
        <v>6</v>
      </c>
      <c r="D96" s="1" t="s">
        <v>100</v>
      </c>
      <c r="E96" s="1">
        <v>4060</v>
      </c>
      <c r="F96" s="1" t="s">
        <v>14</v>
      </c>
      <c r="G96" s="4">
        <v>14.15</v>
      </c>
      <c r="H96" s="4">
        <v>27.82</v>
      </c>
      <c r="I96" s="4">
        <f t="shared" si="3"/>
        <v>41.97</v>
      </c>
      <c r="J96" s="4">
        <v>9.8297500000000007</v>
      </c>
      <c r="K96" s="4">
        <v>44.826593999999993</v>
      </c>
      <c r="L96" s="4">
        <f t="shared" si="4"/>
        <v>54.65634399999999</v>
      </c>
      <c r="M96" s="45">
        <f t="shared" si="5"/>
        <v>12.686343999999991</v>
      </c>
    </row>
    <row r="97" spans="1:13" x14ac:dyDescent="0.25">
      <c r="A97" s="3">
        <v>1296449</v>
      </c>
      <c r="B97" s="1" t="s">
        <v>5</v>
      </c>
      <c r="C97" s="1" t="s">
        <v>6</v>
      </c>
      <c r="D97" s="1" t="s">
        <v>101</v>
      </c>
      <c r="E97" s="1">
        <v>3000</v>
      </c>
      <c r="F97" s="1" t="s">
        <v>5</v>
      </c>
      <c r="G97" s="4">
        <v>7.5</v>
      </c>
      <c r="H97" s="4">
        <v>7.39</v>
      </c>
      <c r="I97" s="4">
        <f t="shared" si="3"/>
        <v>14.89</v>
      </c>
      <c r="J97" s="4">
        <v>7.5645000000000007</v>
      </c>
      <c r="K97" s="4">
        <v>14.289799999999998</v>
      </c>
      <c r="L97" s="4">
        <f t="shared" si="4"/>
        <v>21.854299999999999</v>
      </c>
      <c r="M97" s="45">
        <f t="shared" si="5"/>
        <v>6.9642999999999979</v>
      </c>
    </row>
    <row r="98" spans="1:13" x14ac:dyDescent="0.25">
      <c r="A98" s="3">
        <v>1296562</v>
      </c>
      <c r="B98" s="1" t="s">
        <v>5</v>
      </c>
      <c r="C98" s="1" t="s">
        <v>6</v>
      </c>
      <c r="D98" s="1" t="s">
        <v>102</v>
      </c>
      <c r="E98" s="1">
        <v>2536</v>
      </c>
      <c r="F98" s="1" t="s">
        <v>8</v>
      </c>
      <c r="G98" s="4">
        <v>8.4499999999999993</v>
      </c>
      <c r="H98" s="4">
        <v>22.48</v>
      </c>
      <c r="I98" s="4">
        <f t="shared" si="3"/>
        <v>30.93</v>
      </c>
      <c r="J98" s="4">
        <v>2.75725</v>
      </c>
      <c r="K98" s="4">
        <v>24.009983999999999</v>
      </c>
      <c r="L98" s="4">
        <f t="shared" si="4"/>
        <v>26.767233999999998</v>
      </c>
      <c r="M98" s="45">
        <f t="shared" si="5"/>
        <v>-4.1627660000000013</v>
      </c>
    </row>
    <row r="99" spans="1:13" x14ac:dyDescent="0.25">
      <c r="A99" s="3">
        <v>1296556</v>
      </c>
      <c r="B99" s="1" t="s">
        <v>5</v>
      </c>
      <c r="C99" s="1" t="s">
        <v>6</v>
      </c>
      <c r="D99" s="1" t="s">
        <v>103</v>
      </c>
      <c r="E99" s="1">
        <v>2527</v>
      </c>
      <c r="F99" s="1" t="s">
        <v>8</v>
      </c>
      <c r="G99" s="4">
        <v>8.4499999999999993</v>
      </c>
      <c r="H99" s="4">
        <v>19.399999999999999</v>
      </c>
      <c r="I99" s="4">
        <f t="shared" si="3"/>
        <v>27.849999999999998</v>
      </c>
      <c r="J99" s="4">
        <v>2.75725</v>
      </c>
      <c r="K99" s="4">
        <v>13.773345299999999</v>
      </c>
      <c r="L99" s="4">
        <f t="shared" si="4"/>
        <v>16.530595299999998</v>
      </c>
      <c r="M99" s="45">
        <f t="shared" si="5"/>
        <v>-11.3194047</v>
      </c>
    </row>
    <row r="100" spans="1:13" x14ac:dyDescent="0.25">
      <c r="A100" s="3">
        <v>1296543</v>
      </c>
      <c r="B100" s="1" t="s">
        <v>5</v>
      </c>
      <c r="C100" s="1" t="s">
        <v>6</v>
      </c>
      <c r="D100" s="1" t="s">
        <v>104</v>
      </c>
      <c r="E100" s="1">
        <v>2557</v>
      </c>
      <c r="F100" s="1" t="s">
        <v>8</v>
      </c>
      <c r="G100" s="4">
        <v>28.4</v>
      </c>
      <c r="H100" s="4">
        <v>28.59</v>
      </c>
      <c r="I100" s="4">
        <f t="shared" si="3"/>
        <v>56.989999999999995</v>
      </c>
      <c r="J100" s="4">
        <v>21.350749999999998</v>
      </c>
      <c r="K100" s="4">
        <v>47.320098134399991</v>
      </c>
      <c r="L100" s="4">
        <f t="shared" si="4"/>
        <v>68.670848134399989</v>
      </c>
      <c r="M100" s="45">
        <f t="shared" si="5"/>
        <v>11.680848134399994</v>
      </c>
    </row>
    <row r="101" spans="1:13" x14ac:dyDescent="0.25">
      <c r="A101" s="3">
        <v>1296530</v>
      </c>
      <c r="B101" s="1" t="s">
        <v>5</v>
      </c>
      <c r="C101" s="1" t="s">
        <v>6</v>
      </c>
      <c r="D101" s="1" t="s">
        <v>105</v>
      </c>
      <c r="E101" s="1">
        <v>3030</v>
      </c>
      <c r="F101" s="1" t="s">
        <v>5</v>
      </c>
      <c r="G101" s="4">
        <v>8.4499999999999993</v>
      </c>
      <c r="H101" s="4">
        <v>12.24</v>
      </c>
      <c r="I101" s="4">
        <f t="shared" si="3"/>
        <v>20.689999999999998</v>
      </c>
      <c r="J101" s="4">
        <v>2.75725</v>
      </c>
      <c r="K101" s="4">
        <v>7.3389887999999992</v>
      </c>
      <c r="L101" s="4">
        <f t="shared" si="4"/>
        <v>10.096238799999998</v>
      </c>
      <c r="M101" s="45">
        <f t="shared" si="5"/>
        <v>-10.593761199999999</v>
      </c>
    </row>
    <row r="102" spans="1:13" x14ac:dyDescent="0.25">
      <c r="A102" s="3">
        <v>1296576</v>
      </c>
      <c r="B102" s="1" t="s">
        <v>5</v>
      </c>
      <c r="C102" s="1" t="s">
        <v>6</v>
      </c>
      <c r="D102" s="1" t="s">
        <v>106</v>
      </c>
      <c r="E102" s="1">
        <v>4575</v>
      </c>
      <c r="F102" s="1" t="s">
        <v>14</v>
      </c>
      <c r="G102" s="4">
        <v>6.5</v>
      </c>
      <c r="H102" s="4">
        <v>22.48</v>
      </c>
      <c r="I102" s="4">
        <f t="shared" si="3"/>
        <v>28.98</v>
      </c>
      <c r="J102" s="4">
        <v>2.75725</v>
      </c>
      <c r="K102" s="4">
        <v>13.773054400000001</v>
      </c>
      <c r="L102" s="4">
        <f t="shared" si="4"/>
        <v>16.530304400000002</v>
      </c>
      <c r="M102" s="45">
        <f t="shared" si="5"/>
        <v>-12.449695599999998</v>
      </c>
    </row>
    <row r="103" spans="1:13" x14ac:dyDescent="0.25">
      <c r="A103" s="3">
        <v>1296574</v>
      </c>
      <c r="B103" s="1" t="s">
        <v>5</v>
      </c>
      <c r="C103" s="1" t="s">
        <v>6</v>
      </c>
      <c r="D103" s="1" t="s">
        <v>107</v>
      </c>
      <c r="E103" s="1">
        <v>3104</v>
      </c>
      <c r="F103" s="1" t="s">
        <v>5</v>
      </c>
      <c r="G103" s="4">
        <v>7.4</v>
      </c>
      <c r="H103" s="4">
        <v>12.24</v>
      </c>
      <c r="I103" s="4">
        <f t="shared" si="3"/>
        <v>19.64</v>
      </c>
      <c r="J103" s="4">
        <v>5.5145</v>
      </c>
      <c r="K103" s="4">
        <v>13.505777999999999</v>
      </c>
      <c r="L103" s="4">
        <f t="shared" si="4"/>
        <v>19.020277999999998</v>
      </c>
      <c r="M103" s="45">
        <f t="shared" si="5"/>
        <v>-0.61972200000000299</v>
      </c>
    </row>
    <row r="104" spans="1:13" x14ac:dyDescent="0.25">
      <c r="A104" s="3">
        <v>1296578</v>
      </c>
      <c r="B104" s="1" t="s">
        <v>5</v>
      </c>
      <c r="C104" s="1" t="s">
        <v>6</v>
      </c>
      <c r="D104" s="1" t="s">
        <v>108</v>
      </c>
      <c r="E104" s="1">
        <v>4108</v>
      </c>
      <c r="F104" s="1" t="s">
        <v>14</v>
      </c>
      <c r="G104" s="4">
        <v>25.55</v>
      </c>
      <c r="H104" s="4">
        <v>44.98</v>
      </c>
      <c r="I104" s="4">
        <f t="shared" si="3"/>
        <v>70.53</v>
      </c>
      <c r="J104" s="4">
        <v>19.608249999999998</v>
      </c>
      <c r="K104" s="4">
        <v>73.104167119999971</v>
      </c>
      <c r="L104" s="4">
        <f t="shared" si="4"/>
        <v>92.712417119999969</v>
      </c>
      <c r="M104" s="45">
        <f t="shared" si="5"/>
        <v>22.182417119999968</v>
      </c>
    </row>
    <row r="105" spans="1:13" x14ac:dyDescent="0.25">
      <c r="A105" s="3">
        <v>1296571</v>
      </c>
      <c r="B105" s="1" t="s">
        <v>5</v>
      </c>
      <c r="C105" s="1" t="s">
        <v>6</v>
      </c>
      <c r="D105" s="1" t="s">
        <v>101</v>
      </c>
      <c r="E105" s="1">
        <v>3000</v>
      </c>
      <c r="F105" s="1" t="s">
        <v>5</v>
      </c>
      <c r="G105" s="4">
        <v>31.25</v>
      </c>
      <c r="H105" s="4">
        <v>29.22</v>
      </c>
      <c r="I105" s="4">
        <f t="shared" si="3"/>
        <v>60.47</v>
      </c>
      <c r="J105" s="4">
        <v>24.651249999999997</v>
      </c>
      <c r="K105" s="4">
        <v>42.869399999999999</v>
      </c>
      <c r="L105" s="4">
        <f t="shared" si="4"/>
        <v>67.520649999999989</v>
      </c>
      <c r="M105" s="45">
        <f t="shared" si="5"/>
        <v>7.0506499999999903</v>
      </c>
    </row>
    <row r="106" spans="1:13" x14ac:dyDescent="0.25">
      <c r="A106" s="3">
        <v>1296570</v>
      </c>
      <c r="B106" s="1" t="s">
        <v>5</v>
      </c>
      <c r="C106" s="1" t="s">
        <v>6</v>
      </c>
      <c r="D106" s="1" t="s">
        <v>109</v>
      </c>
      <c r="E106" s="1">
        <v>4615</v>
      </c>
      <c r="F106" s="1" t="s">
        <v>14</v>
      </c>
      <c r="G106" s="4">
        <v>34.1</v>
      </c>
      <c r="H106" s="4">
        <v>159.22999999999999</v>
      </c>
      <c r="I106" s="4">
        <f t="shared" si="3"/>
        <v>193.32999999999998</v>
      </c>
      <c r="J106" s="4">
        <v>28.894749999999995</v>
      </c>
      <c r="K106" s="4">
        <v>184.796866844736</v>
      </c>
      <c r="L106" s="4">
        <f t="shared" si="4"/>
        <v>213.69161684473599</v>
      </c>
      <c r="M106" s="45">
        <f t="shared" si="5"/>
        <v>20.361616844736005</v>
      </c>
    </row>
    <row r="107" spans="1:13" x14ac:dyDescent="0.25">
      <c r="A107" s="3">
        <v>1296648</v>
      </c>
      <c r="B107" s="1" t="s">
        <v>5</v>
      </c>
      <c r="C107" s="1" t="s">
        <v>6</v>
      </c>
      <c r="D107" s="1" t="s">
        <v>110</v>
      </c>
      <c r="E107" s="1">
        <v>5169</v>
      </c>
      <c r="F107" s="1" t="s">
        <v>39</v>
      </c>
      <c r="G107" s="4">
        <v>90.55</v>
      </c>
      <c r="H107" s="4">
        <v>58.09</v>
      </c>
      <c r="I107" s="4">
        <f t="shared" si="3"/>
        <v>148.63999999999999</v>
      </c>
      <c r="J107" s="4">
        <v>83.824500000000029</v>
      </c>
      <c r="K107" s="4">
        <v>45.325534343999998</v>
      </c>
      <c r="L107" s="4">
        <f t="shared" si="4"/>
        <v>129.15003434400003</v>
      </c>
      <c r="M107" s="45">
        <f t="shared" si="5"/>
        <v>-19.489965655999953</v>
      </c>
    </row>
    <row r="108" spans="1:13" x14ac:dyDescent="0.25">
      <c r="A108" s="3">
        <v>1296569</v>
      </c>
      <c r="B108" s="1" t="s">
        <v>5</v>
      </c>
      <c r="C108" s="1" t="s">
        <v>6</v>
      </c>
      <c r="D108" s="1" t="s">
        <v>111</v>
      </c>
      <c r="E108" s="1">
        <v>2481</v>
      </c>
      <c r="F108" s="1" t="s">
        <v>8</v>
      </c>
      <c r="G108" s="4">
        <v>31.25</v>
      </c>
      <c r="H108" s="4">
        <v>73.86</v>
      </c>
      <c r="I108" s="4">
        <f t="shared" si="3"/>
        <v>105.11</v>
      </c>
      <c r="J108" s="4">
        <v>24.343749999999996</v>
      </c>
      <c r="K108" s="4">
        <v>69.556260364799996</v>
      </c>
      <c r="L108" s="4">
        <f t="shared" si="4"/>
        <v>93.900010364799996</v>
      </c>
      <c r="M108" s="45">
        <f t="shared" si="5"/>
        <v>-11.209989635200003</v>
      </c>
    </row>
    <row r="109" spans="1:13" x14ac:dyDescent="0.25">
      <c r="A109" s="3">
        <v>1296621</v>
      </c>
      <c r="B109" s="1" t="s">
        <v>5</v>
      </c>
      <c r="C109" s="1" t="s">
        <v>6</v>
      </c>
      <c r="D109" s="1" t="s">
        <v>112</v>
      </c>
      <c r="E109" s="1">
        <v>2617</v>
      </c>
      <c r="F109" s="1" t="s">
        <v>33</v>
      </c>
      <c r="G109" s="4">
        <v>11.3</v>
      </c>
      <c r="H109" s="4">
        <v>15.51</v>
      </c>
      <c r="I109" s="4">
        <f t="shared" si="3"/>
        <v>26.810000000000002</v>
      </c>
      <c r="J109" s="4">
        <v>5.2787500000000005</v>
      </c>
      <c r="K109" s="4">
        <v>16.722956249999999</v>
      </c>
      <c r="L109" s="4">
        <f t="shared" si="4"/>
        <v>22.001706249999998</v>
      </c>
      <c r="M109" s="45">
        <f t="shared" si="5"/>
        <v>-4.8082937500000043</v>
      </c>
    </row>
    <row r="110" spans="1:13" x14ac:dyDescent="0.25">
      <c r="A110" s="3">
        <v>1296575</v>
      </c>
      <c r="B110" s="1" t="s">
        <v>5</v>
      </c>
      <c r="C110" s="1" t="s">
        <v>6</v>
      </c>
      <c r="D110" s="1" t="s">
        <v>113</v>
      </c>
      <c r="E110" s="1">
        <v>6280</v>
      </c>
      <c r="F110" s="1" t="s">
        <v>10</v>
      </c>
      <c r="G110" s="4">
        <v>11.3</v>
      </c>
      <c r="H110" s="4">
        <v>24.91</v>
      </c>
      <c r="I110" s="4">
        <f t="shared" si="3"/>
        <v>36.21</v>
      </c>
      <c r="J110" s="4">
        <v>5.2787500000000005</v>
      </c>
      <c r="K110" s="4">
        <v>24.910848000000005</v>
      </c>
      <c r="L110" s="4">
        <f t="shared" si="4"/>
        <v>30.189598000000004</v>
      </c>
      <c r="M110" s="45">
        <f t="shared" si="5"/>
        <v>-6.0204019999999971</v>
      </c>
    </row>
    <row r="111" spans="1:13" x14ac:dyDescent="0.25">
      <c r="A111" s="3">
        <v>1296577</v>
      </c>
      <c r="B111" s="1" t="s">
        <v>5</v>
      </c>
      <c r="C111" s="1" t="s">
        <v>6</v>
      </c>
      <c r="D111" s="1" t="s">
        <v>114</v>
      </c>
      <c r="E111" s="1">
        <v>3127</v>
      </c>
      <c r="F111" s="1" t="s">
        <v>5</v>
      </c>
      <c r="G111" s="4">
        <v>8.4499999999999993</v>
      </c>
      <c r="H111" s="4">
        <v>11.28</v>
      </c>
      <c r="I111" s="4">
        <f t="shared" si="3"/>
        <v>19.729999999999997</v>
      </c>
      <c r="J111" s="4">
        <v>2.75725</v>
      </c>
      <c r="K111" s="4">
        <v>6.5280000000000005</v>
      </c>
      <c r="L111" s="4">
        <f t="shared" si="4"/>
        <v>9.2852500000000013</v>
      </c>
      <c r="M111" s="45">
        <f t="shared" si="5"/>
        <v>-10.444749999999996</v>
      </c>
    </row>
    <row r="112" spans="1:13" x14ac:dyDescent="0.25">
      <c r="A112" s="3">
        <v>1296572</v>
      </c>
      <c r="B112" s="1" t="s">
        <v>5</v>
      </c>
      <c r="C112" s="1" t="s">
        <v>6</v>
      </c>
      <c r="D112" s="1" t="s">
        <v>114</v>
      </c>
      <c r="E112" s="1">
        <v>3127</v>
      </c>
      <c r="F112" s="1" t="s">
        <v>5</v>
      </c>
      <c r="G112" s="4">
        <v>14.15</v>
      </c>
      <c r="H112" s="4">
        <v>16.920000000000002</v>
      </c>
      <c r="I112" s="4">
        <f t="shared" si="3"/>
        <v>31.07</v>
      </c>
      <c r="J112" s="4">
        <v>8.2717500000000008</v>
      </c>
      <c r="K112" s="4">
        <v>15.18</v>
      </c>
      <c r="L112" s="4">
        <f t="shared" si="4"/>
        <v>23.451750000000001</v>
      </c>
      <c r="M112" s="45">
        <f t="shared" si="5"/>
        <v>-7.6182499999999997</v>
      </c>
    </row>
    <row r="113" spans="1:13" x14ac:dyDescent="0.25">
      <c r="A113" s="3">
        <v>1296670</v>
      </c>
      <c r="B113" s="1" t="s">
        <v>5</v>
      </c>
      <c r="C113" s="1" t="s">
        <v>6</v>
      </c>
      <c r="D113" s="1" t="s">
        <v>115</v>
      </c>
      <c r="E113" s="1">
        <v>6065</v>
      </c>
      <c r="F113" s="1" t="s">
        <v>10</v>
      </c>
      <c r="G113" s="4">
        <v>8.4499999999999993</v>
      </c>
      <c r="H113" s="4">
        <v>11.79</v>
      </c>
      <c r="I113" s="4">
        <f t="shared" si="3"/>
        <v>20.239999999999998</v>
      </c>
      <c r="J113" s="4">
        <v>2.75725</v>
      </c>
      <c r="K113" s="4">
        <v>13.330176000000002</v>
      </c>
      <c r="L113" s="4">
        <f t="shared" si="4"/>
        <v>16.087426000000001</v>
      </c>
      <c r="M113" s="45">
        <f t="shared" si="5"/>
        <v>-4.1525739999999978</v>
      </c>
    </row>
    <row r="114" spans="1:13" x14ac:dyDescent="0.25">
      <c r="A114" s="3">
        <v>1296647</v>
      </c>
      <c r="B114" s="1" t="s">
        <v>5</v>
      </c>
      <c r="C114" s="1" t="s">
        <v>6</v>
      </c>
      <c r="D114" s="1" t="s">
        <v>116</v>
      </c>
      <c r="E114" s="1">
        <v>5353</v>
      </c>
      <c r="F114" s="1" t="s">
        <v>39</v>
      </c>
      <c r="G114" s="4">
        <v>14.15</v>
      </c>
      <c r="H114" s="4">
        <v>20.94</v>
      </c>
      <c r="I114" s="4">
        <f t="shared" si="3"/>
        <v>35.090000000000003</v>
      </c>
      <c r="J114" s="4">
        <v>8.0359999999999996</v>
      </c>
      <c r="K114" s="4">
        <v>28.953312469499998</v>
      </c>
      <c r="L114" s="4">
        <f t="shared" si="4"/>
        <v>36.9893124695</v>
      </c>
      <c r="M114" s="45">
        <f t="shared" si="5"/>
        <v>1.8993124694999963</v>
      </c>
    </row>
    <row r="115" spans="1:13" x14ac:dyDescent="0.25">
      <c r="A115" s="3">
        <v>1296615</v>
      </c>
      <c r="B115" s="1" t="s">
        <v>5</v>
      </c>
      <c r="C115" s="1" t="s">
        <v>6</v>
      </c>
      <c r="D115" s="1" t="s">
        <v>117</v>
      </c>
      <c r="E115" s="1">
        <v>3175</v>
      </c>
      <c r="F115" s="1" t="s">
        <v>5</v>
      </c>
      <c r="G115" s="4">
        <v>8.4499999999999993</v>
      </c>
      <c r="H115" s="4">
        <v>6.77</v>
      </c>
      <c r="I115" s="4">
        <f t="shared" si="3"/>
        <v>15.219999999999999</v>
      </c>
      <c r="J115" s="4">
        <v>2.5215000000000001</v>
      </c>
      <c r="K115" s="4">
        <v>6.7528889999999997</v>
      </c>
      <c r="L115" s="4">
        <f t="shared" si="4"/>
        <v>9.2743889999999993</v>
      </c>
      <c r="M115" s="45">
        <f t="shared" si="5"/>
        <v>-5.9456109999999995</v>
      </c>
    </row>
    <row r="116" spans="1:13" x14ac:dyDescent="0.25">
      <c r="A116" s="3">
        <v>1296626</v>
      </c>
      <c r="B116" s="1" t="s">
        <v>5</v>
      </c>
      <c r="C116" s="1" t="s">
        <v>6</v>
      </c>
      <c r="D116" s="1" t="s">
        <v>118</v>
      </c>
      <c r="E116" s="1">
        <v>5068</v>
      </c>
      <c r="F116" s="1" t="s">
        <v>39</v>
      </c>
      <c r="G116" s="4">
        <v>8.4499999999999993</v>
      </c>
      <c r="H116" s="4">
        <v>15.51</v>
      </c>
      <c r="I116" s="4">
        <f t="shared" si="3"/>
        <v>23.96</v>
      </c>
      <c r="J116" s="4">
        <v>2.75725</v>
      </c>
      <c r="K116" s="4">
        <v>9.2294997999999993</v>
      </c>
      <c r="L116" s="4">
        <f t="shared" si="4"/>
        <v>11.986749799999998</v>
      </c>
      <c r="M116" s="45">
        <f t="shared" si="5"/>
        <v>-11.973250200000003</v>
      </c>
    </row>
    <row r="117" spans="1:13" x14ac:dyDescent="0.25">
      <c r="A117" s="3">
        <v>1296573</v>
      </c>
      <c r="B117" s="1" t="s">
        <v>5</v>
      </c>
      <c r="C117" s="1" t="s">
        <v>6</v>
      </c>
      <c r="D117" s="1" t="s">
        <v>119</v>
      </c>
      <c r="E117" s="1">
        <v>4165</v>
      </c>
      <c r="F117" s="1" t="s">
        <v>14</v>
      </c>
      <c r="G117" s="4">
        <v>8.4499999999999993</v>
      </c>
      <c r="H117" s="4">
        <v>17.02</v>
      </c>
      <c r="I117" s="4">
        <f t="shared" si="3"/>
        <v>25.47</v>
      </c>
      <c r="J117" s="4">
        <v>2.75725</v>
      </c>
      <c r="K117" s="4">
        <v>13.773054400000001</v>
      </c>
      <c r="L117" s="4">
        <f t="shared" si="4"/>
        <v>16.530304400000002</v>
      </c>
      <c r="M117" s="45">
        <f t="shared" si="5"/>
        <v>-8.9396955999999967</v>
      </c>
    </row>
    <row r="118" spans="1:13" x14ac:dyDescent="0.25">
      <c r="A118" s="3">
        <v>1296596</v>
      </c>
      <c r="B118" s="1" t="s">
        <v>5</v>
      </c>
      <c r="C118" s="1" t="s">
        <v>6</v>
      </c>
      <c r="D118" s="1" t="s">
        <v>120</v>
      </c>
      <c r="E118" s="1">
        <v>2905</v>
      </c>
      <c r="F118" s="1" t="s">
        <v>33</v>
      </c>
      <c r="G118" s="4">
        <v>22.7</v>
      </c>
      <c r="H118" s="4">
        <v>9</v>
      </c>
      <c r="I118" s="4">
        <f t="shared" si="3"/>
        <v>31.7</v>
      </c>
      <c r="J118" s="4">
        <v>15.129</v>
      </c>
      <c r="K118" s="4">
        <v>15.356249999999999</v>
      </c>
      <c r="L118" s="4">
        <f t="shared" si="4"/>
        <v>30.485250000000001</v>
      </c>
      <c r="M118" s="45">
        <f t="shared" si="5"/>
        <v>-1.2147499999999987</v>
      </c>
    </row>
    <row r="119" spans="1:13" x14ac:dyDescent="0.25">
      <c r="A119" s="3">
        <v>1296650</v>
      </c>
      <c r="B119" s="1" t="s">
        <v>5</v>
      </c>
      <c r="C119" s="1" t="s">
        <v>6</v>
      </c>
      <c r="D119" s="1" t="s">
        <v>109</v>
      </c>
      <c r="E119" s="1">
        <v>4615</v>
      </c>
      <c r="F119" s="1" t="s">
        <v>14</v>
      </c>
      <c r="G119" s="4">
        <v>6.5</v>
      </c>
      <c r="H119" s="4">
        <v>19.53</v>
      </c>
      <c r="I119" s="4">
        <f t="shared" si="3"/>
        <v>26.03</v>
      </c>
      <c r="J119" s="4">
        <v>2.5215000000000001</v>
      </c>
      <c r="K119" s="4">
        <v>13.330176000000002</v>
      </c>
      <c r="L119" s="4">
        <f t="shared" si="4"/>
        <v>15.851676000000001</v>
      </c>
      <c r="M119" s="45">
        <f t="shared" si="5"/>
        <v>-10.178324</v>
      </c>
    </row>
    <row r="120" spans="1:13" x14ac:dyDescent="0.25">
      <c r="A120" s="3">
        <v>1296510</v>
      </c>
      <c r="B120" s="1" t="s">
        <v>5</v>
      </c>
      <c r="C120" s="1" t="s">
        <v>6</v>
      </c>
      <c r="D120" s="1" t="s">
        <v>121</v>
      </c>
      <c r="E120" s="1">
        <v>4559</v>
      </c>
      <c r="F120" s="1" t="s">
        <v>14</v>
      </c>
      <c r="G120" s="4">
        <v>11.3</v>
      </c>
      <c r="H120" s="4">
        <v>30.88</v>
      </c>
      <c r="I120" s="4">
        <f t="shared" si="3"/>
        <v>42.18</v>
      </c>
      <c r="J120" s="4">
        <v>5.0430000000000001</v>
      </c>
      <c r="K120" s="4">
        <v>29.611008000000005</v>
      </c>
      <c r="L120" s="4">
        <f t="shared" si="4"/>
        <v>34.654008000000005</v>
      </c>
      <c r="M120" s="45">
        <f t="shared" si="5"/>
        <v>-7.5259919999999951</v>
      </c>
    </row>
    <row r="121" spans="1:13" x14ac:dyDescent="0.25">
      <c r="A121" s="3">
        <v>1296620</v>
      </c>
      <c r="B121" s="1" t="s">
        <v>5</v>
      </c>
      <c r="C121" s="1" t="s">
        <v>6</v>
      </c>
      <c r="D121" s="1" t="s">
        <v>122</v>
      </c>
      <c r="E121" s="1">
        <v>3073</v>
      </c>
      <c r="F121" s="1" t="s">
        <v>5</v>
      </c>
      <c r="G121" s="4">
        <v>11.3</v>
      </c>
      <c r="H121" s="4">
        <v>14.38</v>
      </c>
      <c r="I121" s="4">
        <f t="shared" si="3"/>
        <v>25.68</v>
      </c>
      <c r="J121" s="4">
        <v>5.5145</v>
      </c>
      <c r="K121" s="4">
        <v>13.505777999999999</v>
      </c>
      <c r="L121" s="4">
        <f t="shared" si="4"/>
        <v>19.020277999999998</v>
      </c>
      <c r="M121" s="45">
        <f t="shared" si="5"/>
        <v>-6.6597220000000021</v>
      </c>
    </row>
    <row r="122" spans="1:13" x14ac:dyDescent="0.25">
      <c r="A122" s="3">
        <v>1296627</v>
      </c>
      <c r="B122" s="1" t="s">
        <v>5</v>
      </c>
      <c r="C122" s="1" t="s">
        <v>6</v>
      </c>
      <c r="D122" s="1" t="s">
        <v>123</v>
      </c>
      <c r="E122" s="1">
        <v>2508</v>
      </c>
      <c r="F122" s="1" t="s">
        <v>8</v>
      </c>
      <c r="G122" s="4">
        <v>14.15</v>
      </c>
      <c r="H122" s="4">
        <v>23.91</v>
      </c>
      <c r="I122" s="4">
        <f t="shared" si="3"/>
        <v>38.06</v>
      </c>
      <c r="J122" s="4">
        <v>8.8150000000000013</v>
      </c>
      <c r="K122" s="4">
        <v>33.445899580000003</v>
      </c>
      <c r="L122" s="4">
        <f t="shared" si="4"/>
        <v>42.26089958</v>
      </c>
      <c r="M122" s="45">
        <f t="shared" si="5"/>
        <v>4.200899579999998</v>
      </c>
    </row>
    <row r="123" spans="1:13" x14ac:dyDescent="0.25">
      <c r="A123" s="3">
        <v>1296721</v>
      </c>
      <c r="B123" s="1" t="s">
        <v>5</v>
      </c>
      <c r="C123" s="1" t="s">
        <v>6</v>
      </c>
      <c r="D123" s="1" t="s">
        <v>124</v>
      </c>
      <c r="E123" s="1">
        <v>870</v>
      </c>
      <c r="F123" s="1" t="s">
        <v>125</v>
      </c>
      <c r="G123" s="4">
        <v>36.950000000000003</v>
      </c>
      <c r="H123" s="4">
        <v>209.29</v>
      </c>
      <c r="I123" s="4">
        <f t="shared" si="3"/>
        <v>246.24</v>
      </c>
      <c r="J123" s="4">
        <v>29.858249999999995</v>
      </c>
      <c r="K123" s="4">
        <v>158.54492837602777</v>
      </c>
      <c r="L123" s="4">
        <f t="shared" si="4"/>
        <v>188.40317837602777</v>
      </c>
      <c r="M123" s="45">
        <f t="shared" si="5"/>
        <v>-57.836821623972241</v>
      </c>
    </row>
    <row r="124" spans="1:13" x14ac:dyDescent="0.25">
      <c r="A124" s="3">
        <v>1296622</v>
      </c>
      <c r="B124" s="1" t="s">
        <v>5</v>
      </c>
      <c r="C124" s="1" t="s">
        <v>6</v>
      </c>
      <c r="D124" s="1" t="s">
        <v>126</v>
      </c>
      <c r="E124" s="1">
        <v>4352</v>
      </c>
      <c r="F124" s="1" t="s">
        <v>14</v>
      </c>
      <c r="G124" s="4">
        <v>7.25</v>
      </c>
      <c r="H124" s="4">
        <v>17.09</v>
      </c>
      <c r="I124" s="4">
        <f t="shared" si="3"/>
        <v>24.34</v>
      </c>
      <c r="J124" s="4">
        <v>2.75725</v>
      </c>
      <c r="K124" s="4">
        <v>8.6300160000000012</v>
      </c>
      <c r="L124" s="4">
        <f t="shared" si="4"/>
        <v>11.387266</v>
      </c>
      <c r="M124" s="45">
        <f t="shared" si="5"/>
        <v>-12.952734</v>
      </c>
    </row>
    <row r="125" spans="1:13" x14ac:dyDescent="0.25">
      <c r="A125" s="3">
        <v>1296641</v>
      </c>
      <c r="B125" s="1" t="s">
        <v>5</v>
      </c>
      <c r="C125" s="1" t="s">
        <v>6</v>
      </c>
      <c r="D125" s="1" t="s">
        <v>127</v>
      </c>
      <c r="E125" s="1">
        <v>6714</v>
      </c>
      <c r="F125" s="1" t="s">
        <v>10</v>
      </c>
      <c r="G125" s="4">
        <v>7.25</v>
      </c>
      <c r="H125" s="4">
        <v>17.09</v>
      </c>
      <c r="I125" s="4">
        <f t="shared" si="3"/>
        <v>24.34</v>
      </c>
      <c r="J125" s="4">
        <v>2.75725</v>
      </c>
      <c r="K125" s="4">
        <v>8.6300160000000012</v>
      </c>
      <c r="L125" s="4">
        <f t="shared" si="4"/>
        <v>11.387266</v>
      </c>
      <c r="M125" s="45">
        <f t="shared" si="5"/>
        <v>-12.952734</v>
      </c>
    </row>
    <row r="126" spans="1:13" x14ac:dyDescent="0.25">
      <c r="A126" s="3">
        <v>1296637</v>
      </c>
      <c r="B126" s="1" t="s">
        <v>5</v>
      </c>
      <c r="C126" s="1" t="s">
        <v>6</v>
      </c>
      <c r="D126" s="1" t="s">
        <v>128</v>
      </c>
      <c r="E126" s="1">
        <v>4165</v>
      </c>
      <c r="F126" s="1" t="s">
        <v>14</v>
      </c>
      <c r="G126" s="4">
        <v>7.25</v>
      </c>
      <c r="H126" s="4">
        <v>12.61</v>
      </c>
      <c r="I126" s="4">
        <f t="shared" si="3"/>
        <v>19.86</v>
      </c>
      <c r="J126" s="4">
        <v>2.75725</v>
      </c>
      <c r="K126" s="4">
        <v>7.6320386999999998</v>
      </c>
      <c r="L126" s="4">
        <f t="shared" si="4"/>
        <v>10.3892887</v>
      </c>
      <c r="M126" s="45">
        <f t="shared" si="5"/>
        <v>-9.4707112999999996</v>
      </c>
    </row>
    <row r="127" spans="1:13" x14ac:dyDescent="0.25">
      <c r="A127" s="3">
        <v>1296636</v>
      </c>
      <c r="B127" s="1" t="s">
        <v>5</v>
      </c>
      <c r="C127" s="1" t="s">
        <v>6</v>
      </c>
      <c r="D127" s="1" t="s">
        <v>129</v>
      </c>
      <c r="E127" s="1">
        <v>6108</v>
      </c>
      <c r="F127" s="1" t="s">
        <v>10</v>
      </c>
      <c r="G127" s="4">
        <v>7.25</v>
      </c>
      <c r="H127" s="4">
        <v>11.4</v>
      </c>
      <c r="I127" s="4">
        <f t="shared" si="3"/>
        <v>18.649999999999999</v>
      </c>
      <c r="J127" s="4">
        <v>2.75725</v>
      </c>
      <c r="K127" s="4">
        <v>8.6300160000000012</v>
      </c>
      <c r="L127" s="4">
        <f t="shared" si="4"/>
        <v>11.387266</v>
      </c>
      <c r="M127" s="45">
        <f t="shared" si="5"/>
        <v>-7.2627339999999982</v>
      </c>
    </row>
    <row r="128" spans="1:13" x14ac:dyDescent="0.25">
      <c r="A128" s="3">
        <v>1296652</v>
      </c>
      <c r="B128" s="1" t="s">
        <v>5</v>
      </c>
      <c r="C128" s="1" t="s">
        <v>6</v>
      </c>
      <c r="D128" s="1" t="s">
        <v>130</v>
      </c>
      <c r="E128" s="1">
        <v>4655</v>
      </c>
      <c r="F128" s="1" t="s">
        <v>14</v>
      </c>
      <c r="G128" s="4">
        <v>7.25</v>
      </c>
      <c r="H128" s="4">
        <v>17.09</v>
      </c>
      <c r="I128" s="4">
        <f t="shared" si="3"/>
        <v>24.34</v>
      </c>
      <c r="J128" s="4">
        <v>2.75725</v>
      </c>
      <c r="K128" s="4">
        <v>8.6300160000000012</v>
      </c>
      <c r="L128" s="4">
        <f t="shared" si="4"/>
        <v>11.387266</v>
      </c>
      <c r="M128" s="45">
        <f t="shared" si="5"/>
        <v>-12.952734</v>
      </c>
    </row>
    <row r="129" spans="1:13" x14ac:dyDescent="0.25">
      <c r="A129" s="3">
        <v>1296593</v>
      </c>
      <c r="B129" s="1" t="s">
        <v>5</v>
      </c>
      <c r="C129" s="1" t="s">
        <v>6</v>
      </c>
      <c r="D129" s="1" t="s">
        <v>76</v>
      </c>
      <c r="E129" s="1">
        <v>4350</v>
      </c>
      <c r="F129" s="1" t="s">
        <v>14</v>
      </c>
      <c r="G129" s="4">
        <v>7.25</v>
      </c>
      <c r="H129" s="4">
        <v>17.09</v>
      </c>
      <c r="I129" s="4">
        <f t="shared" si="3"/>
        <v>24.34</v>
      </c>
      <c r="J129" s="4">
        <v>2.75725</v>
      </c>
      <c r="K129" s="4">
        <v>8.6300160000000012</v>
      </c>
      <c r="L129" s="4">
        <f t="shared" si="4"/>
        <v>11.387266</v>
      </c>
      <c r="M129" s="45">
        <f t="shared" si="5"/>
        <v>-12.952734</v>
      </c>
    </row>
    <row r="130" spans="1:13" x14ac:dyDescent="0.25">
      <c r="A130" s="3">
        <v>1296607</v>
      </c>
      <c r="B130" s="1" t="s">
        <v>5</v>
      </c>
      <c r="C130" s="1" t="s">
        <v>6</v>
      </c>
      <c r="D130" s="1" t="s">
        <v>131</v>
      </c>
      <c r="E130" s="1">
        <v>2914</v>
      </c>
      <c r="F130" s="1" t="s">
        <v>33</v>
      </c>
      <c r="G130" s="4">
        <v>8.4499999999999993</v>
      </c>
      <c r="H130" s="4">
        <v>12.61</v>
      </c>
      <c r="I130" s="4">
        <f t="shared" si="3"/>
        <v>21.06</v>
      </c>
      <c r="J130" s="4">
        <v>2.75725</v>
      </c>
      <c r="K130" s="4">
        <v>8.0525015999999994</v>
      </c>
      <c r="L130" s="4">
        <f t="shared" si="4"/>
        <v>10.809751599999998</v>
      </c>
      <c r="M130" s="45">
        <f t="shared" si="5"/>
        <v>-10.2502484</v>
      </c>
    </row>
    <row r="131" spans="1:13" x14ac:dyDescent="0.25">
      <c r="A131" s="3">
        <v>1296606</v>
      </c>
      <c r="B131" s="1" t="s">
        <v>5</v>
      </c>
      <c r="C131" s="1" t="s">
        <v>6</v>
      </c>
      <c r="D131" s="1" t="s">
        <v>132</v>
      </c>
      <c r="E131" s="1">
        <v>5010</v>
      </c>
      <c r="F131" s="1" t="s">
        <v>39</v>
      </c>
      <c r="G131" s="4">
        <v>7.25</v>
      </c>
      <c r="H131" s="4">
        <v>11.4</v>
      </c>
      <c r="I131" s="4">
        <f t="shared" ref="I131:I194" si="6">G131+H131</f>
        <v>18.649999999999999</v>
      </c>
      <c r="J131" s="4">
        <v>2.75725</v>
      </c>
      <c r="K131" s="4">
        <v>7.6702625999999992</v>
      </c>
      <c r="L131" s="4">
        <f t="shared" si="4"/>
        <v>10.4275126</v>
      </c>
      <c r="M131" s="45">
        <f t="shared" si="5"/>
        <v>-8.2224873999999986</v>
      </c>
    </row>
    <row r="132" spans="1:13" x14ac:dyDescent="0.25">
      <c r="A132" s="3">
        <v>1296623</v>
      </c>
      <c r="B132" s="1" t="s">
        <v>5</v>
      </c>
      <c r="C132" s="1" t="s">
        <v>6</v>
      </c>
      <c r="D132" s="1" t="s">
        <v>133</v>
      </c>
      <c r="E132" s="1">
        <v>3024</v>
      </c>
      <c r="F132" s="1" t="s">
        <v>5</v>
      </c>
      <c r="G132" s="4">
        <v>7.25</v>
      </c>
      <c r="H132" s="4">
        <v>7.39</v>
      </c>
      <c r="I132" s="4">
        <f t="shared" si="6"/>
        <v>14.64</v>
      </c>
      <c r="J132" s="4">
        <v>2.75725</v>
      </c>
      <c r="K132" s="4">
        <v>6.5280000000000005</v>
      </c>
      <c r="L132" s="4">
        <f t="shared" ref="L132:L195" si="7">J132+K132</f>
        <v>9.2852500000000013</v>
      </c>
      <c r="M132" s="45">
        <f t="shared" ref="M132:M195" si="8">L132-I132</f>
        <v>-5.3547499999999992</v>
      </c>
    </row>
    <row r="133" spans="1:13" x14ac:dyDescent="0.25">
      <c r="A133" s="3">
        <v>1296481</v>
      </c>
      <c r="B133" s="1" t="s">
        <v>5</v>
      </c>
      <c r="C133" s="1" t="s">
        <v>6</v>
      </c>
      <c r="D133" s="1" t="s">
        <v>134</v>
      </c>
      <c r="E133" s="1">
        <v>2151</v>
      </c>
      <c r="F133" s="1" t="s">
        <v>8</v>
      </c>
      <c r="G133" s="4">
        <v>7.25</v>
      </c>
      <c r="H133" s="4">
        <v>11.4</v>
      </c>
      <c r="I133" s="4">
        <f t="shared" si="6"/>
        <v>18.649999999999999</v>
      </c>
      <c r="J133" s="4">
        <v>2.75725</v>
      </c>
      <c r="K133" s="4">
        <v>7.6320386999999998</v>
      </c>
      <c r="L133" s="4">
        <f t="shared" si="7"/>
        <v>10.3892887</v>
      </c>
      <c r="M133" s="45">
        <f t="shared" si="8"/>
        <v>-8.2607112999999988</v>
      </c>
    </row>
    <row r="134" spans="1:13" x14ac:dyDescent="0.25">
      <c r="A134" s="3">
        <v>1296742</v>
      </c>
      <c r="B134" s="1" t="s">
        <v>5</v>
      </c>
      <c r="C134" s="1" t="s">
        <v>6</v>
      </c>
      <c r="D134" s="1" t="s">
        <v>135</v>
      </c>
      <c r="E134" s="1">
        <v>2333</v>
      </c>
      <c r="F134" s="1" t="s">
        <v>8</v>
      </c>
      <c r="G134" s="4">
        <v>42.65</v>
      </c>
      <c r="H134" s="4">
        <v>105</v>
      </c>
      <c r="I134" s="4">
        <f t="shared" si="6"/>
        <v>147.65</v>
      </c>
      <c r="J134" s="4">
        <v>36.695</v>
      </c>
      <c r="K134" s="4">
        <v>141.38399140111147</v>
      </c>
      <c r="L134" s="4">
        <f t="shared" si="7"/>
        <v>178.07899140111147</v>
      </c>
      <c r="M134" s="45">
        <f t="shared" si="8"/>
        <v>30.42899140111146</v>
      </c>
    </row>
    <row r="135" spans="1:13" x14ac:dyDescent="0.25">
      <c r="A135" s="3">
        <v>1296532</v>
      </c>
      <c r="B135" s="1" t="s">
        <v>5</v>
      </c>
      <c r="C135" s="1" t="s">
        <v>6</v>
      </c>
      <c r="D135" s="1" t="s">
        <v>136</v>
      </c>
      <c r="E135" s="1">
        <v>2170</v>
      </c>
      <c r="F135" s="1" t="s">
        <v>8</v>
      </c>
      <c r="G135" s="4">
        <v>7.25</v>
      </c>
      <c r="H135" s="4">
        <v>11.4</v>
      </c>
      <c r="I135" s="4">
        <f t="shared" si="6"/>
        <v>18.649999999999999</v>
      </c>
      <c r="J135" s="4">
        <v>2.75725</v>
      </c>
      <c r="K135" s="4">
        <v>7.6320386999999998</v>
      </c>
      <c r="L135" s="4">
        <f t="shared" si="7"/>
        <v>10.3892887</v>
      </c>
      <c r="M135" s="45">
        <f t="shared" si="8"/>
        <v>-8.2607112999999988</v>
      </c>
    </row>
    <row r="136" spans="1:13" x14ac:dyDescent="0.25">
      <c r="A136" s="3">
        <v>1296533</v>
      </c>
      <c r="B136" s="1" t="s">
        <v>5</v>
      </c>
      <c r="C136" s="1" t="s">
        <v>6</v>
      </c>
      <c r="D136" s="1" t="s">
        <v>97</v>
      </c>
      <c r="E136" s="1">
        <v>3020</v>
      </c>
      <c r="F136" s="1" t="s">
        <v>5</v>
      </c>
      <c r="G136" s="4">
        <v>7.25</v>
      </c>
      <c r="H136" s="4">
        <v>7.39</v>
      </c>
      <c r="I136" s="4">
        <f t="shared" si="6"/>
        <v>14.64</v>
      </c>
      <c r="J136" s="4">
        <v>2.75725</v>
      </c>
      <c r="K136" s="4">
        <v>6.5280000000000005</v>
      </c>
      <c r="L136" s="4">
        <f t="shared" si="7"/>
        <v>9.2852500000000013</v>
      </c>
      <c r="M136" s="45">
        <f t="shared" si="8"/>
        <v>-5.3547499999999992</v>
      </c>
    </row>
    <row r="137" spans="1:13" x14ac:dyDescent="0.25">
      <c r="A137" s="3">
        <v>1296616</v>
      </c>
      <c r="B137" s="1" t="s">
        <v>5</v>
      </c>
      <c r="C137" s="1" t="s">
        <v>6</v>
      </c>
      <c r="D137" s="1" t="s">
        <v>137</v>
      </c>
      <c r="E137" s="1">
        <v>4506</v>
      </c>
      <c r="F137" s="1" t="s">
        <v>14</v>
      </c>
      <c r="G137" s="4">
        <v>7.25</v>
      </c>
      <c r="H137" s="4">
        <v>12.61</v>
      </c>
      <c r="I137" s="4">
        <f t="shared" si="6"/>
        <v>19.86</v>
      </c>
      <c r="J137" s="4">
        <v>2.75725</v>
      </c>
      <c r="K137" s="4">
        <v>7.6320386999999998</v>
      </c>
      <c r="L137" s="4">
        <f t="shared" si="7"/>
        <v>10.3892887</v>
      </c>
      <c r="M137" s="45">
        <f t="shared" si="8"/>
        <v>-9.4707112999999996</v>
      </c>
    </row>
    <row r="138" spans="1:13" x14ac:dyDescent="0.25">
      <c r="A138" s="3">
        <v>1296642</v>
      </c>
      <c r="B138" s="1" t="s">
        <v>5</v>
      </c>
      <c r="C138" s="1" t="s">
        <v>6</v>
      </c>
      <c r="D138" s="1" t="s">
        <v>138</v>
      </c>
      <c r="E138" s="1">
        <v>4159</v>
      </c>
      <c r="F138" s="1" t="s">
        <v>14</v>
      </c>
      <c r="G138" s="4">
        <v>7.25</v>
      </c>
      <c r="H138" s="4">
        <v>11.4</v>
      </c>
      <c r="I138" s="4">
        <f t="shared" si="6"/>
        <v>18.649999999999999</v>
      </c>
      <c r="J138" s="4">
        <v>2.75725</v>
      </c>
      <c r="K138" s="4">
        <v>7.6320386999999998</v>
      </c>
      <c r="L138" s="4">
        <f t="shared" si="7"/>
        <v>10.3892887</v>
      </c>
      <c r="M138" s="45">
        <f t="shared" si="8"/>
        <v>-8.2607112999999988</v>
      </c>
    </row>
    <row r="139" spans="1:13" x14ac:dyDescent="0.25">
      <c r="A139" s="3">
        <v>1296635</v>
      </c>
      <c r="B139" s="1" t="s">
        <v>5</v>
      </c>
      <c r="C139" s="1" t="s">
        <v>6</v>
      </c>
      <c r="D139" s="1" t="s">
        <v>139</v>
      </c>
      <c r="E139" s="1">
        <v>2117</v>
      </c>
      <c r="F139" s="1" t="s">
        <v>8</v>
      </c>
      <c r="G139" s="4">
        <v>7.25</v>
      </c>
      <c r="H139" s="4">
        <v>11.4</v>
      </c>
      <c r="I139" s="4">
        <f t="shared" si="6"/>
        <v>18.649999999999999</v>
      </c>
      <c r="J139" s="4">
        <v>2.75725</v>
      </c>
      <c r="K139" s="4">
        <v>7.6320386999999998</v>
      </c>
      <c r="L139" s="4">
        <f t="shared" si="7"/>
        <v>10.3892887</v>
      </c>
      <c r="M139" s="45">
        <f t="shared" si="8"/>
        <v>-8.2607112999999988</v>
      </c>
    </row>
    <row r="140" spans="1:13" x14ac:dyDescent="0.25">
      <c r="A140" s="3">
        <v>1296666</v>
      </c>
      <c r="B140" s="1" t="s">
        <v>5</v>
      </c>
      <c r="C140" s="1" t="s">
        <v>6</v>
      </c>
      <c r="D140" s="1" t="s">
        <v>140</v>
      </c>
      <c r="E140" s="1">
        <v>3754</v>
      </c>
      <c r="F140" s="1" t="s">
        <v>5</v>
      </c>
      <c r="G140" s="4">
        <v>6.5</v>
      </c>
      <c r="H140" s="4">
        <v>11.18</v>
      </c>
      <c r="I140" s="4">
        <f t="shared" si="6"/>
        <v>17.68</v>
      </c>
      <c r="J140" s="4">
        <v>2.75725</v>
      </c>
      <c r="K140" s="4">
        <v>8.4733440000000009</v>
      </c>
      <c r="L140" s="4">
        <f t="shared" si="7"/>
        <v>11.230594</v>
      </c>
      <c r="M140" s="45">
        <f t="shared" si="8"/>
        <v>-6.4494059999999998</v>
      </c>
    </row>
    <row r="141" spans="1:13" x14ac:dyDescent="0.25">
      <c r="A141" s="3">
        <v>1296658</v>
      </c>
      <c r="B141" s="1" t="s">
        <v>5</v>
      </c>
      <c r="C141" s="1" t="s">
        <v>6</v>
      </c>
      <c r="D141" s="1" t="s">
        <v>141</v>
      </c>
      <c r="E141" s="1">
        <v>6175</v>
      </c>
      <c r="F141" s="1" t="s">
        <v>10</v>
      </c>
      <c r="G141" s="4">
        <v>6.5</v>
      </c>
      <c r="H141" s="4">
        <v>11.4</v>
      </c>
      <c r="I141" s="4">
        <f t="shared" si="6"/>
        <v>17.899999999999999</v>
      </c>
      <c r="J141" s="4">
        <v>2.75725</v>
      </c>
      <c r="K141" s="4">
        <v>8.6300160000000012</v>
      </c>
      <c r="L141" s="4">
        <f t="shared" si="7"/>
        <v>11.387266</v>
      </c>
      <c r="M141" s="45">
        <f t="shared" si="8"/>
        <v>-6.5127339999999982</v>
      </c>
    </row>
    <row r="142" spans="1:13" x14ac:dyDescent="0.25">
      <c r="A142" s="3">
        <v>1296657</v>
      </c>
      <c r="B142" s="1" t="s">
        <v>5</v>
      </c>
      <c r="C142" s="1" t="s">
        <v>6</v>
      </c>
      <c r="D142" s="1" t="s">
        <v>142</v>
      </c>
      <c r="E142" s="1">
        <v>2207</v>
      </c>
      <c r="F142" s="1" t="s">
        <v>8</v>
      </c>
      <c r="G142" s="4">
        <v>7.25</v>
      </c>
      <c r="H142" s="4">
        <v>11.4</v>
      </c>
      <c r="I142" s="4">
        <f t="shared" si="6"/>
        <v>18.649999999999999</v>
      </c>
      <c r="J142" s="4">
        <v>2.75725</v>
      </c>
      <c r="K142" s="4">
        <v>7.6320386999999998</v>
      </c>
      <c r="L142" s="4">
        <f t="shared" si="7"/>
        <v>10.3892887</v>
      </c>
      <c r="M142" s="45">
        <f t="shared" si="8"/>
        <v>-8.2607112999999988</v>
      </c>
    </row>
    <row r="143" spans="1:13" x14ac:dyDescent="0.25">
      <c r="A143" s="3">
        <v>1296651</v>
      </c>
      <c r="B143" s="1" t="s">
        <v>5</v>
      </c>
      <c r="C143" s="1" t="s">
        <v>6</v>
      </c>
      <c r="D143" s="1" t="s">
        <v>143</v>
      </c>
      <c r="E143" s="1">
        <v>2155</v>
      </c>
      <c r="F143" s="1" t="s">
        <v>8</v>
      </c>
      <c r="G143" s="4">
        <v>7.25</v>
      </c>
      <c r="H143" s="4">
        <v>11.4</v>
      </c>
      <c r="I143" s="4">
        <f t="shared" si="6"/>
        <v>18.649999999999999</v>
      </c>
      <c r="J143" s="4">
        <v>2.75725</v>
      </c>
      <c r="K143" s="4">
        <v>7.6320386999999998</v>
      </c>
      <c r="L143" s="4">
        <f t="shared" si="7"/>
        <v>10.3892887</v>
      </c>
      <c r="M143" s="45">
        <f t="shared" si="8"/>
        <v>-8.2607112999999988</v>
      </c>
    </row>
    <row r="144" spans="1:13" x14ac:dyDescent="0.25">
      <c r="A144" s="3">
        <v>1296665</v>
      </c>
      <c r="B144" s="1" t="s">
        <v>5</v>
      </c>
      <c r="C144" s="1" t="s">
        <v>6</v>
      </c>
      <c r="D144" s="1" t="s">
        <v>144</v>
      </c>
      <c r="E144" s="1">
        <v>2773</v>
      </c>
      <c r="F144" s="1" t="s">
        <v>8</v>
      </c>
      <c r="G144" s="4">
        <v>7.25</v>
      </c>
      <c r="H144" s="4">
        <v>11.4</v>
      </c>
      <c r="I144" s="4">
        <f t="shared" si="6"/>
        <v>18.649999999999999</v>
      </c>
      <c r="J144" s="4">
        <v>2.75725</v>
      </c>
      <c r="K144" s="4">
        <v>7.6320386999999998</v>
      </c>
      <c r="L144" s="4">
        <f t="shared" si="7"/>
        <v>10.3892887</v>
      </c>
      <c r="M144" s="45">
        <f t="shared" si="8"/>
        <v>-8.2607112999999988</v>
      </c>
    </row>
    <row r="145" spans="1:13" x14ac:dyDescent="0.25">
      <c r="A145" s="3">
        <v>1296663</v>
      </c>
      <c r="B145" s="1" t="s">
        <v>5</v>
      </c>
      <c r="C145" s="1" t="s">
        <v>6</v>
      </c>
      <c r="D145" s="1" t="s">
        <v>145</v>
      </c>
      <c r="E145" s="1">
        <v>5255</v>
      </c>
      <c r="F145" s="1" t="s">
        <v>39</v>
      </c>
      <c r="G145" s="4">
        <v>7.25</v>
      </c>
      <c r="H145" s="4">
        <v>17.09</v>
      </c>
      <c r="I145" s="4">
        <f t="shared" si="6"/>
        <v>24.34</v>
      </c>
      <c r="J145" s="4">
        <v>2.75725</v>
      </c>
      <c r="K145" s="4">
        <v>8.6300160000000012</v>
      </c>
      <c r="L145" s="4">
        <f t="shared" si="7"/>
        <v>11.387266</v>
      </c>
      <c r="M145" s="45">
        <f t="shared" si="8"/>
        <v>-12.952734</v>
      </c>
    </row>
    <row r="146" spans="1:13" x14ac:dyDescent="0.25">
      <c r="A146" s="3">
        <v>1296735</v>
      </c>
      <c r="B146" s="1" t="s">
        <v>5</v>
      </c>
      <c r="C146" s="1" t="s">
        <v>6</v>
      </c>
      <c r="D146" s="1" t="s">
        <v>146</v>
      </c>
      <c r="E146" s="1">
        <v>4106</v>
      </c>
      <c r="F146" s="1" t="s">
        <v>14</v>
      </c>
      <c r="G146" s="4">
        <v>14.15</v>
      </c>
      <c r="H146" s="4">
        <v>27.82</v>
      </c>
      <c r="I146" s="4">
        <f t="shared" si="6"/>
        <v>41.97</v>
      </c>
      <c r="J146" s="4">
        <v>9.8297500000000007</v>
      </c>
      <c r="K146" s="4">
        <v>47.636593999999995</v>
      </c>
      <c r="L146" s="4">
        <f t="shared" si="7"/>
        <v>57.466343999999992</v>
      </c>
      <c r="M146" s="45">
        <f t="shared" si="8"/>
        <v>15.496343999999993</v>
      </c>
    </row>
    <row r="147" spans="1:13" x14ac:dyDescent="0.25">
      <c r="A147" s="3">
        <v>1296736</v>
      </c>
      <c r="B147" s="1" t="s">
        <v>5</v>
      </c>
      <c r="C147" s="1" t="s">
        <v>6</v>
      </c>
      <c r="D147" s="1" t="s">
        <v>147</v>
      </c>
      <c r="E147" s="1">
        <v>2217</v>
      </c>
      <c r="F147" s="1" t="s">
        <v>8</v>
      </c>
      <c r="G147" s="4">
        <v>11.3</v>
      </c>
      <c r="H147" s="4">
        <v>17.29</v>
      </c>
      <c r="I147" s="4">
        <f t="shared" si="6"/>
        <v>28.59</v>
      </c>
      <c r="J147" s="4">
        <v>7.0725000000000007</v>
      </c>
      <c r="K147" s="4">
        <v>25.565584999999999</v>
      </c>
      <c r="L147" s="4">
        <f t="shared" si="7"/>
        <v>32.638084999999997</v>
      </c>
      <c r="M147" s="45">
        <f t="shared" si="8"/>
        <v>4.0480849999999968</v>
      </c>
    </row>
    <row r="148" spans="1:13" x14ac:dyDescent="0.25">
      <c r="A148" s="3">
        <v>1296660</v>
      </c>
      <c r="B148" s="1" t="s">
        <v>5</v>
      </c>
      <c r="C148" s="1" t="s">
        <v>6</v>
      </c>
      <c r="D148" s="1" t="s">
        <v>148</v>
      </c>
      <c r="E148" s="1">
        <v>4123</v>
      </c>
      <c r="F148" s="1" t="s">
        <v>14</v>
      </c>
      <c r="G148" s="4">
        <v>7.25</v>
      </c>
      <c r="H148" s="4">
        <v>11.4</v>
      </c>
      <c r="I148" s="4">
        <f t="shared" si="6"/>
        <v>18.649999999999999</v>
      </c>
      <c r="J148" s="4">
        <v>2.75725</v>
      </c>
      <c r="K148" s="4">
        <v>7.6320386999999998</v>
      </c>
      <c r="L148" s="4">
        <f t="shared" si="7"/>
        <v>10.3892887</v>
      </c>
      <c r="M148" s="45">
        <f t="shared" si="8"/>
        <v>-8.2607112999999988</v>
      </c>
    </row>
    <row r="149" spans="1:13" x14ac:dyDescent="0.25">
      <c r="A149" s="3">
        <v>1296659</v>
      </c>
      <c r="B149" s="1" t="s">
        <v>5</v>
      </c>
      <c r="C149" s="1" t="s">
        <v>6</v>
      </c>
      <c r="D149" s="1" t="s">
        <v>149</v>
      </c>
      <c r="E149" s="1">
        <v>3012</v>
      </c>
      <c r="F149" s="1" t="s">
        <v>5</v>
      </c>
      <c r="G149" s="4">
        <v>7.25</v>
      </c>
      <c r="H149" s="4">
        <v>7.39</v>
      </c>
      <c r="I149" s="4">
        <f t="shared" si="6"/>
        <v>14.64</v>
      </c>
      <c r="J149" s="4">
        <v>2.75725</v>
      </c>
      <c r="K149" s="4">
        <v>6.5280000000000005</v>
      </c>
      <c r="L149" s="4">
        <f t="shared" si="7"/>
        <v>9.2852500000000013</v>
      </c>
      <c r="M149" s="45">
        <f t="shared" si="8"/>
        <v>-5.3547499999999992</v>
      </c>
    </row>
    <row r="150" spans="1:13" x14ac:dyDescent="0.25">
      <c r="A150" s="3">
        <v>1296729</v>
      </c>
      <c r="B150" s="1" t="s">
        <v>5</v>
      </c>
      <c r="C150" s="1" t="s">
        <v>6</v>
      </c>
      <c r="D150" s="1" t="s">
        <v>114</v>
      </c>
      <c r="E150" s="1">
        <v>3127</v>
      </c>
      <c r="F150" s="1" t="s">
        <v>5</v>
      </c>
      <c r="G150" s="4">
        <v>6.5</v>
      </c>
      <c r="H150" s="4">
        <v>7.61</v>
      </c>
      <c r="I150" s="4">
        <f t="shared" si="6"/>
        <v>14.11</v>
      </c>
      <c r="J150" s="4">
        <v>2.75725</v>
      </c>
      <c r="K150" s="4">
        <v>6.7528889999999997</v>
      </c>
      <c r="L150" s="4">
        <f t="shared" si="7"/>
        <v>9.5101389999999988</v>
      </c>
      <c r="M150" s="45">
        <f t="shared" si="8"/>
        <v>-4.5998610000000006</v>
      </c>
    </row>
    <row r="151" spans="1:13" x14ac:dyDescent="0.25">
      <c r="A151" s="3">
        <v>1296762</v>
      </c>
      <c r="B151" s="1" t="s">
        <v>5</v>
      </c>
      <c r="C151" s="1" t="s">
        <v>6</v>
      </c>
      <c r="D151" s="1" t="s">
        <v>150</v>
      </c>
      <c r="E151" s="1">
        <v>4680</v>
      </c>
      <c r="F151" s="1" t="s">
        <v>14</v>
      </c>
      <c r="G151" s="4">
        <v>7.4</v>
      </c>
      <c r="H151" s="4">
        <v>23.07</v>
      </c>
      <c r="I151" s="4">
        <f t="shared" si="6"/>
        <v>30.47</v>
      </c>
      <c r="J151" s="4">
        <v>5.2787500000000005</v>
      </c>
      <c r="K151" s="4">
        <v>29.611008000000005</v>
      </c>
      <c r="L151" s="4">
        <f t="shared" si="7"/>
        <v>34.889758000000008</v>
      </c>
      <c r="M151" s="45">
        <f t="shared" si="8"/>
        <v>4.4197580000000087</v>
      </c>
    </row>
    <row r="152" spans="1:13" x14ac:dyDescent="0.25">
      <c r="A152" s="3">
        <v>1296761</v>
      </c>
      <c r="B152" s="1" t="s">
        <v>5</v>
      </c>
      <c r="C152" s="1" t="s">
        <v>6</v>
      </c>
      <c r="D152" s="1" t="s">
        <v>151</v>
      </c>
      <c r="E152" s="1">
        <v>4178</v>
      </c>
      <c r="F152" s="1" t="s">
        <v>14</v>
      </c>
      <c r="G152" s="4">
        <v>11.3</v>
      </c>
      <c r="H152" s="4">
        <v>40.409999999999997</v>
      </c>
      <c r="I152" s="4">
        <f t="shared" si="6"/>
        <v>51.709999999999994</v>
      </c>
      <c r="J152" s="4">
        <v>5.5145</v>
      </c>
      <c r="K152" s="4">
        <v>21.053219599999998</v>
      </c>
      <c r="L152" s="4">
        <f t="shared" si="7"/>
        <v>26.567719599999997</v>
      </c>
      <c r="M152" s="45">
        <f t="shared" si="8"/>
        <v>-25.142280399999997</v>
      </c>
    </row>
    <row r="153" spans="1:13" x14ac:dyDescent="0.25">
      <c r="A153" s="3">
        <v>1296818</v>
      </c>
      <c r="B153" s="1" t="s">
        <v>5</v>
      </c>
      <c r="C153" s="1" t="s">
        <v>6</v>
      </c>
      <c r="D153" s="1" t="s">
        <v>152</v>
      </c>
      <c r="E153" s="1">
        <v>2560</v>
      </c>
      <c r="F153" s="1" t="s">
        <v>8</v>
      </c>
      <c r="G153" s="4">
        <v>18.8</v>
      </c>
      <c r="H153" s="4">
        <v>47.44</v>
      </c>
      <c r="I153" s="4">
        <f t="shared" si="6"/>
        <v>66.239999999999995</v>
      </c>
      <c r="J153" s="4">
        <v>16.307749999999999</v>
      </c>
      <c r="K153" s="4">
        <v>53.96603739999999</v>
      </c>
      <c r="L153" s="4">
        <f t="shared" si="7"/>
        <v>70.273787399999989</v>
      </c>
      <c r="M153" s="45">
        <f t="shared" si="8"/>
        <v>4.0337873999999942</v>
      </c>
    </row>
    <row r="154" spans="1:13" x14ac:dyDescent="0.25">
      <c r="A154" s="3">
        <v>1296924</v>
      </c>
      <c r="B154" s="1" t="s">
        <v>5</v>
      </c>
      <c r="C154" s="1" t="s">
        <v>6</v>
      </c>
      <c r="D154" s="1" t="s">
        <v>153</v>
      </c>
      <c r="E154" s="1">
        <v>4105</v>
      </c>
      <c r="F154" s="1" t="s">
        <v>14</v>
      </c>
      <c r="G154" s="4">
        <v>8.4499999999999993</v>
      </c>
      <c r="H154" s="4">
        <v>15.51</v>
      </c>
      <c r="I154" s="4">
        <f t="shared" si="6"/>
        <v>23.96</v>
      </c>
      <c r="J154" s="4">
        <v>2.5215000000000001</v>
      </c>
      <c r="K154" s="4">
        <v>16.323140599999999</v>
      </c>
      <c r="L154" s="4">
        <f t="shared" si="7"/>
        <v>18.844640599999998</v>
      </c>
      <c r="M154" s="45">
        <f t="shared" si="8"/>
        <v>-5.1153594000000027</v>
      </c>
    </row>
    <row r="155" spans="1:13" x14ac:dyDescent="0.25">
      <c r="A155" s="3">
        <v>1296884</v>
      </c>
      <c r="B155" s="1" t="s">
        <v>5</v>
      </c>
      <c r="C155" s="1" t="s">
        <v>6</v>
      </c>
      <c r="D155" s="1" t="s">
        <v>154</v>
      </c>
      <c r="E155" s="1">
        <v>4013</v>
      </c>
      <c r="F155" s="1" t="s">
        <v>14</v>
      </c>
      <c r="G155" s="4">
        <v>39.799999999999997</v>
      </c>
      <c r="H155" s="4">
        <v>61.57</v>
      </c>
      <c r="I155" s="4">
        <f t="shared" si="6"/>
        <v>101.37</v>
      </c>
      <c r="J155" s="4">
        <v>33.394499999999994</v>
      </c>
      <c r="K155" s="4">
        <v>80.475999999999999</v>
      </c>
      <c r="L155" s="4">
        <f t="shared" si="7"/>
        <v>113.87049999999999</v>
      </c>
      <c r="M155" s="45">
        <f t="shared" si="8"/>
        <v>12.500499999999988</v>
      </c>
    </row>
    <row r="156" spans="1:13" x14ac:dyDescent="0.25">
      <c r="A156" s="3">
        <v>1296833</v>
      </c>
      <c r="B156" s="1" t="s">
        <v>5</v>
      </c>
      <c r="C156" s="1" t="s">
        <v>6</v>
      </c>
      <c r="D156" s="1" t="s">
        <v>155</v>
      </c>
      <c r="E156" s="1">
        <v>2880</v>
      </c>
      <c r="F156" s="1" t="s">
        <v>8</v>
      </c>
      <c r="G156" s="4">
        <v>7.25</v>
      </c>
      <c r="H156" s="4">
        <v>17.09</v>
      </c>
      <c r="I156" s="4">
        <f t="shared" si="6"/>
        <v>24.34</v>
      </c>
      <c r="J156" s="4">
        <v>2.75725</v>
      </c>
      <c r="K156" s="4">
        <v>8.6300160000000012</v>
      </c>
      <c r="L156" s="4">
        <f t="shared" si="7"/>
        <v>11.387266</v>
      </c>
      <c r="M156" s="45">
        <f t="shared" si="8"/>
        <v>-12.952734</v>
      </c>
    </row>
    <row r="157" spans="1:13" x14ac:dyDescent="0.25">
      <c r="A157" s="3">
        <v>1296832</v>
      </c>
      <c r="B157" s="1" t="s">
        <v>5</v>
      </c>
      <c r="C157" s="1" t="s">
        <v>6</v>
      </c>
      <c r="D157" s="1" t="s">
        <v>156</v>
      </c>
      <c r="E157" s="1">
        <v>3137</v>
      </c>
      <c r="F157" s="1" t="s">
        <v>5</v>
      </c>
      <c r="G157" s="4">
        <v>7.25</v>
      </c>
      <c r="H157" s="4">
        <v>7.39</v>
      </c>
      <c r="I157" s="4">
        <f t="shared" si="6"/>
        <v>14.64</v>
      </c>
      <c r="J157" s="4">
        <v>2.75725</v>
      </c>
      <c r="K157" s="4">
        <v>6.5280000000000005</v>
      </c>
      <c r="L157" s="4">
        <f t="shared" si="7"/>
        <v>9.2852500000000013</v>
      </c>
      <c r="M157" s="45">
        <f t="shared" si="8"/>
        <v>-5.3547499999999992</v>
      </c>
    </row>
    <row r="158" spans="1:13" x14ac:dyDescent="0.25">
      <c r="A158" s="3">
        <v>1296877</v>
      </c>
      <c r="B158" s="1" t="s">
        <v>5</v>
      </c>
      <c r="C158" s="1" t="s">
        <v>6</v>
      </c>
      <c r="D158" s="1" t="s">
        <v>157</v>
      </c>
      <c r="E158" s="1">
        <v>5095</v>
      </c>
      <c r="F158" s="1" t="s">
        <v>39</v>
      </c>
      <c r="G158" s="4">
        <v>29.3</v>
      </c>
      <c r="H158" s="4">
        <v>44.36</v>
      </c>
      <c r="I158" s="4">
        <f t="shared" si="6"/>
        <v>73.66</v>
      </c>
      <c r="J158" s="4">
        <v>24.579499999999996</v>
      </c>
      <c r="K158" s="4">
        <v>64.663382101628159</v>
      </c>
      <c r="L158" s="4">
        <f t="shared" si="7"/>
        <v>89.242882101628155</v>
      </c>
      <c r="M158" s="45">
        <f t="shared" si="8"/>
        <v>15.582882101628158</v>
      </c>
    </row>
    <row r="159" spans="1:13" x14ac:dyDescent="0.25">
      <c r="A159" s="3">
        <v>1296882</v>
      </c>
      <c r="B159" s="1" t="s">
        <v>5</v>
      </c>
      <c r="C159" s="1" t="s">
        <v>6</v>
      </c>
      <c r="D159" s="1" t="s">
        <v>158</v>
      </c>
      <c r="E159" s="1">
        <v>5690</v>
      </c>
      <c r="F159" s="1" t="s">
        <v>39</v>
      </c>
      <c r="G159" s="4">
        <v>7.25</v>
      </c>
      <c r="H159" s="4">
        <v>17.09</v>
      </c>
      <c r="I159" s="4">
        <f t="shared" si="6"/>
        <v>24.34</v>
      </c>
      <c r="J159" s="4">
        <v>2.75725</v>
      </c>
      <c r="K159" s="4">
        <v>8.6300160000000012</v>
      </c>
      <c r="L159" s="4">
        <f t="shared" si="7"/>
        <v>11.387266</v>
      </c>
      <c r="M159" s="45">
        <f t="shared" si="8"/>
        <v>-12.952734</v>
      </c>
    </row>
    <row r="160" spans="1:13" x14ac:dyDescent="0.25">
      <c r="A160" s="3">
        <v>1296903</v>
      </c>
      <c r="B160" s="1" t="s">
        <v>5</v>
      </c>
      <c r="C160" s="1" t="s">
        <v>6</v>
      </c>
      <c r="D160" s="1" t="s">
        <v>159</v>
      </c>
      <c r="E160" s="1">
        <v>4500</v>
      </c>
      <c r="F160" s="1" t="s">
        <v>14</v>
      </c>
      <c r="G160" s="4">
        <v>7.25</v>
      </c>
      <c r="H160" s="4">
        <v>12.61</v>
      </c>
      <c r="I160" s="4">
        <f t="shared" si="6"/>
        <v>19.86</v>
      </c>
      <c r="J160" s="4">
        <v>2.75725</v>
      </c>
      <c r="K160" s="4">
        <v>7.6320386999999998</v>
      </c>
      <c r="L160" s="4">
        <f t="shared" si="7"/>
        <v>10.3892887</v>
      </c>
      <c r="M160" s="45">
        <f t="shared" si="8"/>
        <v>-9.4707112999999996</v>
      </c>
    </row>
    <row r="161" spans="1:13" x14ac:dyDescent="0.25">
      <c r="A161" s="3">
        <v>1296942</v>
      </c>
      <c r="B161" s="1" t="s">
        <v>5</v>
      </c>
      <c r="C161" s="1" t="s">
        <v>6</v>
      </c>
      <c r="D161" s="1" t="s">
        <v>160</v>
      </c>
      <c r="E161" s="1">
        <v>6073</v>
      </c>
      <c r="F161" s="1" t="s">
        <v>10</v>
      </c>
      <c r="G161" s="4">
        <v>7.25</v>
      </c>
      <c r="H161" s="4">
        <v>12.61</v>
      </c>
      <c r="I161" s="4">
        <f t="shared" si="6"/>
        <v>19.86</v>
      </c>
      <c r="J161" s="4">
        <v>2.75725</v>
      </c>
      <c r="K161" s="4">
        <v>8.6300160000000012</v>
      </c>
      <c r="L161" s="4">
        <f t="shared" si="7"/>
        <v>11.387266</v>
      </c>
      <c r="M161" s="45">
        <f t="shared" si="8"/>
        <v>-8.4727339999999991</v>
      </c>
    </row>
    <row r="162" spans="1:13" x14ac:dyDescent="0.25">
      <c r="A162" s="3">
        <v>1296932</v>
      </c>
      <c r="B162" s="1" t="s">
        <v>5</v>
      </c>
      <c r="C162" s="1" t="s">
        <v>6</v>
      </c>
      <c r="D162" s="1" t="s">
        <v>161</v>
      </c>
      <c r="E162" s="1">
        <v>4560</v>
      </c>
      <c r="F162" s="1" t="s">
        <v>14</v>
      </c>
      <c r="G162" s="4">
        <v>7.25</v>
      </c>
      <c r="H162" s="4">
        <v>12.61</v>
      </c>
      <c r="I162" s="4">
        <f t="shared" si="6"/>
        <v>19.86</v>
      </c>
      <c r="J162" s="4">
        <v>2.75725</v>
      </c>
      <c r="K162" s="4">
        <v>8.6300160000000012</v>
      </c>
      <c r="L162" s="4">
        <f t="shared" si="7"/>
        <v>11.387266</v>
      </c>
      <c r="M162" s="45">
        <f t="shared" si="8"/>
        <v>-8.4727339999999991</v>
      </c>
    </row>
    <row r="163" spans="1:13" x14ac:dyDescent="0.25">
      <c r="A163" s="3">
        <v>1296892</v>
      </c>
      <c r="B163" s="1" t="s">
        <v>5</v>
      </c>
      <c r="C163" s="1" t="s">
        <v>6</v>
      </c>
      <c r="D163" s="1" t="s">
        <v>162</v>
      </c>
      <c r="E163" s="1">
        <v>2103</v>
      </c>
      <c r="F163" s="1" t="s">
        <v>8</v>
      </c>
      <c r="G163" s="4">
        <v>11.3</v>
      </c>
      <c r="H163" s="4">
        <v>15.51</v>
      </c>
      <c r="I163" s="4">
        <f t="shared" si="6"/>
        <v>26.810000000000002</v>
      </c>
      <c r="J163" s="4">
        <v>5.2787500000000005</v>
      </c>
      <c r="K163" s="4">
        <v>18.678745799999998</v>
      </c>
      <c r="L163" s="4">
        <f t="shared" si="7"/>
        <v>23.957495799999997</v>
      </c>
      <c r="M163" s="45">
        <f t="shared" si="8"/>
        <v>-2.8525042000000056</v>
      </c>
    </row>
    <row r="164" spans="1:13" x14ac:dyDescent="0.25">
      <c r="A164" s="3">
        <v>1296905</v>
      </c>
      <c r="B164" s="1" t="s">
        <v>5</v>
      </c>
      <c r="C164" s="1" t="s">
        <v>6</v>
      </c>
      <c r="D164" s="1" t="s">
        <v>163</v>
      </c>
      <c r="E164" s="1">
        <v>2315</v>
      </c>
      <c r="F164" s="1" t="s">
        <v>8</v>
      </c>
      <c r="G164" s="4">
        <v>14.15</v>
      </c>
      <c r="H164" s="4">
        <v>19.399999999999999</v>
      </c>
      <c r="I164" s="4">
        <f t="shared" si="6"/>
        <v>33.549999999999997</v>
      </c>
      <c r="J164" s="4">
        <v>7.5645000000000007</v>
      </c>
      <c r="K164" s="4">
        <v>16.120055999999998</v>
      </c>
      <c r="L164" s="4">
        <f t="shared" si="7"/>
        <v>23.684556000000001</v>
      </c>
      <c r="M164" s="45">
        <f t="shared" si="8"/>
        <v>-9.8654439999999965</v>
      </c>
    </row>
    <row r="165" spans="1:13" x14ac:dyDescent="0.25">
      <c r="A165" s="3">
        <v>1296928</v>
      </c>
      <c r="B165" s="1" t="s">
        <v>5</v>
      </c>
      <c r="C165" s="1" t="s">
        <v>6</v>
      </c>
      <c r="D165" s="1" t="s">
        <v>164</v>
      </c>
      <c r="E165" s="1">
        <v>2756</v>
      </c>
      <c r="F165" s="1" t="s">
        <v>8</v>
      </c>
      <c r="G165" s="4">
        <v>8</v>
      </c>
      <c r="H165" s="4">
        <v>15.51</v>
      </c>
      <c r="I165" s="4">
        <f t="shared" si="6"/>
        <v>23.509999999999998</v>
      </c>
      <c r="J165" s="4">
        <v>10.086</v>
      </c>
      <c r="K165" s="4">
        <v>21.232909999999997</v>
      </c>
      <c r="L165" s="4">
        <f t="shared" si="7"/>
        <v>31.318909999999995</v>
      </c>
      <c r="M165" s="45">
        <f t="shared" si="8"/>
        <v>7.8089099999999974</v>
      </c>
    </row>
    <row r="166" spans="1:13" x14ac:dyDescent="0.25">
      <c r="A166" s="3">
        <v>1297018</v>
      </c>
      <c r="B166" s="1" t="s">
        <v>5</v>
      </c>
      <c r="C166" s="1" t="s">
        <v>6</v>
      </c>
      <c r="D166" s="1" t="s">
        <v>165</v>
      </c>
      <c r="E166" s="1">
        <v>4870</v>
      </c>
      <c r="F166" s="1" t="s">
        <v>14</v>
      </c>
      <c r="G166" s="4">
        <v>17.899999999999999</v>
      </c>
      <c r="H166" s="4">
        <v>82.94</v>
      </c>
      <c r="I166" s="4">
        <f t="shared" si="6"/>
        <v>100.84</v>
      </c>
      <c r="J166" s="4">
        <v>13.079000000000001</v>
      </c>
      <c r="K166" s="4">
        <v>80.475999999999999</v>
      </c>
      <c r="L166" s="4">
        <f t="shared" si="7"/>
        <v>93.555000000000007</v>
      </c>
      <c r="M166" s="45">
        <f t="shared" si="8"/>
        <v>-7.2849999999999966</v>
      </c>
    </row>
    <row r="167" spans="1:13" x14ac:dyDescent="0.25">
      <c r="A167" s="3">
        <v>1296419</v>
      </c>
      <c r="B167" s="1" t="s">
        <v>5</v>
      </c>
      <c r="C167" s="1" t="s">
        <v>6</v>
      </c>
      <c r="D167" s="1" t="s">
        <v>166</v>
      </c>
      <c r="E167" s="1">
        <v>3690</v>
      </c>
      <c r="F167" s="1" t="s">
        <v>5</v>
      </c>
      <c r="G167" s="4">
        <v>9.35</v>
      </c>
      <c r="H167" s="4">
        <v>16.07</v>
      </c>
      <c r="I167" s="4">
        <f t="shared" si="6"/>
        <v>25.42</v>
      </c>
      <c r="J167" s="4">
        <v>5.2787500000000005</v>
      </c>
      <c r="K167" s="4">
        <v>16.672499999999999</v>
      </c>
      <c r="L167" s="4">
        <f t="shared" si="7"/>
        <v>21.951250000000002</v>
      </c>
      <c r="M167" s="45">
        <f t="shared" si="8"/>
        <v>-3.46875</v>
      </c>
    </row>
    <row r="168" spans="1:13" x14ac:dyDescent="0.25">
      <c r="A168" s="3">
        <v>1297008</v>
      </c>
      <c r="B168" s="1" t="s">
        <v>5</v>
      </c>
      <c r="C168" s="1" t="s">
        <v>6</v>
      </c>
      <c r="D168" s="1" t="s">
        <v>167</v>
      </c>
      <c r="E168" s="1">
        <v>3178</v>
      </c>
      <c r="F168" s="1" t="s">
        <v>5</v>
      </c>
      <c r="G168" s="4">
        <v>7.25</v>
      </c>
      <c r="H168" s="4">
        <v>7.39</v>
      </c>
      <c r="I168" s="4">
        <f t="shared" si="6"/>
        <v>14.64</v>
      </c>
      <c r="J168" s="4">
        <v>2.75725</v>
      </c>
      <c r="K168" s="4">
        <v>6.5280000000000005</v>
      </c>
      <c r="L168" s="4">
        <f t="shared" si="7"/>
        <v>9.2852500000000013</v>
      </c>
      <c r="M168" s="45">
        <f t="shared" si="8"/>
        <v>-5.3547499999999992</v>
      </c>
    </row>
    <row r="169" spans="1:13" x14ac:dyDescent="0.25">
      <c r="A169" s="3">
        <v>1296967</v>
      </c>
      <c r="B169" s="1" t="s">
        <v>5</v>
      </c>
      <c r="C169" s="1" t="s">
        <v>6</v>
      </c>
      <c r="D169" s="1" t="s">
        <v>168</v>
      </c>
      <c r="E169" s="1">
        <v>2133</v>
      </c>
      <c r="F169" s="1" t="s">
        <v>8</v>
      </c>
      <c r="G169" s="4">
        <v>7.25</v>
      </c>
      <c r="H169" s="4">
        <v>11.4</v>
      </c>
      <c r="I169" s="4">
        <f t="shared" si="6"/>
        <v>18.649999999999999</v>
      </c>
      <c r="J169" s="4">
        <v>2.75725</v>
      </c>
      <c r="K169" s="4">
        <v>7.6320386999999998</v>
      </c>
      <c r="L169" s="4">
        <f t="shared" si="7"/>
        <v>10.3892887</v>
      </c>
      <c r="M169" s="45">
        <f t="shared" si="8"/>
        <v>-8.2607112999999988</v>
      </c>
    </row>
    <row r="170" spans="1:13" x14ac:dyDescent="0.25">
      <c r="A170" s="3">
        <v>1296896</v>
      </c>
      <c r="B170" s="1" t="s">
        <v>5</v>
      </c>
      <c r="C170" s="1" t="s">
        <v>6</v>
      </c>
      <c r="D170" s="1" t="s">
        <v>169</v>
      </c>
      <c r="E170" s="1">
        <v>5252</v>
      </c>
      <c r="F170" s="1" t="s">
        <v>39</v>
      </c>
      <c r="G170" s="4">
        <v>8.4499999999999993</v>
      </c>
      <c r="H170" s="4">
        <v>19.53</v>
      </c>
      <c r="I170" s="4">
        <f t="shared" si="6"/>
        <v>27.98</v>
      </c>
      <c r="J170" s="4">
        <v>2.75725</v>
      </c>
      <c r="K170" s="4">
        <v>13.330176000000002</v>
      </c>
      <c r="L170" s="4">
        <f t="shared" si="7"/>
        <v>16.087426000000001</v>
      </c>
      <c r="M170" s="45">
        <f t="shared" si="8"/>
        <v>-11.892574</v>
      </c>
    </row>
    <row r="171" spans="1:13" x14ac:dyDescent="0.25">
      <c r="A171" s="3">
        <v>1297031</v>
      </c>
      <c r="B171" s="1" t="s">
        <v>5</v>
      </c>
      <c r="C171" s="1" t="s">
        <v>6</v>
      </c>
      <c r="D171" s="1" t="s">
        <v>170</v>
      </c>
      <c r="E171" s="1">
        <v>2144</v>
      </c>
      <c r="F171" s="1" t="s">
        <v>8</v>
      </c>
      <c r="G171" s="4">
        <v>14.15</v>
      </c>
      <c r="H171" s="4">
        <v>37.5</v>
      </c>
      <c r="I171" s="4">
        <f t="shared" si="6"/>
        <v>51.65</v>
      </c>
      <c r="J171" s="4">
        <v>9.0507500000000007</v>
      </c>
      <c r="K171" s="4">
        <v>37.05198936</v>
      </c>
      <c r="L171" s="4">
        <f t="shared" si="7"/>
        <v>46.102739360000001</v>
      </c>
      <c r="M171" s="45">
        <f t="shared" si="8"/>
        <v>-5.5472606399999975</v>
      </c>
    </row>
    <row r="172" spans="1:13" x14ac:dyDescent="0.25">
      <c r="A172" s="3">
        <v>1296920</v>
      </c>
      <c r="B172" s="1" t="s">
        <v>5</v>
      </c>
      <c r="C172" s="1" t="s">
        <v>6</v>
      </c>
      <c r="D172" s="1" t="s">
        <v>171</v>
      </c>
      <c r="E172" s="1">
        <v>3358</v>
      </c>
      <c r="F172" s="1" t="s">
        <v>5</v>
      </c>
      <c r="G172" s="4">
        <v>8.4499999999999993</v>
      </c>
      <c r="H172" s="4">
        <v>15.94</v>
      </c>
      <c r="I172" s="4">
        <f t="shared" si="6"/>
        <v>24.39</v>
      </c>
      <c r="J172" s="4">
        <v>2.75725</v>
      </c>
      <c r="K172" s="4">
        <v>8.5175467999999999</v>
      </c>
      <c r="L172" s="4">
        <f t="shared" si="7"/>
        <v>11.274796800000001</v>
      </c>
      <c r="M172" s="45">
        <f t="shared" si="8"/>
        <v>-13.1152032</v>
      </c>
    </row>
    <row r="173" spans="1:13" x14ac:dyDescent="0.25">
      <c r="A173" s="3">
        <v>1297083</v>
      </c>
      <c r="B173" s="1" t="s">
        <v>5</v>
      </c>
      <c r="C173" s="1" t="s">
        <v>6</v>
      </c>
      <c r="D173" s="1" t="s">
        <v>172</v>
      </c>
      <c r="E173" s="1">
        <v>4879</v>
      </c>
      <c r="F173" s="1" t="s">
        <v>14</v>
      </c>
      <c r="G173" s="4">
        <v>8.4499999999999993</v>
      </c>
      <c r="H173" s="4">
        <v>31.02</v>
      </c>
      <c r="I173" s="4">
        <f t="shared" si="6"/>
        <v>39.47</v>
      </c>
      <c r="J173" s="4">
        <v>2.75725</v>
      </c>
      <c r="K173" s="4">
        <v>13.330176000000002</v>
      </c>
      <c r="L173" s="4">
        <f t="shared" si="7"/>
        <v>16.087426000000001</v>
      </c>
      <c r="M173" s="45">
        <f t="shared" si="8"/>
        <v>-23.382573999999998</v>
      </c>
    </row>
    <row r="174" spans="1:13" x14ac:dyDescent="0.25">
      <c r="A174" s="3">
        <v>1297082</v>
      </c>
      <c r="B174" s="1" t="s">
        <v>5</v>
      </c>
      <c r="C174" s="1" t="s">
        <v>6</v>
      </c>
      <c r="D174" s="1" t="s">
        <v>173</v>
      </c>
      <c r="E174" s="1">
        <v>6210</v>
      </c>
      <c r="F174" s="1" t="s">
        <v>10</v>
      </c>
      <c r="G174" s="4">
        <v>14.15</v>
      </c>
      <c r="H174" s="4">
        <v>11.79</v>
      </c>
      <c r="I174" s="4">
        <f t="shared" si="6"/>
        <v>25.939999999999998</v>
      </c>
      <c r="J174" s="4">
        <v>7.8002500000000001</v>
      </c>
      <c r="K174" s="4">
        <v>16.611075</v>
      </c>
      <c r="L174" s="4">
        <f t="shared" si="7"/>
        <v>24.411324999999998</v>
      </c>
      <c r="M174" s="45">
        <f t="shared" si="8"/>
        <v>-1.5286749999999998</v>
      </c>
    </row>
    <row r="175" spans="1:13" x14ac:dyDescent="0.25">
      <c r="A175" s="3">
        <v>1297131</v>
      </c>
      <c r="B175" s="1" t="s">
        <v>5</v>
      </c>
      <c r="C175" s="1" t="s">
        <v>6</v>
      </c>
      <c r="D175" s="1" t="s">
        <v>174</v>
      </c>
      <c r="E175" s="1">
        <v>4032</v>
      </c>
      <c r="F175" s="1" t="s">
        <v>14</v>
      </c>
      <c r="G175" s="4">
        <v>8.4499999999999993</v>
      </c>
      <c r="H175" s="4">
        <v>11.79</v>
      </c>
      <c r="I175" s="4">
        <f t="shared" si="6"/>
        <v>20.239999999999998</v>
      </c>
      <c r="J175" s="4">
        <v>2.75725</v>
      </c>
      <c r="K175" s="4">
        <v>11.909031999999998</v>
      </c>
      <c r="L175" s="4">
        <f t="shared" si="7"/>
        <v>14.666281999999999</v>
      </c>
      <c r="M175" s="45">
        <f t="shared" si="8"/>
        <v>-5.5737179999999995</v>
      </c>
    </row>
    <row r="176" spans="1:13" x14ac:dyDescent="0.25">
      <c r="A176" s="3">
        <v>1297210</v>
      </c>
      <c r="B176" s="1" t="s">
        <v>5</v>
      </c>
      <c r="C176" s="1" t="s">
        <v>6</v>
      </c>
      <c r="D176" s="1" t="s">
        <v>175</v>
      </c>
      <c r="E176" s="1">
        <v>2198</v>
      </c>
      <c r="F176" s="1" t="s">
        <v>8</v>
      </c>
      <c r="G176" s="4">
        <v>11.3</v>
      </c>
      <c r="H176" s="4">
        <v>15.51</v>
      </c>
      <c r="I176" s="4">
        <f t="shared" si="6"/>
        <v>26.810000000000002</v>
      </c>
      <c r="J176" s="4">
        <v>5.0430000000000001</v>
      </c>
      <c r="K176" s="4">
        <v>21.306811599999996</v>
      </c>
      <c r="L176" s="4">
        <f t="shared" si="7"/>
        <v>26.349811599999995</v>
      </c>
      <c r="M176" s="45">
        <f t="shared" si="8"/>
        <v>-0.46018840000000694</v>
      </c>
    </row>
    <row r="177" spans="1:13" x14ac:dyDescent="0.25">
      <c r="A177" s="3">
        <v>1297209</v>
      </c>
      <c r="B177" s="1" t="s">
        <v>5</v>
      </c>
      <c r="C177" s="1" t="s">
        <v>6</v>
      </c>
      <c r="D177" s="1" t="s">
        <v>176</v>
      </c>
      <c r="E177" s="1">
        <v>2154</v>
      </c>
      <c r="F177" s="1" t="s">
        <v>8</v>
      </c>
      <c r="G177" s="4">
        <v>57.8</v>
      </c>
      <c r="H177" s="4">
        <v>61.84</v>
      </c>
      <c r="I177" s="4">
        <f t="shared" si="6"/>
        <v>119.64</v>
      </c>
      <c r="J177" s="4">
        <v>52.766999999999996</v>
      </c>
      <c r="K177" s="4">
        <v>93.388770700871774</v>
      </c>
      <c r="L177" s="4">
        <f t="shared" si="7"/>
        <v>146.15577070087176</v>
      </c>
      <c r="M177" s="45">
        <f t="shared" si="8"/>
        <v>26.515770700871755</v>
      </c>
    </row>
    <row r="178" spans="1:13" x14ac:dyDescent="0.25">
      <c r="A178" s="3">
        <v>1297193</v>
      </c>
      <c r="B178" s="1" t="s">
        <v>5</v>
      </c>
      <c r="C178" s="1" t="s">
        <v>6</v>
      </c>
      <c r="D178" s="1" t="s">
        <v>177</v>
      </c>
      <c r="E178" s="1">
        <v>5108</v>
      </c>
      <c r="F178" s="1" t="s">
        <v>39</v>
      </c>
      <c r="G178" s="4">
        <v>11.3</v>
      </c>
      <c r="H178" s="4">
        <v>16.940000000000001</v>
      </c>
      <c r="I178" s="4">
        <f t="shared" si="6"/>
        <v>28.240000000000002</v>
      </c>
      <c r="J178" s="4">
        <v>6.2934999999999999</v>
      </c>
      <c r="K178" s="4">
        <v>19.882905599999997</v>
      </c>
      <c r="L178" s="4">
        <f t="shared" si="7"/>
        <v>26.176405599999995</v>
      </c>
      <c r="M178" s="45">
        <f t="shared" si="8"/>
        <v>-2.0635944000000066</v>
      </c>
    </row>
    <row r="179" spans="1:13" x14ac:dyDescent="0.25">
      <c r="A179" s="3">
        <v>1297153</v>
      </c>
      <c r="B179" s="1" t="s">
        <v>5</v>
      </c>
      <c r="C179" s="1" t="s">
        <v>6</v>
      </c>
      <c r="D179" s="1" t="s">
        <v>178</v>
      </c>
      <c r="E179" s="1">
        <v>3205</v>
      </c>
      <c r="F179" s="1" t="s">
        <v>5</v>
      </c>
      <c r="G179" s="4">
        <v>11.3</v>
      </c>
      <c r="H179" s="4">
        <v>18.29</v>
      </c>
      <c r="I179" s="4">
        <f t="shared" si="6"/>
        <v>29.59</v>
      </c>
      <c r="J179" s="4">
        <v>5.5145</v>
      </c>
      <c r="K179" s="4">
        <v>7.8185383999999987</v>
      </c>
      <c r="L179" s="4">
        <f t="shared" si="7"/>
        <v>13.3330384</v>
      </c>
      <c r="M179" s="45">
        <f t="shared" si="8"/>
        <v>-16.2569616</v>
      </c>
    </row>
    <row r="180" spans="1:13" x14ac:dyDescent="0.25">
      <c r="A180" s="3">
        <v>1297130</v>
      </c>
      <c r="B180" s="1" t="s">
        <v>5</v>
      </c>
      <c r="C180" s="1" t="s">
        <v>6</v>
      </c>
      <c r="D180" s="1" t="s">
        <v>179</v>
      </c>
      <c r="E180" s="1">
        <v>3342</v>
      </c>
      <c r="F180" s="1" t="s">
        <v>5</v>
      </c>
      <c r="G180" s="4">
        <v>15.05</v>
      </c>
      <c r="H180" s="4">
        <v>54.24</v>
      </c>
      <c r="I180" s="4">
        <f t="shared" si="6"/>
        <v>69.290000000000006</v>
      </c>
      <c r="J180" s="4">
        <v>10.79325</v>
      </c>
      <c r="K180" s="4">
        <v>61.771631200000002</v>
      </c>
      <c r="L180" s="4">
        <f t="shared" si="7"/>
        <v>72.564881200000002</v>
      </c>
      <c r="M180" s="45">
        <f t="shared" si="8"/>
        <v>3.2748811999999958</v>
      </c>
    </row>
    <row r="181" spans="1:13" x14ac:dyDescent="0.25">
      <c r="A181" s="3">
        <v>1297179</v>
      </c>
      <c r="B181" s="1" t="s">
        <v>5</v>
      </c>
      <c r="C181" s="1" t="s">
        <v>6</v>
      </c>
      <c r="D181" s="1" t="s">
        <v>180</v>
      </c>
      <c r="E181" s="1">
        <v>2767</v>
      </c>
      <c r="F181" s="1" t="s">
        <v>8</v>
      </c>
      <c r="G181" s="4">
        <v>7.25</v>
      </c>
      <c r="H181" s="4">
        <v>11.4</v>
      </c>
      <c r="I181" s="4">
        <f t="shared" si="6"/>
        <v>18.649999999999999</v>
      </c>
      <c r="J181" s="4">
        <v>2.75725</v>
      </c>
      <c r="K181" s="4">
        <v>7.6320386999999998</v>
      </c>
      <c r="L181" s="4">
        <f t="shared" si="7"/>
        <v>10.3892887</v>
      </c>
      <c r="M181" s="45">
        <f t="shared" si="8"/>
        <v>-8.2607112999999988</v>
      </c>
    </row>
    <row r="182" spans="1:13" x14ac:dyDescent="0.25">
      <c r="A182" s="3">
        <v>1297252</v>
      </c>
      <c r="B182" s="1" t="s">
        <v>5</v>
      </c>
      <c r="C182" s="1" t="s">
        <v>6</v>
      </c>
      <c r="D182" s="1" t="s">
        <v>61</v>
      </c>
      <c r="E182" s="1">
        <v>3844</v>
      </c>
      <c r="F182" s="1" t="s">
        <v>5</v>
      </c>
      <c r="G182" s="4">
        <v>7.25</v>
      </c>
      <c r="H182" s="4">
        <v>15.76</v>
      </c>
      <c r="I182" s="4">
        <f t="shared" si="6"/>
        <v>23.009999999999998</v>
      </c>
      <c r="J182" s="4">
        <v>2.75725</v>
      </c>
      <c r="K182" s="4">
        <v>8.4733440000000009</v>
      </c>
      <c r="L182" s="4">
        <f t="shared" si="7"/>
        <v>11.230594</v>
      </c>
      <c r="M182" s="45">
        <f t="shared" si="8"/>
        <v>-11.779405999999998</v>
      </c>
    </row>
    <row r="183" spans="1:13" x14ac:dyDescent="0.25">
      <c r="A183" s="3">
        <v>1297119</v>
      </c>
      <c r="B183" s="1" t="s">
        <v>5</v>
      </c>
      <c r="C183" s="1" t="s">
        <v>6</v>
      </c>
      <c r="D183" s="1" t="s">
        <v>181</v>
      </c>
      <c r="E183" s="1">
        <v>2259</v>
      </c>
      <c r="F183" s="1" t="s">
        <v>8</v>
      </c>
      <c r="G183" s="4">
        <v>7.4</v>
      </c>
      <c r="H183" s="4">
        <v>12.61</v>
      </c>
      <c r="I183" s="4">
        <f t="shared" si="6"/>
        <v>20.009999999999998</v>
      </c>
      <c r="J183" s="4">
        <v>5.5145</v>
      </c>
      <c r="K183" s="4">
        <v>16.105003199999999</v>
      </c>
      <c r="L183" s="4">
        <f t="shared" si="7"/>
        <v>21.619503199999997</v>
      </c>
      <c r="M183" s="45">
        <f t="shared" si="8"/>
        <v>1.6095031999999989</v>
      </c>
    </row>
    <row r="184" spans="1:13" x14ac:dyDescent="0.25">
      <c r="A184" s="3">
        <v>1297253</v>
      </c>
      <c r="B184" s="1" t="s">
        <v>5</v>
      </c>
      <c r="C184" s="1" t="s">
        <v>6</v>
      </c>
      <c r="D184" s="1" t="s">
        <v>182</v>
      </c>
      <c r="E184" s="1">
        <v>4173</v>
      </c>
      <c r="F184" s="1" t="s">
        <v>14</v>
      </c>
      <c r="G184" s="4">
        <v>7.25</v>
      </c>
      <c r="H184" s="4">
        <v>11.4</v>
      </c>
      <c r="I184" s="4">
        <f t="shared" si="6"/>
        <v>18.649999999999999</v>
      </c>
      <c r="J184" s="4">
        <v>2.75725</v>
      </c>
      <c r="K184" s="4">
        <v>7.6320386999999998</v>
      </c>
      <c r="L184" s="4">
        <f t="shared" si="7"/>
        <v>10.3892887</v>
      </c>
      <c r="M184" s="45">
        <f t="shared" si="8"/>
        <v>-8.2607112999999988</v>
      </c>
    </row>
    <row r="185" spans="1:13" x14ac:dyDescent="0.25">
      <c r="A185" s="3">
        <v>1297135</v>
      </c>
      <c r="B185" s="1" t="s">
        <v>5</v>
      </c>
      <c r="C185" s="1" t="s">
        <v>6</v>
      </c>
      <c r="D185" s="1" t="s">
        <v>183</v>
      </c>
      <c r="E185" s="1">
        <v>4503</v>
      </c>
      <c r="F185" s="1" t="s">
        <v>14</v>
      </c>
      <c r="G185" s="4">
        <v>7.25</v>
      </c>
      <c r="H185" s="4">
        <v>12.61</v>
      </c>
      <c r="I185" s="4">
        <f t="shared" si="6"/>
        <v>19.86</v>
      </c>
      <c r="J185" s="4">
        <v>2.75725</v>
      </c>
      <c r="K185" s="4">
        <v>7.6320386999999998</v>
      </c>
      <c r="L185" s="4">
        <f t="shared" si="7"/>
        <v>10.3892887</v>
      </c>
      <c r="M185" s="45">
        <f t="shared" si="8"/>
        <v>-9.4707112999999996</v>
      </c>
    </row>
    <row r="186" spans="1:13" x14ac:dyDescent="0.25">
      <c r="A186" s="3">
        <v>1297151</v>
      </c>
      <c r="B186" s="1" t="s">
        <v>5</v>
      </c>
      <c r="C186" s="1" t="s">
        <v>6</v>
      </c>
      <c r="D186" s="1" t="s">
        <v>54</v>
      </c>
      <c r="E186" s="1">
        <v>2914</v>
      </c>
      <c r="F186" s="1" t="s">
        <v>33</v>
      </c>
      <c r="G186" s="4">
        <v>8.4499999999999993</v>
      </c>
      <c r="H186" s="4">
        <v>15.51</v>
      </c>
      <c r="I186" s="4">
        <f t="shared" si="6"/>
        <v>23.96</v>
      </c>
      <c r="J186" s="4">
        <v>2.5215000000000001</v>
      </c>
      <c r="K186" s="4">
        <v>10.7712</v>
      </c>
      <c r="L186" s="4">
        <f t="shared" si="7"/>
        <v>13.2927</v>
      </c>
      <c r="M186" s="45">
        <f t="shared" si="8"/>
        <v>-10.667300000000001</v>
      </c>
    </row>
    <row r="187" spans="1:13" x14ac:dyDescent="0.25">
      <c r="A187" s="3">
        <v>1297214</v>
      </c>
      <c r="B187" s="1" t="s">
        <v>5</v>
      </c>
      <c r="C187" s="1" t="s">
        <v>6</v>
      </c>
      <c r="D187" s="1" t="s">
        <v>184</v>
      </c>
      <c r="E187" s="1">
        <v>6173</v>
      </c>
      <c r="F187" s="1" t="s">
        <v>10</v>
      </c>
      <c r="G187" s="4">
        <v>8.4499999999999993</v>
      </c>
      <c r="H187" s="4">
        <v>19.399999999999999</v>
      </c>
      <c r="I187" s="4">
        <f t="shared" si="6"/>
        <v>27.849999999999998</v>
      </c>
      <c r="J187" s="4">
        <v>2.5215000000000001</v>
      </c>
      <c r="K187" s="4">
        <v>8.6300160000000012</v>
      </c>
      <c r="L187" s="4">
        <f t="shared" si="7"/>
        <v>11.151516000000001</v>
      </c>
      <c r="M187" s="45">
        <f t="shared" si="8"/>
        <v>-16.698483999999997</v>
      </c>
    </row>
    <row r="188" spans="1:13" x14ac:dyDescent="0.25">
      <c r="A188" s="3">
        <v>1297228</v>
      </c>
      <c r="B188" s="1" t="s">
        <v>5</v>
      </c>
      <c r="C188" s="1" t="s">
        <v>6</v>
      </c>
      <c r="D188" s="1" t="s">
        <v>185</v>
      </c>
      <c r="E188" s="1">
        <v>6122</v>
      </c>
      <c r="F188" s="1" t="s">
        <v>10</v>
      </c>
      <c r="G188" s="4">
        <v>7.25</v>
      </c>
      <c r="H188" s="4">
        <v>12.61</v>
      </c>
      <c r="I188" s="4">
        <f t="shared" si="6"/>
        <v>19.86</v>
      </c>
      <c r="J188" s="4">
        <v>2.75725</v>
      </c>
      <c r="K188" s="4">
        <v>8.6300160000000012</v>
      </c>
      <c r="L188" s="4">
        <f t="shared" si="7"/>
        <v>11.387266</v>
      </c>
      <c r="M188" s="45">
        <f t="shared" si="8"/>
        <v>-8.4727339999999991</v>
      </c>
    </row>
    <row r="189" spans="1:13" x14ac:dyDescent="0.25">
      <c r="A189" s="3">
        <v>1297207</v>
      </c>
      <c r="B189" s="1" t="s">
        <v>5</v>
      </c>
      <c r="C189" s="1" t="s">
        <v>6</v>
      </c>
      <c r="D189" s="1" t="s">
        <v>84</v>
      </c>
      <c r="E189" s="1">
        <v>5290</v>
      </c>
      <c r="F189" s="1" t="s">
        <v>39</v>
      </c>
      <c r="G189" s="4">
        <v>7.25</v>
      </c>
      <c r="H189" s="4">
        <v>17.09</v>
      </c>
      <c r="I189" s="4">
        <f t="shared" si="6"/>
        <v>24.34</v>
      </c>
      <c r="J189" s="4">
        <v>2.75725</v>
      </c>
      <c r="K189" s="4">
        <v>8.6300160000000012</v>
      </c>
      <c r="L189" s="4">
        <f t="shared" si="7"/>
        <v>11.387266</v>
      </c>
      <c r="M189" s="45">
        <f t="shared" si="8"/>
        <v>-12.952734</v>
      </c>
    </row>
    <row r="190" spans="1:13" x14ac:dyDescent="0.25">
      <c r="A190" s="3">
        <v>1297330</v>
      </c>
      <c r="B190" s="1" t="s">
        <v>5</v>
      </c>
      <c r="C190" s="1" t="s">
        <v>6</v>
      </c>
      <c r="D190" s="1" t="s">
        <v>186</v>
      </c>
      <c r="E190" s="1">
        <v>3658</v>
      </c>
      <c r="F190" s="1" t="s">
        <v>5</v>
      </c>
      <c r="G190" s="4">
        <v>19.850000000000001</v>
      </c>
      <c r="H190" s="4">
        <v>42.95</v>
      </c>
      <c r="I190" s="4">
        <f t="shared" si="6"/>
        <v>62.800000000000004</v>
      </c>
      <c r="J190" s="4">
        <v>14.565250000000002</v>
      </c>
      <c r="K190" s="4">
        <v>49.090524079999994</v>
      </c>
      <c r="L190" s="4">
        <f t="shared" si="7"/>
        <v>63.65577408</v>
      </c>
      <c r="M190" s="45">
        <f t="shared" si="8"/>
        <v>0.85577407999999622</v>
      </c>
    </row>
    <row r="191" spans="1:13" x14ac:dyDescent="0.25">
      <c r="A191" s="3">
        <v>1297220</v>
      </c>
      <c r="B191" s="1" t="s">
        <v>5</v>
      </c>
      <c r="C191" s="1" t="s">
        <v>6</v>
      </c>
      <c r="D191" s="1" t="s">
        <v>187</v>
      </c>
      <c r="E191" s="1">
        <v>880</v>
      </c>
      <c r="F191" s="1" t="s">
        <v>125</v>
      </c>
      <c r="G191" s="4">
        <v>8.4499999999999993</v>
      </c>
      <c r="H191" s="4">
        <v>17.09</v>
      </c>
      <c r="I191" s="4">
        <f t="shared" si="6"/>
        <v>25.54</v>
      </c>
      <c r="J191" s="4">
        <v>2.75725</v>
      </c>
      <c r="K191" s="4">
        <v>8.6300160000000012</v>
      </c>
      <c r="L191" s="4">
        <f t="shared" si="7"/>
        <v>11.387266</v>
      </c>
      <c r="M191" s="45">
        <f t="shared" si="8"/>
        <v>-14.152733999999999</v>
      </c>
    </row>
    <row r="192" spans="1:13" x14ac:dyDescent="0.25">
      <c r="A192" s="3">
        <v>1297288</v>
      </c>
      <c r="B192" s="1" t="s">
        <v>5</v>
      </c>
      <c r="C192" s="1" t="s">
        <v>6</v>
      </c>
      <c r="D192" s="1" t="s">
        <v>188</v>
      </c>
      <c r="E192" s="1">
        <v>2170</v>
      </c>
      <c r="F192" s="1" t="s">
        <v>8</v>
      </c>
      <c r="G192" s="4">
        <v>6.5</v>
      </c>
      <c r="H192" s="4">
        <v>14.35</v>
      </c>
      <c r="I192" s="4">
        <f t="shared" si="6"/>
        <v>20.85</v>
      </c>
      <c r="J192" s="4">
        <v>2.75725</v>
      </c>
      <c r="K192" s="4">
        <v>11.5053939</v>
      </c>
      <c r="L192" s="4">
        <f t="shared" si="7"/>
        <v>14.2626439</v>
      </c>
      <c r="M192" s="45">
        <f t="shared" si="8"/>
        <v>-6.5873561000000009</v>
      </c>
    </row>
    <row r="193" spans="1:13" x14ac:dyDescent="0.25">
      <c r="A193" s="3">
        <v>1297257</v>
      </c>
      <c r="B193" s="1" t="s">
        <v>5</v>
      </c>
      <c r="C193" s="1" t="s">
        <v>6</v>
      </c>
      <c r="D193" s="1" t="s">
        <v>189</v>
      </c>
      <c r="E193" s="1">
        <v>4070</v>
      </c>
      <c r="F193" s="1" t="s">
        <v>14</v>
      </c>
      <c r="G193" s="4">
        <v>6.5</v>
      </c>
      <c r="H193" s="4">
        <v>15.51</v>
      </c>
      <c r="I193" s="4">
        <f t="shared" si="6"/>
        <v>22.009999999999998</v>
      </c>
      <c r="J193" s="4">
        <v>2.5215000000000001</v>
      </c>
      <c r="K193" s="4">
        <v>11.909031999999998</v>
      </c>
      <c r="L193" s="4">
        <f t="shared" si="7"/>
        <v>14.430531999999998</v>
      </c>
      <c r="M193" s="45">
        <f t="shared" si="8"/>
        <v>-7.5794680000000003</v>
      </c>
    </row>
    <row r="194" spans="1:13" x14ac:dyDescent="0.25">
      <c r="A194" s="3">
        <v>1297258</v>
      </c>
      <c r="B194" s="1" t="s">
        <v>5</v>
      </c>
      <c r="C194" s="1" t="s">
        <v>6</v>
      </c>
      <c r="D194" s="1" t="s">
        <v>190</v>
      </c>
      <c r="E194" s="1">
        <v>3842</v>
      </c>
      <c r="F194" s="1" t="s">
        <v>5</v>
      </c>
      <c r="G194" s="4">
        <v>8.4499999999999993</v>
      </c>
      <c r="H194" s="4">
        <v>15.94</v>
      </c>
      <c r="I194" s="4">
        <f t="shared" si="6"/>
        <v>24.39</v>
      </c>
      <c r="J194" s="4">
        <v>2.75725</v>
      </c>
      <c r="K194" s="4">
        <v>12.050688000000001</v>
      </c>
      <c r="L194" s="4">
        <f t="shared" si="7"/>
        <v>14.807938</v>
      </c>
      <c r="M194" s="45">
        <f t="shared" si="8"/>
        <v>-9.5820620000000005</v>
      </c>
    </row>
    <row r="195" spans="1:13" x14ac:dyDescent="0.25">
      <c r="A195" s="3">
        <v>1297246</v>
      </c>
      <c r="B195" s="1" t="s">
        <v>5</v>
      </c>
      <c r="C195" s="1" t="s">
        <v>6</v>
      </c>
      <c r="D195" s="1" t="s">
        <v>191</v>
      </c>
      <c r="E195" s="1">
        <v>3885</v>
      </c>
      <c r="F195" s="1" t="s">
        <v>5</v>
      </c>
      <c r="G195" s="4">
        <v>6.5</v>
      </c>
      <c r="H195" s="4">
        <v>15.94</v>
      </c>
      <c r="I195" s="4">
        <f t="shared" ref="I195:I258" si="9">G195+H195</f>
        <v>22.439999999999998</v>
      </c>
      <c r="J195" s="4">
        <v>2.75725</v>
      </c>
      <c r="K195" s="4">
        <v>8.4733440000000009</v>
      </c>
      <c r="L195" s="4">
        <f t="shared" si="7"/>
        <v>11.230594</v>
      </c>
      <c r="M195" s="45">
        <f t="shared" si="8"/>
        <v>-11.209405999999998</v>
      </c>
    </row>
    <row r="196" spans="1:13" x14ac:dyDescent="0.25">
      <c r="A196" s="3">
        <v>1297192</v>
      </c>
      <c r="B196" s="1" t="s">
        <v>5</v>
      </c>
      <c r="C196" s="1" t="s">
        <v>6</v>
      </c>
      <c r="D196" s="1" t="s">
        <v>157</v>
      </c>
      <c r="E196" s="1">
        <v>5095</v>
      </c>
      <c r="F196" s="1" t="s">
        <v>39</v>
      </c>
      <c r="G196" s="4">
        <v>8.4499999999999993</v>
      </c>
      <c r="H196" s="4">
        <v>15.51</v>
      </c>
      <c r="I196" s="4">
        <f t="shared" si="9"/>
        <v>23.96</v>
      </c>
      <c r="J196" s="4">
        <v>2.5215000000000001</v>
      </c>
      <c r="K196" s="4">
        <v>8.5748949000000003</v>
      </c>
      <c r="L196" s="4">
        <f t="shared" ref="L196:L259" si="10">J196+K196</f>
        <v>11.0963949</v>
      </c>
      <c r="M196" s="45">
        <f t="shared" ref="M196:M259" si="11">L196-I196</f>
        <v>-12.863605100000001</v>
      </c>
    </row>
    <row r="197" spans="1:13" x14ac:dyDescent="0.25">
      <c r="A197" s="3">
        <v>1297316</v>
      </c>
      <c r="B197" s="1" t="s">
        <v>5</v>
      </c>
      <c r="C197" s="1" t="s">
        <v>6</v>
      </c>
      <c r="D197" s="1" t="s">
        <v>192</v>
      </c>
      <c r="E197" s="1">
        <v>4306</v>
      </c>
      <c r="F197" s="1" t="s">
        <v>14</v>
      </c>
      <c r="G197" s="4">
        <v>9.35</v>
      </c>
      <c r="H197" s="4">
        <v>22.48</v>
      </c>
      <c r="I197" s="4">
        <f t="shared" si="9"/>
        <v>31.83</v>
      </c>
      <c r="J197" s="4">
        <v>5.2787500000000005</v>
      </c>
      <c r="K197" s="4">
        <v>21.960192000000003</v>
      </c>
      <c r="L197" s="4">
        <f t="shared" si="10"/>
        <v>27.238942000000002</v>
      </c>
      <c r="M197" s="45">
        <f t="shared" si="11"/>
        <v>-4.5910579999999968</v>
      </c>
    </row>
    <row r="198" spans="1:13" x14ac:dyDescent="0.25">
      <c r="A198" s="3">
        <v>1297152</v>
      </c>
      <c r="B198" s="1" t="s">
        <v>5</v>
      </c>
      <c r="C198" s="1" t="s">
        <v>6</v>
      </c>
      <c r="D198" s="1" t="s">
        <v>193</v>
      </c>
      <c r="E198" s="1">
        <v>2747</v>
      </c>
      <c r="F198" s="1" t="s">
        <v>8</v>
      </c>
      <c r="G198" s="4">
        <v>15.55</v>
      </c>
      <c r="H198" s="4">
        <v>15.51</v>
      </c>
      <c r="I198" s="4">
        <f t="shared" si="9"/>
        <v>31.060000000000002</v>
      </c>
      <c r="J198" s="4">
        <v>12.843250000000001</v>
      </c>
      <c r="K198" s="4">
        <v>21.412600399999995</v>
      </c>
      <c r="L198" s="4">
        <f t="shared" si="10"/>
        <v>34.2558504</v>
      </c>
      <c r="M198" s="45">
        <f t="shared" si="11"/>
        <v>3.1958503999999976</v>
      </c>
    </row>
    <row r="199" spans="1:13" x14ac:dyDescent="0.25">
      <c r="A199" s="3">
        <v>1297286</v>
      </c>
      <c r="B199" s="1" t="s">
        <v>5</v>
      </c>
      <c r="C199" s="1" t="s">
        <v>6</v>
      </c>
      <c r="D199" s="1" t="s">
        <v>194</v>
      </c>
      <c r="E199" s="1">
        <v>2170</v>
      </c>
      <c r="F199" s="1" t="s">
        <v>8</v>
      </c>
      <c r="G199" s="4">
        <v>35</v>
      </c>
      <c r="H199" s="4">
        <v>31.33</v>
      </c>
      <c r="I199" s="4">
        <f t="shared" si="9"/>
        <v>66.33</v>
      </c>
      <c r="J199" s="4">
        <v>29.150999999999996</v>
      </c>
      <c r="K199" s="4">
        <v>48.244544495999996</v>
      </c>
      <c r="L199" s="4">
        <f t="shared" si="10"/>
        <v>77.395544495999985</v>
      </c>
      <c r="M199" s="45">
        <f t="shared" si="11"/>
        <v>11.065544495999987</v>
      </c>
    </row>
    <row r="200" spans="1:13" x14ac:dyDescent="0.25">
      <c r="A200" s="3">
        <v>1296175</v>
      </c>
      <c r="B200" s="1" t="s">
        <v>5</v>
      </c>
      <c r="C200" s="1" t="s">
        <v>6</v>
      </c>
      <c r="D200" s="1" t="s">
        <v>195</v>
      </c>
      <c r="E200" s="1">
        <v>3338</v>
      </c>
      <c r="F200" s="1" t="s">
        <v>5</v>
      </c>
      <c r="G200" s="4">
        <v>26.45</v>
      </c>
      <c r="H200" s="4">
        <v>53.13</v>
      </c>
      <c r="I200" s="4">
        <f t="shared" si="9"/>
        <v>79.58</v>
      </c>
      <c r="J200" s="4">
        <v>21.114999999999998</v>
      </c>
      <c r="K200" s="4">
        <v>51.817233799999997</v>
      </c>
      <c r="L200" s="4">
        <f t="shared" si="10"/>
        <v>72.932233799999992</v>
      </c>
      <c r="M200" s="45">
        <f t="shared" si="11"/>
        <v>-6.6477662000000066</v>
      </c>
    </row>
    <row r="201" spans="1:13" x14ac:dyDescent="0.25">
      <c r="A201" s="3">
        <v>1297352</v>
      </c>
      <c r="B201" s="1" t="s">
        <v>5</v>
      </c>
      <c r="C201" s="1" t="s">
        <v>6</v>
      </c>
      <c r="D201" s="1" t="s">
        <v>196</v>
      </c>
      <c r="E201" s="1">
        <v>4053</v>
      </c>
      <c r="F201" s="1" t="s">
        <v>14</v>
      </c>
      <c r="G201" s="4">
        <v>7.25</v>
      </c>
      <c r="H201" s="4">
        <v>11.4</v>
      </c>
      <c r="I201" s="4">
        <f t="shared" si="9"/>
        <v>18.649999999999999</v>
      </c>
      <c r="J201" s="4">
        <v>2.75725</v>
      </c>
      <c r="K201" s="4">
        <v>7.6320386999999998</v>
      </c>
      <c r="L201" s="4">
        <f t="shared" si="10"/>
        <v>10.3892887</v>
      </c>
      <c r="M201" s="45">
        <f t="shared" si="11"/>
        <v>-8.2607112999999988</v>
      </c>
    </row>
    <row r="202" spans="1:13" x14ac:dyDescent="0.25">
      <c r="A202" s="3">
        <v>1297419</v>
      </c>
      <c r="B202" s="1" t="s">
        <v>5</v>
      </c>
      <c r="C202" s="1" t="s">
        <v>6</v>
      </c>
      <c r="D202" s="1" t="s">
        <v>197</v>
      </c>
      <c r="E202" s="1">
        <v>6530</v>
      </c>
      <c r="F202" s="1" t="s">
        <v>10</v>
      </c>
      <c r="G202" s="4">
        <v>7.25</v>
      </c>
      <c r="H202" s="4">
        <v>17.09</v>
      </c>
      <c r="I202" s="4">
        <f t="shared" si="9"/>
        <v>24.34</v>
      </c>
      <c r="J202" s="4">
        <v>2.75725</v>
      </c>
      <c r="K202" s="4">
        <v>8.6300160000000012</v>
      </c>
      <c r="L202" s="4">
        <f t="shared" si="10"/>
        <v>11.387266</v>
      </c>
      <c r="M202" s="45">
        <f t="shared" si="11"/>
        <v>-12.952734</v>
      </c>
    </row>
    <row r="203" spans="1:13" x14ac:dyDescent="0.25">
      <c r="A203" s="3">
        <v>1297618</v>
      </c>
      <c r="B203" s="1" t="s">
        <v>5</v>
      </c>
      <c r="C203" s="1" t="s">
        <v>6</v>
      </c>
      <c r="D203" s="1" t="s">
        <v>198</v>
      </c>
      <c r="E203" s="1">
        <v>2233</v>
      </c>
      <c r="F203" s="1" t="s">
        <v>8</v>
      </c>
      <c r="G203" s="4">
        <v>7.25</v>
      </c>
      <c r="H203" s="4">
        <v>11.4</v>
      </c>
      <c r="I203" s="4">
        <f t="shared" si="9"/>
        <v>18.649999999999999</v>
      </c>
      <c r="J203" s="4">
        <v>2.75725</v>
      </c>
      <c r="K203" s="4">
        <v>7.6320386999999998</v>
      </c>
      <c r="L203" s="4">
        <f t="shared" si="10"/>
        <v>10.3892887</v>
      </c>
      <c r="M203" s="45">
        <f t="shared" si="11"/>
        <v>-8.2607112999999988</v>
      </c>
    </row>
    <row r="204" spans="1:13" x14ac:dyDescent="0.25">
      <c r="A204" s="3">
        <v>1297420</v>
      </c>
      <c r="B204" s="1" t="s">
        <v>5</v>
      </c>
      <c r="C204" s="1" t="s">
        <v>6</v>
      </c>
      <c r="D204" s="1" t="s">
        <v>199</v>
      </c>
      <c r="E204" s="1">
        <v>6025</v>
      </c>
      <c r="F204" s="1" t="s">
        <v>10</v>
      </c>
      <c r="G204" s="4">
        <v>7.25</v>
      </c>
      <c r="H204" s="4">
        <v>11.4</v>
      </c>
      <c r="I204" s="4">
        <f t="shared" si="9"/>
        <v>18.649999999999999</v>
      </c>
      <c r="J204" s="4">
        <v>2.75725</v>
      </c>
      <c r="K204" s="4">
        <v>8.6300160000000012</v>
      </c>
      <c r="L204" s="4">
        <f t="shared" si="10"/>
        <v>11.387266</v>
      </c>
      <c r="M204" s="45">
        <f t="shared" si="11"/>
        <v>-7.2627339999999982</v>
      </c>
    </row>
    <row r="205" spans="1:13" x14ac:dyDescent="0.25">
      <c r="A205" s="3">
        <v>1297605</v>
      </c>
      <c r="B205" s="1" t="s">
        <v>5</v>
      </c>
      <c r="C205" s="1" t="s">
        <v>6</v>
      </c>
      <c r="D205" s="1" t="s">
        <v>200</v>
      </c>
      <c r="E205" s="1">
        <v>4805</v>
      </c>
      <c r="F205" s="1" t="s">
        <v>14</v>
      </c>
      <c r="G205" s="4">
        <v>7.25</v>
      </c>
      <c r="H205" s="4">
        <v>17.09</v>
      </c>
      <c r="I205" s="4">
        <f t="shared" si="9"/>
        <v>24.34</v>
      </c>
      <c r="J205" s="4">
        <v>2.75725</v>
      </c>
      <c r="K205" s="4">
        <v>8.6300160000000012</v>
      </c>
      <c r="L205" s="4">
        <f t="shared" si="10"/>
        <v>11.387266</v>
      </c>
      <c r="M205" s="45">
        <f t="shared" si="11"/>
        <v>-12.952734</v>
      </c>
    </row>
    <row r="206" spans="1:13" x14ac:dyDescent="0.25">
      <c r="A206" s="3">
        <v>1297467</v>
      </c>
      <c r="B206" s="1" t="s">
        <v>5</v>
      </c>
      <c r="C206" s="1" t="s">
        <v>6</v>
      </c>
      <c r="D206" s="1" t="s">
        <v>201</v>
      </c>
      <c r="E206" s="1">
        <v>6210</v>
      </c>
      <c r="F206" s="1" t="s">
        <v>10</v>
      </c>
      <c r="G206" s="4">
        <v>7.25</v>
      </c>
      <c r="H206" s="4">
        <v>11.4</v>
      </c>
      <c r="I206" s="4">
        <f t="shared" si="9"/>
        <v>18.649999999999999</v>
      </c>
      <c r="J206" s="4">
        <v>2.75725</v>
      </c>
      <c r="K206" s="4">
        <v>8.6300160000000012</v>
      </c>
      <c r="L206" s="4">
        <f t="shared" si="10"/>
        <v>11.387266</v>
      </c>
      <c r="M206" s="45">
        <f t="shared" si="11"/>
        <v>-7.2627339999999982</v>
      </c>
    </row>
    <row r="207" spans="1:13" x14ac:dyDescent="0.25">
      <c r="A207" s="3">
        <v>1297624</v>
      </c>
      <c r="B207" s="1" t="s">
        <v>5</v>
      </c>
      <c r="C207" s="1" t="s">
        <v>6</v>
      </c>
      <c r="D207" s="1" t="s">
        <v>202</v>
      </c>
      <c r="E207" s="1">
        <v>3331</v>
      </c>
      <c r="F207" s="1" t="s">
        <v>5</v>
      </c>
      <c r="G207" s="4">
        <v>8.9</v>
      </c>
      <c r="H207" s="4">
        <v>20.11</v>
      </c>
      <c r="I207" s="4">
        <f t="shared" si="9"/>
        <v>29.009999999999998</v>
      </c>
      <c r="J207" s="4">
        <v>5.5145</v>
      </c>
      <c r="K207" s="4">
        <v>15.162146999999999</v>
      </c>
      <c r="L207" s="4">
        <f t="shared" si="10"/>
        <v>20.676646999999999</v>
      </c>
      <c r="M207" s="45">
        <f t="shared" si="11"/>
        <v>-8.3333529999999989</v>
      </c>
    </row>
    <row r="208" spans="1:13" x14ac:dyDescent="0.25">
      <c r="A208" s="3">
        <v>1297649</v>
      </c>
      <c r="B208" s="1" t="s">
        <v>5</v>
      </c>
      <c r="C208" s="1" t="s">
        <v>6</v>
      </c>
      <c r="D208" s="1" t="s">
        <v>203</v>
      </c>
      <c r="E208" s="1">
        <v>2656</v>
      </c>
      <c r="F208" s="1" t="s">
        <v>8</v>
      </c>
      <c r="G208" s="4">
        <v>6.5</v>
      </c>
      <c r="H208" s="4">
        <v>15.33</v>
      </c>
      <c r="I208" s="4">
        <f t="shared" si="9"/>
        <v>21.83</v>
      </c>
      <c r="J208" s="4">
        <v>2.75725</v>
      </c>
      <c r="K208" s="4">
        <v>8.6300160000000012</v>
      </c>
      <c r="L208" s="4">
        <f t="shared" si="10"/>
        <v>11.387266</v>
      </c>
      <c r="M208" s="45">
        <f t="shared" si="11"/>
        <v>-10.442733999999998</v>
      </c>
    </row>
    <row r="209" spans="1:13" x14ac:dyDescent="0.25">
      <c r="A209" s="3">
        <v>1297440</v>
      </c>
      <c r="B209" s="1" t="s">
        <v>5</v>
      </c>
      <c r="C209" s="1" t="s">
        <v>6</v>
      </c>
      <c r="D209" s="1" t="s">
        <v>204</v>
      </c>
      <c r="E209" s="1">
        <v>4065</v>
      </c>
      <c r="F209" s="1" t="s">
        <v>14</v>
      </c>
      <c r="G209" s="4">
        <v>8.4499999999999993</v>
      </c>
      <c r="H209" s="4">
        <v>11.79</v>
      </c>
      <c r="I209" s="4">
        <f t="shared" si="9"/>
        <v>20.239999999999998</v>
      </c>
      <c r="J209" s="4">
        <v>2.5215000000000001</v>
      </c>
      <c r="K209" s="4">
        <v>11.909031999999998</v>
      </c>
      <c r="L209" s="4">
        <f t="shared" si="10"/>
        <v>14.430531999999998</v>
      </c>
      <c r="M209" s="45">
        <f t="shared" si="11"/>
        <v>-5.8094680000000007</v>
      </c>
    </row>
    <row r="210" spans="1:13" x14ac:dyDescent="0.25">
      <c r="A210" s="3">
        <v>1297451</v>
      </c>
      <c r="B210" s="1" t="s">
        <v>5</v>
      </c>
      <c r="C210" s="1" t="s">
        <v>6</v>
      </c>
      <c r="D210" s="1" t="s">
        <v>205</v>
      </c>
      <c r="E210" s="1">
        <v>4551</v>
      </c>
      <c r="F210" s="1" t="s">
        <v>14</v>
      </c>
      <c r="G210" s="4">
        <v>8.4499999999999993</v>
      </c>
      <c r="H210" s="4">
        <v>22.48</v>
      </c>
      <c r="I210" s="4">
        <f t="shared" si="9"/>
        <v>30.93</v>
      </c>
      <c r="J210" s="4">
        <v>2.5215000000000001</v>
      </c>
      <c r="K210" s="4">
        <v>10.653405799999998</v>
      </c>
      <c r="L210" s="4">
        <f t="shared" si="10"/>
        <v>13.174905799999998</v>
      </c>
      <c r="M210" s="45">
        <f t="shared" si="11"/>
        <v>-17.755094200000002</v>
      </c>
    </row>
    <row r="211" spans="1:13" x14ac:dyDescent="0.25">
      <c r="A211" s="3">
        <v>1297450</v>
      </c>
      <c r="B211" s="1" t="s">
        <v>5</v>
      </c>
      <c r="C211" s="1" t="s">
        <v>6</v>
      </c>
      <c r="D211" s="1" t="s">
        <v>206</v>
      </c>
      <c r="E211" s="1">
        <v>3083</v>
      </c>
      <c r="F211" s="1" t="s">
        <v>5</v>
      </c>
      <c r="G211" s="4">
        <v>14.15</v>
      </c>
      <c r="H211" s="4">
        <v>12.24</v>
      </c>
      <c r="I211" s="4">
        <f t="shared" si="9"/>
        <v>26.39</v>
      </c>
      <c r="J211" s="4">
        <v>8.0359999999999996</v>
      </c>
      <c r="K211" s="4">
        <v>14.289799999999998</v>
      </c>
      <c r="L211" s="4">
        <f t="shared" si="10"/>
        <v>22.325799999999997</v>
      </c>
      <c r="M211" s="45">
        <f t="shared" si="11"/>
        <v>-4.0642000000000031</v>
      </c>
    </row>
    <row r="212" spans="1:13" x14ac:dyDescent="0.25">
      <c r="A212" s="3">
        <v>1297741</v>
      </c>
      <c r="B212" s="1" t="s">
        <v>5</v>
      </c>
      <c r="C212" s="1" t="s">
        <v>6</v>
      </c>
      <c r="D212" s="1" t="s">
        <v>207</v>
      </c>
      <c r="E212" s="1">
        <v>4556</v>
      </c>
      <c r="F212" s="1" t="s">
        <v>14</v>
      </c>
      <c r="G212" s="4">
        <v>8.4499999999999993</v>
      </c>
      <c r="H212" s="4">
        <v>27.39</v>
      </c>
      <c r="I212" s="4">
        <f t="shared" si="9"/>
        <v>35.840000000000003</v>
      </c>
      <c r="J212" s="4">
        <v>2.75725</v>
      </c>
      <c r="K212" s="4">
        <v>17.0350936</v>
      </c>
      <c r="L212" s="4">
        <f t="shared" si="10"/>
        <v>19.792343599999999</v>
      </c>
      <c r="M212" s="45">
        <f t="shared" si="11"/>
        <v>-16.047656400000005</v>
      </c>
    </row>
    <row r="213" spans="1:13" x14ac:dyDescent="0.25">
      <c r="A213" s="3">
        <v>1297665</v>
      </c>
      <c r="B213" s="1" t="s">
        <v>5</v>
      </c>
      <c r="C213" s="1" t="s">
        <v>6</v>
      </c>
      <c r="D213" s="1" t="s">
        <v>208</v>
      </c>
      <c r="E213" s="1">
        <v>6180</v>
      </c>
      <c r="F213" s="1" t="s">
        <v>10</v>
      </c>
      <c r="G213" s="4">
        <v>8.4499999999999993</v>
      </c>
      <c r="H213" s="4">
        <v>19.399999999999999</v>
      </c>
      <c r="I213" s="4">
        <f t="shared" si="9"/>
        <v>27.849999999999998</v>
      </c>
      <c r="J213" s="4">
        <v>2.5215000000000001</v>
      </c>
      <c r="K213" s="4">
        <v>8.6300160000000012</v>
      </c>
      <c r="L213" s="4">
        <f t="shared" si="10"/>
        <v>11.151516000000001</v>
      </c>
      <c r="M213" s="45">
        <f t="shared" si="11"/>
        <v>-16.698483999999997</v>
      </c>
    </row>
    <row r="214" spans="1:13" x14ac:dyDescent="0.25">
      <c r="A214" s="3">
        <v>1297650</v>
      </c>
      <c r="B214" s="1" t="s">
        <v>5</v>
      </c>
      <c r="C214" s="1" t="s">
        <v>6</v>
      </c>
      <c r="D214" s="1" t="s">
        <v>203</v>
      </c>
      <c r="E214" s="1">
        <v>2656</v>
      </c>
      <c r="F214" s="1" t="s">
        <v>8</v>
      </c>
      <c r="G214" s="4">
        <v>6.5</v>
      </c>
      <c r="H214" s="4">
        <v>15.33</v>
      </c>
      <c r="I214" s="4">
        <f t="shared" si="9"/>
        <v>21.83</v>
      </c>
      <c r="J214" s="4">
        <v>2.75725</v>
      </c>
      <c r="K214" s="4">
        <v>8.6300160000000012</v>
      </c>
      <c r="L214" s="4">
        <f t="shared" si="10"/>
        <v>11.387266</v>
      </c>
      <c r="M214" s="45">
        <f t="shared" si="11"/>
        <v>-10.442733999999998</v>
      </c>
    </row>
    <row r="215" spans="1:13" x14ac:dyDescent="0.25">
      <c r="A215" s="3">
        <v>1297745</v>
      </c>
      <c r="B215" s="1" t="s">
        <v>5</v>
      </c>
      <c r="C215" s="1" t="s">
        <v>6</v>
      </c>
      <c r="D215" s="1" t="s">
        <v>209</v>
      </c>
      <c r="E215" s="1">
        <v>3193</v>
      </c>
      <c r="F215" s="1" t="s">
        <v>5</v>
      </c>
      <c r="G215" s="4">
        <v>7.25</v>
      </c>
      <c r="H215" s="4">
        <v>7.39</v>
      </c>
      <c r="I215" s="4">
        <f t="shared" si="9"/>
        <v>14.64</v>
      </c>
      <c r="J215" s="4">
        <v>2.75725</v>
      </c>
      <c r="K215" s="4">
        <v>6.5280000000000005</v>
      </c>
      <c r="L215" s="4">
        <f t="shared" si="10"/>
        <v>9.2852500000000013</v>
      </c>
      <c r="M215" s="45">
        <f t="shared" si="11"/>
        <v>-5.3547499999999992</v>
      </c>
    </row>
    <row r="216" spans="1:13" x14ac:dyDescent="0.25">
      <c r="A216" s="3">
        <v>1297789</v>
      </c>
      <c r="B216" s="1" t="s">
        <v>5</v>
      </c>
      <c r="C216" s="1" t="s">
        <v>6</v>
      </c>
      <c r="D216" s="1" t="s">
        <v>210</v>
      </c>
      <c r="E216" s="1">
        <v>3188</v>
      </c>
      <c r="F216" s="1" t="s">
        <v>5</v>
      </c>
      <c r="G216" s="4">
        <v>8.4499999999999993</v>
      </c>
      <c r="H216" s="4">
        <v>12.24</v>
      </c>
      <c r="I216" s="4">
        <f t="shared" si="9"/>
        <v>20.689999999999998</v>
      </c>
      <c r="J216" s="4">
        <v>2.75725</v>
      </c>
      <c r="K216" s="4">
        <v>6.5280000000000005</v>
      </c>
      <c r="L216" s="4">
        <f t="shared" si="10"/>
        <v>9.2852500000000013</v>
      </c>
      <c r="M216" s="45">
        <f t="shared" si="11"/>
        <v>-11.404749999999996</v>
      </c>
    </row>
    <row r="217" spans="1:13" x14ac:dyDescent="0.25">
      <c r="A217" s="3">
        <v>1297802</v>
      </c>
      <c r="B217" s="1" t="s">
        <v>5</v>
      </c>
      <c r="C217" s="1" t="s">
        <v>6</v>
      </c>
      <c r="D217" s="1" t="s">
        <v>58</v>
      </c>
      <c r="E217" s="1">
        <v>4505</v>
      </c>
      <c r="F217" s="1" t="s">
        <v>14</v>
      </c>
      <c r="G217" s="4">
        <v>11.3</v>
      </c>
      <c r="H217" s="4">
        <v>29.76</v>
      </c>
      <c r="I217" s="4">
        <f t="shared" si="9"/>
        <v>41.06</v>
      </c>
      <c r="J217" s="4">
        <v>5.2787500000000005</v>
      </c>
      <c r="K217" s="4">
        <v>21.951671599999997</v>
      </c>
      <c r="L217" s="4">
        <f t="shared" si="10"/>
        <v>27.2304216</v>
      </c>
      <c r="M217" s="45">
        <f t="shared" si="11"/>
        <v>-13.829578400000003</v>
      </c>
    </row>
    <row r="218" spans="1:13" x14ac:dyDescent="0.25">
      <c r="A218" s="3">
        <v>1297751</v>
      </c>
      <c r="B218" s="1" t="s">
        <v>5</v>
      </c>
      <c r="C218" s="1" t="s">
        <v>6</v>
      </c>
      <c r="D218" s="1" t="s">
        <v>211</v>
      </c>
      <c r="E218" s="1">
        <v>5168</v>
      </c>
      <c r="F218" s="1" t="s">
        <v>39</v>
      </c>
      <c r="G218" s="4">
        <v>8.4499999999999993</v>
      </c>
      <c r="H218" s="4">
        <v>15.66</v>
      </c>
      <c r="I218" s="4">
        <f t="shared" si="9"/>
        <v>24.11</v>
      </c>
      <c r="J218" s="4">
        <v>2.75725</v>
      </c>
      <c r="K218" s="4">
        <v>10.653405799999998</v>
      </c>
      <c r="L218" s="4">
        <f t="shared" si="10"/>
        <v>13.410655799999997</v>
      </c>
      <c r="M218" s="45">
        <f t="shared" si="11"/>
        <v>-10.699344200000002</v>
      </c>
    </row>
    <row r="219" spans="1:13" x14ac:dyDescent="0.25">
      <c r="A219" s="3">
        <v>1297777</v>
      </c>
      <c r="B219" s="1" t="s">
        <v>5</v>
      </c>
      <c r="C219" s="1" t="s">
        <v>6</v>
      </c>
      <c r="D219" s="1" t="s">
        <v>212</v>
      </c>
      <c r="E219" s="1">
        <v>3672</v>
      </c>
      <c r="F219" s="1" t="s">
        <v>5</v>
      </c>
      <c r="G219" s="4">
        <v>14.15</v>
      </c>
      <c r="H219" s="4">
        <v>19.2</v>
      </c>
      <c r="I219" s="4">
        <f t="shared" si="9"/>
        <v>33.35</v>
      </c>
      <c r="J219" s="4">
        <v>7.5645000000000007</v>
      </c>
      <c r="K219" s="4">
        <v>16.672499999999999</v>
      </c>
      <c r="L219" s="4">
        <f t="shared" si="10"/>
        <v>24.237000000000002</v>
      </c>
      <c r="M219" s="45">
        <f t="shared" si="11"/>
        <v>-9.1129999999999995</v>
      </c>
    </row>
    <row r="220" spans="1:13" x14ac:dyDescent="0.25">
      <c r="A220" s="3">
        <v>1297803</v>
      </c>
      <c r="B220" s="1" t="s">
        <v>5</v>
      </c>
      <c r="C220" s="1" t="s">
        <v>6</v>
      </c>
      <c r="D220" s="1" t="s">
        <v>213</v>
      </c>
      <c r="E220" s="1">
        <v>2617</v>
      </c>
      <c r="F220" s="1" t="s">
        <v>33</v>
      </c>
      <c r="G220" s="4">
        <v>29.3</v>
      </c>
      <c r="H220" s="4">
        <v>47.07</v>
      </c>
      <c r="I220" s="4">
        <f t="shared" si="9"/>
        <v>76.37</v>
      </c>
      <c r="J220" s="4">
        <v>23.872249999999998</v>
      </c>
      <c r="K220" s="4">
        <v>62.077604255999987</v>
      </c>
      <c r="L220" s="4">
        <f t="shared" si="10"/>
        <v>85.949854255999981</v>
      </c>
      <c r="M220" s="45">
        <f t="shared" si="11"/>
        <v>9.579854255999976</v>
      </c>
    </row>
    <row r="221" spans="1:13" x14ac:dyDescent="0.25">
      <c r="A221" s="3">
        <v>1298001</v>
      </c>
      <c r="B221" s="1" t="s">
        <v>5</v>
      </c>
      <c r="C221" s="1" t="s">
        <v>6</v>
      </c>
      <c r="D221" s="1" t="s">
        <v>214</v>
      </c>
      <c r="E221" s="1">
        <v>6030</v>
      </c>
      <c r="F221" s="1" t="s">
        <v>10</v>
      </c>
      <c r="G221" s="4">
        <v>15.95</v>
      </c>
      <c r="H221" s="4">
        <v>75.22</v>
      </c>
      <c r="I221" s="4">
        <f t="shared" si="9"/>
        <v>91.17</v>
      </c>
      <c r="J221" s="4">
        <v>13.786249999999999</v>
      </c>
      <c r="K221" s="4">
        <v>76.670865800000001</v>
      </c>
      <c r="L221" s="4">
        <f t="shared" si="10"/>
        <v>90.457115799999997</v>
      </c>
      <c r="M221" s="45">
        <f t="shared" si="11"/>
        <v>-0.71288420000000485</v>
      </c>
    </row>
    <row r="222" spans="1:13" x14ac:dyDescent="0.25">
      <c r="A222" s="3">
        <v>1297877</v>
      </c>
      <c r="B222" s="1" t="s">
        <v>5</v>
      </c>
      <c r="C222" s="1" t="s">
        <v>6</v>
      </c>
      <c r="D222" s="1" t="s">
        <v>215</v>
      </c>
      <c r="E222" s="1">
        <v>4215</v>
      </c>
      <c r="F222" s="1" t="s">
        <v>14</v>
      </c>
      <c r="G222" s="4">
        <v>29.3</v>
      </c>
      <c r="H222" s="4">
        <v>57.33</v>
      </c>
      <c r="I222" s="4">
        <f t="shared" si="9"/>
        <v>86.63</v>
      </c>
      <c r="J222" s="4">
        <v>24.107999999999997</v>
      </c>
      <c r="K222" s="4">
        <v>80.475999999999999</v>
      </c>
      <c r="L222" s="4">
        <f t="shared" si="10"/>
        <v>104.584</v>
      </c>
      <c r="M222" s="45">
        <f t="shared" si="11"/>
        <v>17.954000000000008</v>
      </c>
    </row>
    <row r="223" spans="1:13" x14ac:dyDescent="0.25">
      <c r="A223" s="3">
        <v>1297801</v>
      </c>
      <c r="B223" s="1" t="s">
        <v>5</v>
      </c>
      <c r="C223" s="1" t="s">
        <v>6</v>
      </c>
      <c r="D223" s="1" t="s">
        <v>103</v>
      </c>
      <c r="E223" s="1">
        <v>2527</v>
      </c>
      <c r="F223" s="1" t="s">
        <v>8</v>
      </c>
      <c r="G223" s="4">
        <v>17</v>
      </c>
      <c r="H223" s="4">
        <v>33.42</v>
      </c>
      <c r="I223" s="4">
        <f t="shared" si="9"/>
        <v>50.42</v>
      </c>
      <c r="J223" s="4">
        <v>12.587</v>
      </c>
      <c r="K223" s="4">
        <v>62.254408040000001</v>
      </c>
      <c r="L223" s="4">
        <f t="shared" si="10"/>
        <v>74.841408040000005</v>
      </c>
      <c r="M223" s="45">
        <f t="shared" si="11"/>
        <v>24.421408040000003</v>
      </c>
    </row>
    <row r="224" spans="1:13" x14ac:dyDescent="0.25">
      <c r="A224" s="3">
        <v>1298024</v>
      </c>
      <c r="B224" s="1" t="s">
        <v>5</v>
      </c>
      <c r="C224" s="1" t="s">
        <v>6</v>
      </c>
      <c r="D224" s="1" t="s">
        <v>11</v>
      </c>
      <c r="E224" s="1">
        <v>3103</v>
      </c>
      <c r="F224" s="1" t="s">
        <v>5</v>
      </c>
      <c r="G224" s="4">
        <v>8.4499999999999993</v>
      </c>
      <c r="H224" s="4">
        <v>11.8</v>
      </c>
      <c r="I224" s="4">
        <f t="shared" si="9"/>
        <v>20.25</v>
      </c>
      <c r="J224" s="4">
        <v>2.75725</v>
      </c>
      <c r="K224" s="4">
        <v>6.7528889999999997</v>
      </c>
      <c r="L224" s="4">
        <f t="shared" si="10"/>
        <v>9.5101389999999988</v>
      </c>
      <c r="M224" s="45">
        <f t="shared" si="11"/>
        <v>-10.739861000000001</v>
      </c>
    </row>
    <row r="225" spans="1:13" x14ac:dyDescent="0.25">
      <c r="A225" s="3">
        <v>1298386</v>
      </c>
      <c r="B225" s="1" t="s">
        <v>5</v>
      </c>
      <c r="C225" s="1" t="s">
        <v>6</v>
      </c>
      <c r="D225" s="1" t="s">
        <v>216</v>
      </c>
      <c r="E225" s="1">
        <v>2486</v>
      </c>
      <c r="F225" s="1" t="s">
        <v>8</v>
      </c>
      <c r="G225" s="4">
        <v>14.15</v>
      </c>
      <c r="H225" s="4">
        <v>9</v>
      </c>
      <c r="I225" s="4">
        <f t="shared" si="9"/>
        <v>23.15</v>
      </c>
      <c r="J225" s="4">
        <v>7.5645000000000007</v>
      </c>
      <c r="K225" s="4">
        <v>16.120055999999998</v>
      </c>
      <c r="L225" s="4">
        <f t="shared" si="10"/>
        <v>23.684556000000001</v>
      </c>
      <c r="M225" s="45">
        <f t="shared" si="11"/>
        <v>0.53455600000000203</v>
      </c>
    </row>
    <row r="226" spans="1:13" x14ac:dyDescent="0.25">
      <c r="A226" s="3">
        <v>1297992</v>
      </c>
      <c r="B226" s="1" t="s">
        <v>5</v>
      </c>
      <c r="C226" s="1" t="s">
        <v>6</v>
      </c>
      <c r="D226" s="1" t="s">
        <v>217</v>
      </c>
      <c r="E226" s="1">
        <v>2161</v>
      </c>
      <c r="F226" s="1" t="s">
        <v>8</v>
      </c>
      <c r="G226" s="4">
        <v>11.3</v>
      </c>
      <c r="H226" s="4">
        <v>40.409999999999997</v>
      </c>
      <c r="I226" s="4">
        <f t="shared" si="9"/>
        <v>51.709999999999994</v>
      </c>
      <c r="J226" s="4">
        <v>5.2787500000000005</v>
      </c>
      <c r="K226" s="4">
        <v>21.412600399999995</v>
      </c>
      <c r="L226" s="4">
        <f t="shared" si="10"/>
        <v>26.691350399999997</v>
      </c>
      <c r="M226" s="45">
        <f t="shared" si="11"/>
        <v>-25.018649599999996</v>
      </c>
    </row>
    <row r="227" spans="1:13" x14ac:dyDescent="0.25">
      <c r="A227" s="3">
        <v>1297991</v>
      </c>
      <c r="B227" s="1" t="s">
        <v>5</v>
      </c>
      <c r="C227" s="1" t="s">
        <v>6</v>
      </c>
      <c r="D227" s="1" t="s">
        <v>213</v>
      </c>
      <c r="E227" s="1">
        <v>2617</v>
      </c>
      <c r="F227" s="1" t="s">
        <v>33</v>
      </c>
      <c r="G227" s="4">
        <v>11.3</v>
      </c>
      <c r="H227" s="4">
        <v>9</v>
      </c>
      <c r="I227" s="4">
        <f t="shared" si="9"/>
        <v>20.3</v>
      </c>
      <c r="J227" s="4">
        <v>5.0430000000000001</v>
      </c>
      <c r="K227" s="4">
        <v>15.356249999999999</v>
      </c>
      <c r="L227" s="4">
        <f t="shared" si="10"/>
        <v>20.399249999999999</v>
      </c>
      <c r="M227" s="45">
        <f t="shared" si="11"/>
        <v>9.924999999999784E-2</v>
      </c>
    </row>
    <row r="228" spans="1:13" x14ac:dyDescent="0.25">
      <c r="A228" s="3">
        <v>1297914</v>
      </c>
      <c r="B228" s="1" t="s">
        <v>5</v>
      </c>
      <c r="C228" s="1" t="s">
        <v>6</v>
      </c>
      <c r="D228" s="1" t="s">
        <v>218</v>
      </c>
      <c r="E228" s="1">
        <v>2153</v>
      </c>
      <c r="F228" s="1" t="s">
        <v>8</v>
      </c>
      <c r="G228" s="4">
        <v>8.4499999999999993</v>
      </c>
      <c r="H228" s="4">
        <v>11.79</v>
      </c>
      <c r="I228" s="4">
        <f t="shared" si="9"/>
        <v>20.239999999999998</v>
      </c>
      <c r="J228" s="4">
        <v>2.5215000000000001</v>
      </c>
      <c r="K228" s="4">
        <v>9.2294997999999993</v>
      </c>
      <c r="L228" s="4">
        <f t="shared" si="10"/>
        <v>11.750999799999999</v>
      </c>
      <c r="M228" s="45">
        <f t="shared" si="11"/>
        <v>-8.4890001999999996</v>
      </c>
    </row>
    <row r="229" spans="1:13" x14ac:dyDescent="0.25">
      <c r="A229" s="3">
        <v>1297951</v>
      </c>
      <c r="B229" s="1" t="s">
        <v>5</v>
      </c>
      <c r="C229" s="1" t="s">
        <v>6</v>
      </c>
      <c r="D229" s="1" t="s">
        <v>219</v>
      </c>
      <c r="E229" s="1">
        <v>3129</v>
      </c>
      <c r="F229" s="1" t="s">
        <v>5</v>
      </c>
      <c r="G229" s="4">
        <v>8.4499999999999993</v>
      </c>
      <c r="H229" s="4">
        <v>10.01</v>
      </c>
      <c r="I229" s="4">
        <f t="shared" si="9"/>
        <v>18.46</v>
      </c>
      <c r="J229" s="4">
        <v>2.75725</v>
      </c>
      <c r="K229" s="4">
        <v>7.6702625999999992</v>
      </c>
      <c r="L229" s="4">
        <f t="shared" si="10"/>
        <v>10.4275126</v>
      </c>
      <c r="M229" s="45">
        <f t="shared" si="11"/>
        <v>-8.0324874000000008</v>
      </c>
    </row>
    <row r="230" spans="1:13" x14ac:dyDescent="0.25">
      <c r="A230" s="3">
        <v>1297916</v>
      </c>
      <c r="B230" s="1" t="s">
        <v>5</v>
      </c>
      <c r="C230" s="1" t="s">
        <v>6</v>
      </c>
      <c r="D230" s="1" t="s">
        <v>164</v>
      </c>
      <c r="E230" s="1">
        <v>2756</v>
      </c>
      <c r="F230" s="1" t="s">
        <v>8</v>
      </c>
      <c r="G230" s="4">
        <v>11</v>
      </c>
      <c r="H230" s="4">
        <v>13.87</v>
      </c>
      <c r="I230" s="4">
        <f t="shared" si="9"/>
        <v>24.869999999999997</v>
      </c>
      <c r="J230" s="4">
        <v>25.215</v>
      </c>
      <c r="K230" s="4">
        <v>21.232909999999997</v>
      </c>
      <c r="L230" s="4">
        <f t="shared" si="10"/>
        <v>46.447909999999993</v>
      </c>
      <c r="M230" s="45">
        <f t="shared" si="11"/>
        <v>21.577909999999996</v>
      </c>
    </row>
    <row r="231" spans="1:13" x14ac:dyDescent="0.25">
      <c r="A231" s="3">
        <v>1297940</v>
      </c>
      <c r="B231" s="1" t="s">
        <v>5</v>
      </c>
      <c r="C231" s="1" t="s">
        <v>6</v>
      </c>
      <c r="D231" s="1" t="s">
        <v>93</v>
      </c>
      <c r="E231" s="1">
        <v>3500</v>
      </c>
      <c r="F231" s="1" t="s">
        <v>5</v>
      </c>
      <c r="G231" s="4">
        <v>11.3</v>
      </c>
      <c r="H231" s="4">
        <v>15.47</v>
      </c>
      <c r="I231" s="4">
        <f t="shared" si="9"/>
        <v>26.770000000000003</v>
      </c>
      <c r="J231" s="4">
        <v>5.2787500000000005</v>
      </c>
      <c r="K231" s="4">
        <v>18.895499999999998</v>
      </c>
      <c r="L231" s="4">
        <f t="shared" si="10"/>
        <v>24.174250000000001</v>
      </c>
      <c r="M231" s="45">
        <f t="shared" si="11"/>
        <v>-2.5957500000000024</v>
      </c>
    </row>
    <row r="232" spans="1:13" x14ac:dyDescent="0.25">
      <c r="A232" s="3">
        <v>1297819</v>
      </c>
      <c r="B232" s="1" t="s">
        <v>5</v>
      </c>
      <c r="C232" s="1" t="s">
        <v>6</v>
      </c>
      <c r="D232" s="1" t="s">
        <v>117</v>
      </c>
      <c r="E232" s="1">
        <v>3175</v>
      </c>
      <c r="F232" s="1" t="s">
        <v>5</v>
      </c>
      <c r="G232" s="4">
        <v>8.4499999999999993</v>
      </c>
      <c r="H232" s="4">
        <v>11.8</v>
      </c>
      <c r="I232" s="4">
        <f t="shared" si="9"/>
        <v>20.25</v>
      </c>
      <c r="J232" s="4">
        <v>2.5215000000000001</v>
      </c>
      <c r="K232" s="4">
        <v>6.7528889999999997</v>
      </c>
      <c r="L232" s="4">
        <f t="shared" si="10"/>
        <v>9.2743889999999993</v>
      </c>
      <c r="M232" s="45">
        <f t="shared" si="11"/>
        <v>-10.975611000000001</v>
      </c>
    </row>
    <row r="233" spans="1:13" x14ac:dyDescent="0.25">
      <c r="A233" s="3">
        <v>1298234</v>
      </c>
      <c r="B233" s="1" t="s">
        <v>5</v>
      </c>
      <c r="C233" s="1" t="s">
        <v>6</v>
      </c>
      <c r="D233" s="1" t="s">
        <v>220</v>
      </c>
      <c r="E233" s="1">
        <v>4114</v>
      </c>
      <c r="F233" s="1" t="s">
        <v>14</v>
      </c>
      <c r="G233" s="4">
        <v>7.25</v>
      </c>
      <c r="H233" s="4">
        <v>11.4</v>
      </c>
      <c r="I233" s="4">
        <f t="shared" si="9"/>
        <v>18.649999999999999</v>
      </c>
      <c r="J233" s="4">
        <v>2.75725</v>
      </c>
      <c r="K233" s="4">
        <v>7.6320386999999998</v>
      </c>
      <c r="L233" s="4">
        <f t="shared" si="10"/>
        <v>10.3892887</v>
      </c>
      <c r="M233" s="45">
        <f t="shared" si="11"/>
        <v>-8.2607112999999988</v>
      </c>
    </row>
    <row r="234" spans="1:13" x14ac:dyDescent="0.25">
      <c r="A234" s="3">
        <v>1297976</v>
      </c>
      <c r="B234" s="1" t="s">
        <v>5</v>
      </c>
      <c r="C234" s="1" t="s">
        <v>6</v>
      </c>
      <c r="D234" s="1" t="s">
        <v>221</v>
      </c>
      <c r="E234" s="1">
        <v>2720</v>
      </c>
      <c r="F234" s="1" t="s">
        <v>8</v>
      </c>
      <c r="G234" s="4">
        <v>7.25</v>
      </c>
      <c r="H234" s="4">
        <v>17.09</v>
      </c>
      <c r="I234" s="4">
        <f t="shared" si="9"/>
        <v>24.34</v>
      </c>
      <c r="J234" s="4">
        <v>2.75725</v>
      </c>
      <c r="K234" s="4">
        <v>8.6300160000000012</v>
      </c>
      <c r="L234" s="4">
        <f t="shared" si="10"/>
        <v>11.387266</v>
      </c>
      <c r="M234" s="45">
        <f t="shared" si="11"/>
        <v>-12.952734</v>
      </c>
    </row>
    <row r="235" spans="1:13" x14ac:dyDescent="0.25">
      <c r="A235" s="3">
        <v>1298002</v>
      </c>
      <c r="B235" s="1" t="s">
        <v>5</v>
      </c>
      <c r="C235" s="1" t="s">
        <v>6</v>
      </c>
      <c r="D235" s="1" t="s">
        <v>222</v>
      </c>
      <c r="E235" s="1">
        <v>5501</v>
      </c>
      <c r="F235" s="1" t="s">
        <v>39</v>
      </c>
      <c r="G235" s="4">
        <v>7.25</v>
      </c>
      <c r="H235" s="4">
        <v>17.09</v>
      </c>
      <c r="I235" s="4">
        <f t="shared" si="9"/>
        <v>24.34</v>
      </c>
      <c r="J235" s="4">
        <v>2.75725</v>
      </c>
      <c r="K235" s="4">
        <v>8.6300160000000012</v>
      </c>
      <c r="L235" s="4">
        <f t="shared" si="10"/>
        <v>11.387266</v>
      </c>
      <c r="M235" s="45">
        <f t="shared" si="11"/>
        <v>-12.952734</v>
      </c>
    </row>
    <row r="236" spans="1:13" x14ac:dyDescent="0.25">
      <c r="A236" s="3">
        <v>1297874</v>
      </c>
      <c r="B236" s="1" t="s">
        <v>5</v>
      </c>
      <c r="C236" s="1" t="s">
        <v>6</v>
      </c>
      <c r="D236" s="1" t="s">
        <v>223</v>
      </c>
      <c r="E236" s="1">
        <v>4702</v>
      </c>
      <c r="F236" s="1" t="s">
        <v>14</v>
      </c>
      <c r="G236" s="4">
        <v>7.25</v>
      </c>
      <c r="H236" s="4">
        <v>17.09</v>
      </c>
      <c r="I236" s="4">
        <f t="shared" si="9"/>
        <v>24.34</v>
      </c>
      <c r="J236" s="4">
        <v>2.75725</v>
      </c>
      <c r="K236" s="4">
        <v>8.6300160000000012</v>
      </c>
      <c r="L236" s="4">
        <f t="shared" si="10"/>
        <v>11.387266</v>
      </c>
      <c r="M236" s="45">
        <f t="shared" si="11"/>
        <v>-12.952734</v>
      </c>
    </row>
    <row r="237" spans="1:13" x14ac:dyDescent="0.25">
      <c r="A237" s="3">
        <v>1297884</v>
      </c>
      <c r="B237" s="1" t="s">
        <v>5</v>
      </c>
      <c r="C237" s="1" t="s">
        <v>6</v>
      </c>
      <c r="D237" s="1" t="s">
        <v>129</v>
      </c>
      <c r="E237" s="1">
        <v>6108</v>
      </c>
      <c r="F237" s="1" t="s">
        <v>10</v>
      </c>
      <c r="G237" s="4">
        <v>8.4499999999999993</v>
      </c>
      <c r="H237" s="4">
        <v>18.05</v>
      </c>
      <c r="I237" s="4">
        <f t="shared" si="9"/>
        <v>26.5</v>
      </c>
      <c r="J237" s="4">
        <v>2.5215000000000001</v>
      </c>
      <c r="K237" s="4">
        <v>12.7892648</v>
      </c>
      <c r="L237" s="4">
        <f t="shared" si="10"/>
        <v>15.310764799999999</v>
      </c>
      <c r="M237" s="45">
        <f t="shared" si="11"/>
        <v>-11.189235200000001</v>
      </c>
    </row>
    <row r="238" spans="1:13" x14ac:dyDescent="0.25">
      <c r="A238" s="3">
        <v>1298018</v>
      </c>
      <c r="B238" s="1" t="s">
        <v>5</v>
      </c>
      <c r="C238" s="1" t="s">
        <v>6</v>
      </c>
      <c r="D238" s="1" t="s">
        <v>224</v>
      </c>
      <c r="E238" s="1">
        <v>4160</v>
      </c>
      <c r="F238" s="1" t="s">
        <v>14</v>
      </c>
      <c r="G238" s="4">
        <v>7.25</v>
      </c>
      <c r="H238" s="4">
        <v>11.4</v>
      </c>
      <c r="I238" s="4">
        <f t="shared" si="9"/>
        <v>18.649999999999999</v>
      </c>
      <c r="J238" s="4">
        <v>2.75725</v>
      </c>
      <c r="K238" s="4">
        <v>7.6320386999999998</v>
      </c>
      <c r="L238" s="4">
        <f t="shared" si="10"/>
        <v>10.3892887</v>
      </c>
      <c r="M238" s="45">
        <f t="shared" si="11"/>
        <v>-8.2607112999999988</v>
      </c>
    </row>
    <row r="239" spans="1:13" x14ac:dyDescent="0.25">
      <c r="A239" s="3">
        <v>1297957</v>
      </c>
      <c r="B239" s="1" t="s">
        <v>5</v>
      </c>
      <c r="C239" s="1" t="s">
        <v>6</v>
      </c>
      <c r="D239" s="1" t="s">
        <v>225</v>
      </c>
      <c r="E239" s="1">
        <v>2528</v>
      </c>
      <c r="F239" s="1" t="s">
        <v>8</v>
      </c>
      <c r="G239" s="4">
        <v>17</v>
      </c>
      <c r="H239" s="4">
        <v>62.74</v>
      </c>
      <c r="I239" s="4">
        <f t="shared" si="9"/>
        <v>79.740000000000009</v>
      </c>
      <c r="J239" s="4">
        <v>10.79325</v>
      </c>
      <c r="K239" s="4">
        <v>31.521144908999997</v>
      </c>
      <c r="L239" s="4">
        <f t="shared" si="10"/>
        <v>42.314394909000001</v>
      </c>
      <c r="M239" s="45">
        <f t="shared" si="11"/>
        <v>-37.425605091000008</v>
      </c>
    </row>
    <row r="240" spans="1:13" x14ac:dyDescent="0.25">
      <c r="A240" s="3">
        <v>1298046</v>
      </c>
      <c r="B240" s="1" t="s">
        <v>5</v>
      </c>
      <c r="C240" s="1" t="s">
        <v>6</v>
      </c>
      <c r="D240" s="1" t="s">
        <v>226</v>
      </c>
      <c r="E240" s="1">
        <v>4075</v>
      </c>
      <c r="F240" s="1" t="s">
        <v>14</v>
      </c>
      <c r="G240" s="4">
        <v>7.25</v>
      </c>
      <c r="H240" s="4">
        <v>11.4</v>
      </c>
      <c r="I240" s="4">
        <f t="shared" si="9"/>
        <v>18.649999999999999</v>
      </c>
      <c r="J240" s="4">
        <v>2.75725</v>
      </c>
      <c r="K240" s="4">
        <v>7.6320386999999998</v>
      </c>
      <c r="L240" s="4">
        <f t="shared" si="10"/>
        <v>10.3892887</v>
      </c>
      <c r="M240" s="45">
        <f t="shared" si="11"/>
        <v>-8.2607112999999988</v>
      </c>
    </row>
    <row r="241" spans="1:13" x14ac:dyDescent="0.25">
      <c r="A241" s="3">
        <v>1297918</v>
      </c>
      <c r="B241" s="1" t="s">
        <v>5</v>
      </c>
      <c r="C241" s="1" t="s">
        <v>6</v>
      </c>
      <c r="D241" s="1" t="s">
        <v>198</v>
      </c>
      <c r="E241" s="1">
        <v>3523</v>
      </c>
      <c r="F241" s="1" t="s">
        <v>5</v>
      </c>
      <c r="G241" s="4">
        <v>9.35</v>
      </c>
      <c r="H241" s="4">
        <v>14.89</v>
      </c>
      <c r="I241" s="4">
        <f t="shared" si="9"/>
        <v>24.240000000000002</v>
      </c>
      <c r="J241" s="4">
        <v>5.5145</v>
      </c>
      <c r="K241" s="4">
        <v>17.3233125</v>
      </c>
      <c r="L241" s="4">
        <f t="shared" si="10"/>
        <v>22.837812499999998</v>
      </c>
      <c r="M241" s="45">
        <f t="shared" si="11"/>
        <v>-1.4021875000000037</v>
      </c>
    </row>
    <row r="242" spans="1:13" x14ac:dyDescent="0.25">
      <c r="A242" s="3">
        <v>1297948</v>
      </c>
      <c r="B242" s="1" t="s">
        <v>5</v>
      </c>
      <c r="C242" s="1" t="s">
        <v>6</v>
      </c>
      <c r="D242" s="1" t="s">
        <v>82</v>
      </c>
      <c r="E242" s="1">
        <v>2321</v>
      </c>
      <c r="F242" s="1" t="s">
        <v>8</v>
      </c>
      <c r="G242" s="4">
        <v>7.25</v>
      </c>
      <c r="H242" s="4">
        <v>17.09</v>
      </c>
      <c r="I242" s="4">
        <f t="shared" si="9"/>
        <v>24.34</v>
      </c>
      <c r="J242" s="4">
        <v>2.75725</v>
      </c>
      <c r="K242" s="4">
        <v>8.0525015999999994</v>
      </c>
      <c r="L242" s="4">
        <f t="shared" si="10"/>
        <v>10.809751599999998</v>
      </c>
      <c r="M242" s="45">
        <f t="shared" si="11"/>
        <v>-13.530248400000001</v>
      </c>
    </row>
    <row r="243" spans="1:13" x14ac:dyDescent="0.25">
      <c r="A243" s="3">
        <v>1298047</v>
      </c>
      <c r="B243" s="1" t="s">
        <v>5</v>
      </c>
      <c r="C243" s="1" t="s">
        <v>6</v>
      </c>
      <c r="D243" s="1" t="s">
        <v>227</v>
      </c>
      <c r="E243" s="1">
        <v>3429</v>
      </c>
      <c r="F243" s="1" t="s">
        <v>5</v>
      </c>
      <c r="G243" s="4">
        <v>7.25</v>
      </c>
      <c r="H243" s="4">
        <v>11.18</v>
      </c>
      <c r="I243" s="4">
        <f t="shared" si="9"/>
        <v>18.43</v>
      </c>
      <c r="J243" s="4">
        <v>2.75725</v>
      </c>
      <c r="K243" s="4">
        <v>6.7528889999999997</v>
      </c>
      <c r="L243" s="4">
        <f t="shared" si="10"/>
        <v>9.5101389999999988</v>
      </c>
      <c r="M243" s="45">
        <f t="shared" si="11"/>
        <v>-8.9198610000000009</v>
      </c>
    </row>
    <row r="244" spans="1:13" x14ac:dyDescent="0.25">
      <c r="A244" s="3">
        <v>1297832</v>
      </c>
      <c r="B244" s="1" t="s">
        <v>5</v>
      </c>
      <c r="C244" s="1" t="s">
        <v>6</v>
      </c>
      <c r="D244" s="1" t="s">
        <v>228</v>
      </c>
      <c r="E244" s="1">
        <v>4115</v>
      </c>
      <c r="F244" s="1" t="s">
        <v>14</v>
      </c>
      <c r="G244" s="4">
        <v>8.4499999999999993</v>
      </c>
      <c r="H244" s="4">
        <v>15.27</v>
      </c>
      <c r="I244" s="4">
        <f t="shared" si="9"/>
        <v>23.72</v>
      </c>
      <c r="J244" s="4">
        <v>2.75725</v>
      </c>
      <c r="K244" s="4">
        <v>13.773054400000001</v>
      </c>
      <c r="L244" s="4">
        <f t="shared" si="10"/>
        <v>16.530304400000002</v>
      </c>
      <c r="M244" s="45">
        <f t="shared" si="11"/>
        <v>-7.1896955999999967</v>
      </c>
    </row>
    <row r="245" spans="1:13" x14ac:dyDescent="0.25">
      <c r="A245" s="3">
        <v>1298385</v>
      </c>
      <c r="B245" s="1" t="s">
        <v>5</v>
      </c>
      <c r="C245" s="1" t="s">
        <v>6</v>
      </c>
      <c r="D245" s="1" t="s">
        <v>229</v>
      </c>
      <c r="E245" s="1">
        <v>3189</v>
      </c>
      <c r="F245" s="1" t="s">
        <v>5</v>
      </c>
      <c r="G245" s="4">
        <v>7.25</v>
      </c>
      <c r="H245" s="4">
        <v>7.39</v>
      </c>
      <c r="I245" s="4">
        <f t="shared" si="9"/>
        <v>14.64</v>
      </c>
      <c r="J245" s="4">
        <v>2.75725</v>
      </c>
      <c r="K245" s="4">
        <v>6.5280000000000005</v>
      </c>
      <c r="L245" s="4">
        <f t="shared" si="10"/>
        <v>9.2852500000000013</v>
      </c>
      <c r="M245" s="45">
        <f t="shared" si="11"/>
        <v>-5.3547499999999992</v>
      </c>
    </row>
    <row r="246" spans="1:13" x14ac:dyDescent="0.25">
      <c r="A246" s="3">
        <v>1298023</v>
      </c>
      <c r="B246" s="1" t="s">
        <v>5</v>
      </c>
      <c r="C246" s="1" t="s">
        <v>6</v>
      </c>
      <c r="D246" s="1" t="s">
        <v>230</v>
      </c>
      <c r="E246" s="1">
        <v>3930</v>
      </c>
      <c r="F246" s="1" t="s">
        <v>5</v>
      </c>
      <c r="G246" s="4">
        <v>8.4499999999999993</v>
      </c>
      <c r="H246" s="4">
        <v>25.48</v>
      </c>
      <c r="I246" s="4">
        <f t="shared" si="9"/>
        <v>33.93</v>
      </c>
      <c r="J246" s="4">
        <v>2.75725</v>
      </c>
      <c r="K246" s="4">
        <v>8.5175467999999999</v>
      </c>
      <c r="L246" s="4">
        <f t="shared" si="10"/>
        <v>11.274796800000001</v>
      </c>
      <c r="M246" s="45">
        <f t="shared" si="11"/>
        <v>-22.655203199999999</v>
      </c>
    </row>
    <row r="247" spans="1:13" x14ac:dyDescent="0.25">
      <c r="A247" s="3">
        <v>1298383</v>
      </c>
      <c r="B247" s="1" t="s">
        <v>5</v>
      </c>
      <c r="C247" s="1" t="s">
        <v>6</v>
      </c>
      <c r="D247" s="1" t="s">
        <v>231</v>
      </c>
      <c r="E247" s="1">
        <v>2227</v>
      </c>
      <c r="F247" s="1" t="s">
        <v>8</v>
      </c>
      <c r="G247" s="4">
        <v>6.5</v>
      </c>
      <c r="H247" s="4">
        <v>9.69</v>
      </c>
      <c r="I247" s="4">
        <f t="shared" si="9"/>
        <v>16.189999999999998</v>
      </c>
      <c r="J247" s="4">
        <v>2.75725</v>
      </c>
      <c r="K247" s="4">
        <v>7.6320386999999998</v>
      </c>
      <c r="L247" s="4">
        <f t="shared" si="10"/>
        <v>10.3892887</v>
      </c>
      <c r="M247" s="45">
        <f t="shared" si="11"/>
        <v>-5.8007112999999979</v>
      </c>
    </row>
    <row r="248" spans="1:13" x14ac:dyDescent="0.25">
      <c r="A248" s="3">
        <v>1297906</v>
      </c>
      <c r="B248" s="1" t="s">
        <v>5</v>
      </c>
      <c r="C248" s="1" t="s">
        <v>6</v>
      </c>
      <c r="D248" s="1" t="s">
        <v>203</v>
      </c>
      <c r="E248" s="1">
        <v>2656</v>
      </c>
      <c r="F248" s="1" t="s">
        <v>8</v>
      </c>
      <c r="G248" s="4">
        <v>6.5</v>
      </c>
      <c r="H248" s="4">
        <v>15.33</v>
      </c>
      <c r="I248" s="4">
        <f t="shared" si="9"/>
        <v>21.83</v>
      </c>
      <c r="J248" s="4">
        <v>2.75725</v>
      </c>
      <c r="K248" s="4">
        <v>8.6300160000000012</v>
      </c>
      <c r="L248" s="4">
        <f t="shared" si="10"/>
        <v>11.387266</v>
      </c>
      <c r="M248" s="45">
        <f t="shared" si="11"/>
        <v>-10.442733999999998</v>
      </c>
    </row>
    <row r="249" spans="1:13" x14ac:dyDescent="0.25">
      <c r="A249" s="3">
        <v>1297899</v>
      </c>
      <c r="B249" s="1" t="s">
        <v>5</v>
      </c>
      <c r="C249" s="1" t="s">
        <v>6</v>
      </c>
      <c r="D249" s="1" t="s">
        <v>164</v>
      </c>
      <c r="E249" s="1">
        <v>2756</v>
      </c>
      <c r="F249" s="1" t="s">
        <v>8</v>
      </c>
      <c r="G249" s="4">
        <v>85.4</v>
      </c>
      <c r="H249" s="4">
        <v>15.27</v>
      </c>
      <c r="I249" s="4">
        <f t="shared" si="9"/>
        <v>100.67</v>
      </c>
      <c r="J249" s="4">
        <v>70.602000000000004</v>
      </c>
      <c r="K249" s="4">
        <v>21.412600399999995</v>
      </c>
      <c r="L249" s="4">
        <f t="shared" si="10"/>
        <v>92.014600400000006</v>
      </c>
      <c r="M249" s="45">
        <f t="shared" si="11"/>
        <v>-8.6553995999999955</v>
      </c>
    </row>
    <row r="250" spans="1:13" x14ac:dyDescent="0.25">
      <c r="A250" s="3">
        <v>1297904</v>
      </c>
      <c r="B250" s="1" t="s">
        <v>5</v>
      </c>
      <c r="C250" s="1" t="s">
        <v>6</v>
      </c>
      <c r="D250" s="1" t="s">
        <v>140</v>
      </c>
      <c r="E250" s="1">
        <v>3754</v>
      </c>
      <c r="F250" s="1" t="s">
        <v>5</v>
      </c>
      <c r="G250" s="4">
        <v>7.4</v>
      </c>
      <c r="H250" s="4">
        <v>10.01</v>
      </c>
      <c r="I250" s="4">
        <f t="shared" si="9"/>
        <v>17.41</v>
      </c>
      <c r="J250" s="4">
        <v>5.5145</v>
      </c>
      <c r="K250" s="4">
        <v>16.946688000000002</v>
      </c>
      <c r="L250" s="4">
        <f t="shared" si="10"/>
        <v>22.461188</v>
      </c>
      <c r="M250" s="45">
        <f t="shared" si="11"/>
        <v>5.0511879999999998</v>
      </c>
    </row>
    <row r="251" spans="1:13" x14ac:dyDescent="0.25">
      <c r="A251" s="3">
        <v>1297837</v>
      </c>
      <c r="B251" s="1" t="s">
        <v>5</v>
      </c>
      <c r="C251" s="1" t="s">
        <v>6</v>
      </c>
      <c r="D251" s="1" t="s">
        <v>133</v>
      </c>
      <c r="E251" s="1">
        <v>3024</v>
      </c>
      <c r="F251" s="1" t="s">
        <v>5</v>
      </c>
      <c r="G251" s="4">
        <v>11.3</v>
      </c>
      <c r="H251" s="4">
        <v>16.149999999999999</v>
      </c>
      <c r="I251" s="4">
        <f t="shared" si="9"/>
        <v>27.45</v>
      </c>
      <c r="J251" s="4">
        <v>5.2787500000000005</v>
      </c>
      <c r="K251" s="4">
        <v>14.091877799999999</v>
      </c>
      <c r="L251" s="4">
        <f t="shared" si="10"/>
        <v>19.370627800000001</v>
      </c>
      <c r="M251" s="45">
        <f t="shared" si="11"/>
        <v>-8.0793721999999981</v>
      </c>
    </row>
    <row r="252" spans="1:13" x14ac:dyDescent="0.25">
      <c r="A252" s="3">
        <v>1297907</v>
      </c>
      <c r="B252" s="1" t="s">
        <v>5</v>
      </c>
      <c r="C252" s="1" t="s">
        <v>6</v>
      </c>
      <c r="D252" s="1" t="s">
        <v>154</v>
      </c>
      <c r="E252" s="1">
        <v>4013</v>
      </c>
      <c r="F252" s="1" t="s">
        <v>14</v>
      </c>
      <c r="G252" s="4">
        <v>22.55</v>
      </c>
      <c r="H252" s="4">
        <v>35.840000000000003</v>
      </c>
      <c r="I252" s="4">
        <f t="shared" si="9"/>
        <v>58.39</v>
      </c>
      <c r="J252" s="4">
        <v>20.172000000000001</v>
      </c>
      <c r="K252" s="4">
        <v>22.071465199999999</v>
      </c>
      <c r="L252" s="4">
        <f t="shared" si="10"/>
        <v>42.243465200000003</v>
      </c>
      <c r="M252" s="45">
        <f t="shared" si="11"/>
        <v>-16.146534799999998</v>
      </c>
    </row>
    <row r="253" spans="1:13" x14ac:dyDescent="0.25">
      <c r="A253" s="3">
        <v>1298506</v>
      </c>
      <c r="B253" s="1" t="s">
        <v>5</v>
      </c>
      <c r="C253" s="1" t="s">
        <v>6</v>
      </c>
      <c r="D253" s="1" t="s">
        <v>232</v>
      </c>
      <c r="E253" s="1">
        <v>3910</v>
      </c>
      <c r="F253" s="1" t="s">
        <v>5</v>
      </c>
      <c r="G253" s="4">
        <v>7.25</v>
      </c>
      <c r="H253" s="4">
        <v>11.18</v>
      </c>
      <c r="I253" s="4">
        <f t="shared" si="9"/>
        <v>18.43</v>
      </c>
      <c r="J253" s="4">
        <v>2.75725</v>
      </c>
      <c r="K253" s="4">
        <v>6.7528889999999997</v>
      </c>
      <c r="L253" s="4">
        <f t="shared" si="10"/>
        <v>9.5101389999999988</v>
      </c>
      <c r="M253" s="45">
        <f t="shared" si="11"/>
        <v>-8.9198610000000009</v>
      </c>
    </row>
    <row r="254" spans="1:13" x14ac:dyDescent="0.25">
      <c r="A254" s="3">
        <v>1298507</v>
      </c>
      <c r="B254" s="1" t="s">
        <v>5</v>
      </c>
      <c r="C254" s="1" t="s">
        <v>6</v>
      </c>
      <c r="D254" s="1" t="s">
        <v>233</v>
      </c>
      <c r="E254" s="1">
        <v>3045</v>
      </c>
      <c r="F254" s="1" t="s">
        <v>5</v>
      </c>
      <c r="G254" s="4">
        <v>7.25</v>
      </c>
      <c r="H254" s="4">
        <v>7.39</v>
      </c>
      <c r="I254" s="4">
        <f t="shared" si="9"/>
        <v>14.64</v>
      </c>
      <c r="J254" s="4">
        <v>2.75725</v>
      </c>
      <c r="K254" s="4">
        <v>6.5280000000000005</v>
      </c>
      <c r="L254" s="4">
        <f t="shared" si="10"/>
        <v>9.2852500000000013</v>
      </c>
      <c r="M254" s="45">
        <f t="shared" si="11"/>
        <v>-5.3547499999999992</v>
      </c>
    </row>
    <row r="255" spans="1:13" x14ac:dyDescent="0.25">
      <c r="A255" s="3">
        <v>1298508</v>
      </c>
      <c r="B255" s="1" t="s">
        <v>5</v>
      </c>
      <c r="C255" s="1" t="s">
        <v>6</v>
      </c>
      <c r="D255" s="1" t="s">
        <v>234</v>
      </c>
      <c r="E255" s="1">
        <v>5169</v>
      </c>
      <c r="F255" s="1" t="s">
        <v>39</v>
      </c>
      <c r="G255" s="4">
        <v>7.25</v>
      </c>
      <c r="H255" s="4">
        <v>11.4</v>
      </c>
      <c r="I255" s="4">
        <f t="shared" si="9"/>
        <v>18.649999999999999</v>
      </c>
      <c r="J255" s="4">
        <v>2.75725</v>
      </c>
      <c r="K255" s="4">
        <v>7.6702625999999992</v>
      </c>
      <c r="L255" s="4">
        <f t="shared" si="10"/>
        <v>10.4275126</v>
      </c>
      <c r="M255" s="45">
        <f t="shared" si="11"/>
        <v>-8.2224873999999986</v>
      </c>
    </row>
    <row r="256" spans="1:13" x14ac:dyDescent="0.25">
      <c r="A256" s="3">
        <v>1298482</v>
      </c>
      <c r="B256" s="1" t="s">
        <v>5</v>
      </c>
      <c r="C256" s="1" t="s">
        <v>6</v>
      </c>
      <c r="D256" s="1" t="s">
        <v>235</v>
      </c>
      <c r="E256" s="1">
        <v>4034</v>
      </c>
      <c r="F256" s="1" t="s">
        <v>14</v>
      </c>
      <c r="G256" s="4">
        <v>19.850000000000001</v>
      </c>
      <c r="H256" s="4">
        <v>33.590000000000003</v>
      </c>
      <c r="I256" s="4">
        <f t="shared" si="9"/>
        <v>53.440000000000005</v>
      </c>
      <c r="J256" s="4">
        <v>13.5505</v>
      </c>
      <c r="K256" s="4">
        <v>50.689650639999996</v>
      </c>
      <c r="L256" s="4">
        <f t="shared" si="10"/>
        <v>64.240150639999996</v>
      </c>
      <c r="M256" s="45">
        <f t="shared" si="11"/>
        <v>10.800150639999991</v>
      </c>
    </row>
    <row r="257" spans="1:13" x14ac:dyDescent="0.25">
      <c r="A257" s="3">
        <v>1298509</v>
      </c>
      <c r="B257" s="1" t="s">
        <v>5</v>
      </c>
      <c r="C257" s="1" t="s">
        <v>6</v>
      </c>
      <c r="D257" s="1" t="s">
        <v>236</v>
      </c>
      <c r="E257" s="1">
        <v>2759</v>
      </c>
      <c r="F257" s="1" t="s">
        <v>8</v>
      </c>
      <c r="G257" s="4">
        <v>7.25</v>
      </c>
      <c r="H257" s="4">
        <v>11.4</v>
      </c>
      <c r="I257" s="4">
        <f t="shared" si="9"/>
        <v>18.649999999999999</v>
      </c>
      <c r="J257" s="4">
        <v>2.75725</v>
      </c>
      <c r="K257" s="4">
        <v>7.6320386999999998</v>
      </c>
      <c r="L257" s="4">
        <f t="shared" si="10"/>
        <v>10.3892887</v>
      </c>
      <c r="M257" s="45">
        <f t="shared" si="11"/>
        <v>-8.2607112999999988</v>
      </c>
    </row>
    <row r="258" spans="1:13" x14ac:dyDescent="0.25">
      <c r="A258" s="3">
        <v>1298485</v>
      </c>
      <c r="B258" s="1" t="s">
        <v>5</v>
      </c>
      <c r="C258" s="1" t="s">
        <v>6</v>
      </c>
      <c r="D258" s="1" t="s">
        <v>237</v>
      </c>
      <c r="E258" s="1">
        <v>6055</v>
      </c>
      <c r="F258" s="1" t="s">
        <v>10</v>
      </c>
      <c r="G258" s="4">
        <v>28.4</v>
      </c>
      <c r="H258" s="4">
        <v>72.930000000000007</v>
      </c>
      <c r="I258" s="4">
        <f t="shared" si="9"/>
        <v>101.33000000000001</v>
      </c>
      <c r="J258" s="4">
        <v>22.129749999999998</v>
      </c>
      <c r="K258" s="4">
        <v>84.488226087999962</v>
      </c>
      <c r="L258" s="4">
        <f t="shared" si="10"/>
        <v>106.61797608799996</v>
      </c>
      <c r="M258" s="45">
        <f t="shared" si="11"/>
        <v>5.2879760879999509</v>
      </c>
    </row>
    <row r="259" spans="1:13" x14ac:dyDescent="0.25">
      <c r="A259" s="3">
        <v>1298518</v>
      </c>
      <c r="B259" s="1" t="s">
        <v>5</v>
      </c>
      <c r="C259" s="1" t="s">
        <v>6</v>
      </c>
      <c r="D259" s="1" t="s">
        <v>238</v>
      </c>
      <c r="E259" s="1">
        <v>5162</v>
      </c>
      <c r="F259" s="1" t="s">
        <v>39</v>
      </c>
      <c r="G259" s="4">
        <v>7.25</v>
      </c>
      <c r="H259" s="4">
        <v>11.4</v>
      </c>
      <c r="I259" s="4">
        <f t="shared" ref="I259:I322" si="12">G259+H259</f>
        <v>18.649999999999999</v>
      </c>
      <c r="J259" s="4">
        <v>2.75725</v>
      </c>
      <c r="K259" s="4">
        <v>7.6702625999999992</v>
      </c>
      <c r="L259" s="4">
        <f t="shared" si="10"/>
        <v>10.4275126</v>
      </c>
      <c r="M259" s="45">
        <f t="shared" si="11"/>
        <v>-8.2224873999999986</v>
      </c>
    </row>
    <row r="260" spans="1:13" x14ac:dyDescent="0.25">
      <c r="A260" s="3">
        <v>1298516</v>
      </c>
      <c r="B260" s="1" t="s">
        <v>5</v>
      </c>
      <c r="C260" s="1" t="s">
        <v>6</v>
      </c>
      <c r="D260" s="1" t="s">
        <v>239</v>
      </c>
      <c r="E260" s="1">
        <v>2171</v>
      </c>
      <c r="F260" s="1" t="s">
        <v>8</v>
      </c>
      <c r="G260" s="4">
        <v>7.25</v>
      </c>
      <c r="H260" s="4">
        <v>11.4</v>
      </c>
      <c r="I260" s="4">
        <f t="shared" si="12"/>
        <v>18.649999999999999</v>
      </c>
      <c r="J260" s="4">
        <v>2.75725</v>
      </c>
      <c r="K260" s="4">
        <v>7.6320386999999998</v>
      </c>
      <c r="L260" s="4">
        <f t="shared" ref="L260:L323" si="13">J260+K260</f>
        <v>10.3892887</v>
      </c>
      <c r="M260" s="45">
        <f t="shared" ref="M260:M323" si="14">L260-I260</f>
        <v>-8.2607112999999988</v>
      </c>
    </row>
    <row r="261" spans="1:13" x14ac:dyDescent="0.25">
      <c r="A261" s="3">
        <v>1298486</v>
      </c>
      <c r="B261" s="1" t="s">
        <v>5</v>
      </c>
      <c r="C261" s="1" t="s">
        <v>6</v>
      </c>
      <c r="D261" s="1" t="s">
        <v>240</v>
      </c>
      <c r="E261" s="1">
        <v>3038</v>
      </c>
      <c r="F261" s="1" t="s">
        <v>5</v>
      </c>
      <c r="G261" s="4">
        <v>19.850000000000001</v>
      </c>
      <c r="H261" s="4">
        <v>17.11</v>
      </c>
      <c r="I261" s="4">
        <f t="shared" si="12"/>
        <v>36.96</v>
      </c>
      <c r="J261" s="4">
        <v>15.108500000000003</v>
      </c>
      <c r="K261" s="4">
        <v>28.579599999999996</v>
      </c>
      <c r="L261" s="4">
        <f t="shared" si="13"/>
        <v>43.688099999999999</v>
      </c>
      <c r="M261" s="45">
        <f t="shared" si="14"/>
        <v>6.7280999999999977</v>
      </c>
    </row>
    <row r="262" spans="1:13" x14ac:dyDescent="0.25">
      <c r="A262" s="3">
        <v>1298520</v>
      </c>
      <c r="B262" s="1" t="s">
        <v>5</v>
      </c>
      <c r="C262" s="1" t="s">
        <v>6</v>
      </c>
      <c r="D262" s="1" t="s">
        <v>241</v>
      </c>
      <c r="E262" s="1">
        <v>4670</v>
      </c>
      <c r="F262" s="1" t="s">
        <v>14</v>
      </c>
      <c r="G262" s="4">
        <v>7.25</v>
      </c>
      <c r="H262" s="4">
        <v>17.09</v>
      </c>
      <c r="I262" s="4">
        <f t="shared" si="12"/>
        <v>24.34</v>
      </c>
      <c r="J262" s="4">
        <v>2.75725</v>
      </c>
      <c r="K262" s="4">
        <v>8.6300160000000012</v>
      </c>
      <c r="L262" s="4">
        <f t="shared" si="13"/>
        <v>11.387266</v>
      </c>
      <c r="M262" s="45">
        <f t="shared" si="14"/>
        <v>-12.952734</v>
      </c>
    </row>
    <row r="263" spans="1:13" x14ac:dyDescent="0.25">
      <c r="A263" s="3">
        <v>1298487</v>
      </c>
      <c r="B263" s="1" t="s">
        <v>5</v>
      </c>
      <c r="C263" s="1" t="s">
        <v>6</v>
      </c>
      <c r="D263" s="1" t="s">
        <v>242</v>
      </c>
      <c r="E263" s="1">
        <v>3029</v>
      </c>
      <c r="F263" s="1" t="s">
        <v>5</v>
      </c>
      <c r="G263" s="4">
        <v>29.3</v>
      </c>
      <c r="H263" s="4">
        <v>22.78</v>
      </c>
      <c r="I263" s="4">
        <f t="shared" si="12"/>
        <v>52.08</v>
      </c>
      <c r="J263" s="4">
        <v>23.872249999999998</v>
      </c>
      <c r="K263" s="4">
        <v>37.7133514848</v>
      </c>
      <c r="L263" s="4">
        <f t="shared" si="13"/>
        <v>61.585601484799994</v>
      </c>
      <c r="M263" s="45">
        <f t="shared" si="14"/>
        <v>9.5056014847999961</v>
      </c>
    </row>
    <row r="264" spans="1:13" x14ac:dyDescent="0.25">
      <c r="A264" s="3">
        <v>1298502</v>
      </c>
      <c r="B264" s="1" t="s">
        <v>5</v>
      </c>
      <c r="C264" s="1" t="s">
        <v>6</v>
      </c>
      <c r="D264" s="1" t="s">
        <v>243</v>
      </c>
      <c r="E264" s="1">
        <v>4730</v>
      </c>
      <c r="F264" s="1" t="s">
        <v>14</v>
      </c>
      <c r="G264" s="4">
        <v>8.4499999999999993</v>
      </c>
      <c r="H264" s="4">
        <v>37.99</v>
      </c>
      <c r="I264" s="4">
        <f t="shared" si="12"/>
        <v>46.44</v>
      </c>
      <c r="J264" s="4">
        <v>2.75725</v>
      </c>
      <c r="K264" s="4">
        <v>21.917888438400002</v>
      </c>
      <c r="L264" s="4">
        <f t="shared" si="13"/>
        <v>24.675138438400001</v>
      </c>
      <c r="M264" s="45">
        <f t="shared" si="14"/>
        <v>-21.764861561599997</v>
      </c>
    </row>
    <row r="265" spans="1:13" x14ac:dyDescent="0.25">
      <c r="A265" s="3">
        <v>1298521</v>
      </c>
      <c r="B265" s="1" t="s">
        <v>5</v>
      </c>
      <c r="C265" s="1" t="s">
        <v>6</v>
      </c>
      <c r="D265" s="1" t="s">
        <v>244</v>
      </c>
      <c r="E265" s="1">
        <v>7256</v>
      </c>
      <c r="F265" s="1" t="s">
        <v>28</v>
      </c>
      <c r="G265" s="4">
        <v>7.25</v>
      </c>
      <c r="H265" s="4">
        <v>17.09</v>
      </c>
      <c r="I265" s="4">
        <f t="shared" si="12"/>
        <v>24.34</v>
      </c>
      <c r="J265" s="4">
        <v>2.75725</v>
      </c>
      <c r="K265" s="4">
        <v>8.6300160000000012</v>
      </c>
      <c r="L265" s="4">
        <f t="shared" si="13"/>
        <v>11.387266</v>
      </c>
      <c r="M265" s="45">
        <f t="shared" si="14"/>
        <v>-12.952734</v>
      </c>
    </row>
    <row r="266" spans="1:13" x14ac:dyDescent="0.25">
      <c r="A266" s="3">
        <v>1298490</v>
      </c>
      <c r="B266" s="1" t="s">
        <v>5</v>
      </c>
      <c r="C266" s="1" t="s">
        <v>6</v>
      </c>
      <c r="D266" s="1" t="s">
        <v>245</v>
      </c>
      <c r="E266" s="1">
        <v>3106</v>
      </c>
      <c r="F266" s="1" t="s">
        <v>5</v>
      </c>
      <c r="G266" s="4">
        <v>51.05</v>
      </c>
      <c r="H266" s="4">
        <v>37.54</v>
      </c>
      <c r="I266" s="4">
        <f t="shared" si="12"/>
        <v>88.59</v>
      </c>
      <c r="J266" s="4">
        <v>49.23075</v>
      </c>
      <c r="K266" s="4">
        <v>64.293167881599999</v>
      </c>
      <c r="L266" s="4">
        <f t="shared" si="13"/>
        <v>113.5239178816</v>
      </c>
      <c r="M266" s="45">
        <f t="shared" si="14"/>
        <v>24.933917881599996</v>
      </c>
    </row>
    <row r="267" spans="1:13" x14ac:dyDescent="0.25">
      <c r="A267" s="3">
        <v>1298511</v>
      </c>
      <c r="B267" s="1" t="s">
        <v>5</v>
      </c>
      <c r="C267" s="1" t="s">
        <v>6</v>
      </c>
      <c r="D267" s="1" t="s">
        <v>246</v>
      </c>
      <c r="E267" s="1">
        <v>2830</v>
      </c>
      <c r="F267" s="1" t="s">
        <v>8</v>
      </c>
      <c r="G267" s="4">
        <v>7.25</v>
      </c>
      <c r="H267" s="4">
        <v>17.09</v>
      </c>
      <c r="I267" s="4">
        <f t="shared" si="12"/>
        <v>24.34</v>
      </c>
      <c r="J267" s="4">
        <v>2.75725</v>
      </c>
      <c r="K267" s="4">
        <v>8.6300160000000012</v>
      </c>
      <c r="L267" s="4">
        <f t="shared" si="13"/>
        <v>11.387266</v>
      </c>
      <c r="M267" s="45">
        <f t="shared" si="14"/>
        <v>-12.952734</v>
      </c>
    </row>
    <row r="268" spans="1:13" x14ac:dyDescent="0.25">
      <c r="A268" s="3">
        <v>1298513</v>
      </c>
      <c r="B268" s="1" t="s">
        <v>5</v>
      </c>
      <c r="C268" s="1" t="s">
        <v>6</v>
      </c>
      <c r="D268" s="1" t="s">
        <v>247</v>
      </c>
      <c r="E268" s="1">
        <v>2283</v>
      </c>
      <c r="F268" s="1" t="s">
        <v>8</v>
      </c>
      <c r="G268" s="4">
        <v>7.25</v>
      </c>
      <c r="H268" s="4">
        <v>12.61</v>
      </c>
      <c r="I268" s="4">
        <f t="shared" si="12"/>
        <v>19.86</v>
      </c>
      <c r="J268" s="4">
        <v>2.75725</v>
      </c>
      <c r="K268" s="4">
        <v>8.0525015999999994</v>
      </c>
      <c r="L268" s="4">
        <f t="shared" si="13"/>
        <v>10.809751599999998</v>
      </c>
      <c r="M268" s="45">
        <f t="shared" si="14"/>
        <v>-9.050248400000001</v>
      </c>
    </row>
    <row r="269" spans="1:13" x14ac:dyDescent="0.25">
      <c r="A269" s="3">
        <v>1298491</v>
      </c>
      <c r="B269" s="1" t="s">
        <v>5</v>
      </c>
      <c r="C269" s="1" t="s">
        <v>6</v>
      </c>
      <c r="D269" s="1" t="s">
        <v>248</v>
      </c>
      <c r="E269" s="1">
        <v>3212</v>
      </c>
      <c r="F269" s="1" t="s">
        <v>5</v>
      </c>
      <c r="G269" s="4">
        <v>48.35</v>
      </c>
      <c r="H269" s="4">
        <v>176.84</v>
      </c>
      <c r="I269" s="4">
        <f t="shared" si="12"/>
        <v>225.19</v>
      </c>
      <c r="J269" s="4">
        <v>42.988500000000002</v>
      </c>
      <c r="K269" s="4">
        <v>80.475999999999999</v>
      </c>
      <c r="L269" s="4">
        <f t="shared" si="13"/>
        <v>123.4645</v>
      </c>
      <c r="M269" s="45">
        <f t="shared" si="14"/>
        <v>-101.7255</v>
      </c>
    </row>
    <row r="270" spans="1:13" x14ac:dyDescent="0.25">
      <c r="A270" s="3">
        <v>1298514</v>
      </c>
      <c r="B270" s="1" t="s">
        <v>5</v>
      </c>
      <c r="C270" s="1" t="s">
        <v>6</v>
      </c>
      <c r="D270" s="1" t="s">
        <v>249</v>
      </c>
      <c r="E270" s="1">
        <v>5025</v>
      </c>
      <c r="F270" s="1" t="s">
        <v>39</v>
      </c>
      <c r="G270" s="4">
        <v>7.25</v>
      </c>
      <c r="H270" s="4">
        <v>11.4</v>
      </c>
      <c r="I270" s="4">
        <f t="shared" si="12"/>
        <v>18.649999999999999</v>
      </c>
      <c r="J270" s="4">
        <v>2.75725</v>
      </c>
      <c r="K270" s="4">
        <v>7.6702625999999992</v>
      </c>
      <c r="L270" s="4">
        <f t="shared" si="13"/>
        <v>10.4275126</v>
      </c>
      <c r="M270" s="45">
        <f t="shared" si="14"/>
        <v>-8.2224873999999986</v>
      </c>
    </row>
    <row r="271" spans="1:13" x14ac:dyDescent="0.25">
      <c r="A271" s="3">
        <v>1298515</v>
      </c>
      <c r="B271" s="1" t="s">
        <v>5</v>
      </c>
      <c r="C271" s="1" t="s">
        <v>6</v>
      </c>
      <c r="D271" s="1" t="s">
        <v>250</v>
      </c>
      <c r="E271" s="1">
        <v>2572</v>
      </c>
      <c r="F271" s="1" t="s">
        <v>8</v>
      </c>
      <c r="G271" s="4">
        <v>7.25</v>
      </c>
      <c r="H271" s="4">
        <v>12.61</v>
      </c>
      <c r="I271" s="4">
        <f t="shared" si="12"/>
        <v>19.86</v>
      </c>
      <c r="J271" s="4">
        <v>2.75725</v>
      </c>
      <c r="K271" s="4">
        <v>8.0525015999999994</v>
      </c>
      <c r="L271" s="4">
        <f t="shared" si="13"/>
        <v>10.809751599999998</v>
      </c>
      <c r="M271" s="45">
        <f t="shared" si="14"/>
        <v>-9.050248400000001</v>
      </c>
    </row>
    <row r="272" spans="1:13" x14ac:dyDescent="0.25">
      <c r="A272" s="3">
        <v>1298519</v>
      </c>
      <c r="B272" s="1" t="s">
        <v>5</v>
      </c>
      <c r="C272" s="1" t="s">
        <v>6</v>
      </c>
      <c r="D272" s="1" t="s">
        <v>251</v>
      </c>
      <c r="E272" s="1">
        <v>3146</v>
      </c>
      <c r="F272" s="1" t="s">
        <v>5</v>
      </c>
      <c r="G272" s="4">
        <v>7.25</v>
      </c>
      <c r="H272" s="4">
        <v>7.39</v>
      </c>
      <c r="I272" s="4">
        <f t="shared" si="12"/>
        <v>14.64</v>
      </c>
      <c r="J272" s="4">
        <v>2.75725</v>
      </c>
      <c r="K272" s="4">
        <v>6.5280000000000005</v>
      </c>
      <c r="L272" s="4">
        <f t="shared" si="13"/>
        <v>9.2852500000000013</v>
      </c>
      <c r="M272" s="45">
        <f t="shared" si="14"/>
        <v>-5.3547499999999992</v>
      </c>
    </row>
    <row r="273" spans="1:13" x14ac:dyDescent="0.25">
      <c r="A273" s="3">
        <v>1298517</v>
      </c>
      <c r="B273" s="1" t="s">
        <v>5</v>
      </c>
      <c r="C273" s="1" t="s">
        <v>6</v>
      </c>
      <c r="D273" s="1" t="s">
        <v>252</v>
      </c>
      <c r="E273" s="1">
        <v>5159</v>
      </c>
      <c r="F273" s="1" t="s">
        <v>39</v>
      </c>
      <c r="G273" s="4">
        <v>7.25</v>
      </c>
      <c r="H273" s="4">
        <v>11.4</v>
      </c>
      <c r="I273" s="4">
        <f t="shared" si="12"/>
        <v>18.649999999999999</v>
      </c>
      <c r="J273" s="4">
        <v>2.75725</v>
      </c>
      <c r="K273" s="4">
        <v>7.6702625999999992</v>
      </c>
      <c r="L273" s="4">
        <f t="shared" si="13"/>
        <v>10.4275126</v>
      </c>
      <c r="M273" s="45">
        <f t="shared" si="14"/>
        <v>-8.2224873999999986</v>
      </c>
    </row>
    <row r="274" spans="1:13" x14ac:dyDescent="0.25">
      <c r="A274" s="3">
        <v>1298505</v>
      </c>
      <c r="B274" s="1" t="s">
        <v>5</v>
      </c>
      <c r="C274" s="1" t="s">
        <v>6</v>
      </c>
      <c r="D274" s="1" t="s">
        <v>253</v>
      </c>
      <c r="E274" s="1">
        <v>4655</v>
      </c>
      <c r="F274" s="1" t="s">
        <v>14</v>
      </c>
      <c r="G274" s="4">
        <v>8.15</v>
      </c>
      <c r="H274" s="4">
        <v>17.09</v>
      </c>
      <c r="I274" s="4">
        <f t="shared" si="12"/>
        <v>25.240000000000002</v>
      </c>
      <c r="J274" s="4">
        <v>5.5145</v>
      </c>
      <c r="K274" s="4">
        <v>17.260032000000002</v>
      </c>
      <c r="L274" s="4">
        <f t="shared" si="13"/>
        <v>22.774532000000001</v>
      </c>
      <c r="M274" s="45">
        <f t="shared" si="14"/>
        <v>-2.4654680000000013</v>
      </c>
    </row>
    <row r="275" spans="1:13" x14ac:dyDescent="0.25">
      <c r="A275" s="3">
        <v>1298492</v>
      </c>
      <c r="B275" s="1" t="s">
        <v>5</v>
      </c>
      <c r="C275" s="1" t="s">
        <v>6</v>
      </c>
      <c r="D275" s="1" t="s">
        <v>164</v>
      </c>
      <c r="E275" s="1">
        <v>2756</v>
      </c>
      <c r="F275" s="1" t="s">
        <v>8</v>
      </c>
      <c r="G275" s="4">
        <v>8.4499999999999993</v>
      </c>
      <c r="H275" s="4">
        <v>15.27</v>
      </c>
      <c r="I275" s="4">
        <f t="shared" si="12"/>
        <v>23.72</v>
      </c>
      <c r="J275" s="4">
        <v>2.75725</v>
      </c>
      <c r="K275" s="4">
        <v>9.2294997999999993</v>
      </c>
      <c r="L275" s="4">
        <f t="shared" si="13"/>
        <v>11.986749799999998</v>
      </c>
      <c r="M275" s="45">
        <f t="shared" si="14"/>
        <v>-11.733250200000001</v>
      </c>
    </row>
    <row r="276" spans="1:13" x14ac:dyDescent="0.25">
      <c r="A276" s="3">
        <v>1298479</v>
      </c>
      <c r="B276" s="1" t="s">
        <v>5</v>
      </c>
      <c r="C276" s="1" t="s">
        <v>6</v>
      </c>
      <c r="D276" s="1" t="s">
        <v>254</v>
      </c>
      <c r="E276" s="1">
        <v>2536</v>
      </c>
      <c r="F276" s="1" t="s">
        <v>8</v>
      </c>
      <c r="G276" s="4">
        <v>8.4499999999999993</v>
      </c>
      <c r="H276" s="4">
        <v>22.13</v>
      </c>
      <c r="I276" s="4">
        <f t="shared" si="12"/>
        <v>30.58</v>
      </c>
      <c r="J276" s="4">
        <v>2.75725</v>
      </c>
      <c r="K276" s="4">
        <v>8.6300160000000012</v>
      </c>
      <c r="L276" s="4">
        <f t="shared" si="13"/>
        <v>11.387266</v>
      </c>
      <c r="M276" s="45">
        <f t="shared" si="14"/>
        <v>-19.192733999999998</v>
      </c>
    </row>
    <row r="277" spans="1:13" x14ac:dyDescent="0.25">
      <c r="A277" s="3">
        <v>1298510</v>
      </c>
      <c r="B277" s="1" t="s">
        <v>5</v>
      </c>
      <c r="C277" s="1" t="s">
        <v>6</v>
      </c>
      <c r="D277" s="1" t="s">
        <v>255</v>
      </c>
      <c r="E277" s="1">
        <v>4740</v>
      </c>
      <c r="F277" s="1" t="s">
        <v>14</v>
      </c>
      <c r="G277" s="4">
        <v>7.25</v>
      </c>
      <c r="H277" s="4">
        <v>17.09</v>
      </c>
      <c r="I277" s="4">
        <f t="shared" si="12"/>
        <v>24.34</v>
      </c>
      <c r="J277" s="4">
        <v>2.75725</v>
      </c>
      <c r="K277" s="4">
        <v>8.6300160000000012</v>
      </c>
      <c r="L277" s="4">
        <f t="shared" si="13"/>
        <v>11.387266</v>
      </c>
      <c r="M277" s="45">
        <f t="shared" si="14"/>
        <v>-12.952734</v>
      </c>
    </row>
    <row r="278" spans="1:13" x14ac:dyDescent="0.25">
      <c r="A278" s="3">
        <v>1298480</v>
      </c>
      <c r="B278" s="1" t="s">
        <v>5</v>
      </c>
      <c r="C278" s="1" t="s">
        <v>6</v>
      </c>
      <c r="D278" s="1" t="s">
        <v>256</v>
      </c>
      <c r="E278" s="1">
        <v>2640</v>
      </c>
      <c r="F278" s="1" t="s">
        <v>8</v>
      </c>
      <c r="G278" s="4">
        <v>14.15</v>
      </c>
      <c r="H278" s="4">
        <v>13.39</v>
      </c>
      <c r="I278" s="4">
        <f t="shared" si="12"/>
        <v>27.54</v>
      </c>
      <c r="J278" s="4">
        <v>7.5645000000000007</v>
      </c>
      <c r="K278" s="4">
        <v>20.822279999999996</v>
      </c>
      <c r="L278" s="4">
        <f t="shared" si="13"/>
        <v>28.386779999999995</v>
      </c>
      <c r="M278" s="45">
        <f t="shared" si="14"/>
        <v>0.84677999999999543</v>
      </c>
    </row>
    <row r="279" spans="1:13" x14ac:dyDescent="0.25">
      <c r="A279" s="3">
        <v>1298484</v>
      </c>
      <c r="B279" s="1" t="s">
        <v>5</v>
      </c>
      <c r="C279" s="1" t="s">
        <v>6</v>
      </c>
      <c r="D279" s="1" t="s">
        <v>257</v>
      </c>
      <c r="E279" s="1">
        <v>3024</v>
      </c>
      <c r="F279" s="1" t="s">
        <v>5</v>
      </c>
      <c r="G279" s="4">
        <v>9.35</v>
      </c>
      <c r="H279" s="4">
        <v>6.77</v>
      </c>
      <c r="I279" s="4">
        <f t="shared" si="12"/>
        <v>16.119999999999997</v>
      </c>
      <c r="J279" s="4">
        <v>5.0430000000000001</v>
      </c>
      <c r="K279" s="4">
        <v>13.505777999999999</v>
      </c>
      <c r="L279" s="4">
        <f t="shared" si="13"/>
        <v>18.548777999999999</v>
      </c>
      <c r="M279" s="45">
        <f t="shared" si="14"/>
        <v>2.4287780000000012</v>
      </c>
    </row>
    <row r="280" spans="1:13" x14ac:dyDescent="0.25">
      <c r="A280" s="3">
        <v>1298503</v>
      </c>
      <c r="B280" s="1" t="s">
        <v>5</v>
      </c>
      <c r="C280" s="1" t="s">
        <v>6</v>
      </c>
      <c r="D280" s="1" t="s">
        <v>165</v>
      </c>
      <c r="E280" s="1">
        <v>4870</v>
      </c>
      <c r="F280" s="1" t="s">
        <v>14</v>
      </c>
      <c r="G280" s="4">
        <v>6.5</v>
      </c>
      <c r="H280" s="4">
        <v>11.59</v>
      </c>
      <c r="I280" s="4">
        <f t="shared" si="12"/>
        <v>18.09</v>
      </c>
      <c r="J280" s="4">
        <v>2.5215000000000001</v>
      </c>
      <c r="K280" s="4">
        <v>8.6300160000000012</v>
      </c>
      <c r="L280" s="4">
        <f t="shared" si="13"/>
        <v>11.151516000000001</v>
      </c>
      <c r="M280" s="45">
        <f t="shared" si="14"/>
        <v>-6.938483999999999</v>
      </c>
    </row>
    <row r="281" spans="1:13" x14ac:dyDescent="0.25">
      <c r="A281" s="3">
        <v>1298494</v>
      </c>
      <c r="B281" s="1" t="s">
        <v>5</v>
      </c>
      <c r="C281" s="1" t="s">
        <v>6</v>
      </c>
      <c r="D281" s="1" t="s">
        <v>258</v>
      </c>
      <c r="E281" s="1">
        <v>3936</v>
      </c>
      <c r="F281" s="1" t="s">
        <v>5</v>
      </c>
      <c r="G281" s="4">
        <v>9.85</v>
      </c>
      <c r="H281" s="4">
        <v>13.39</v>
      </c>
      <c r="I281" s="4">
        <f t="shared" si="12"/>
        <v>23.240000000000002</v>
      </c>
      <c r="J281" s="4">
        <v>7.8002500000000001</v>
      </c>
      <c r="K281" s="4">
        <v>19.336140799999999</v>
      </c>
      <c r="L281" s="4">
        <f t="shared" si="13"/>
        <v>27.136390800000001</v>
      </c>
      <c r="M281" s="45">
        <f t="shared" si="14"/>
        <v>3.8963907999999989</v>
      </c>
    </row>
    <row r="282" spans="1:13" x14ac:dyDescent="0.25">
      <c r="A282" s="3">
        <v>1298495</v>
      </c>
      <c r="B282" s="1" t="s">
        <v>5</v>
      </c>
      <c r="C282" s="1" t="s">
        <v>6</v>
      </c>
      <c r="D282" s="1" t="s">
        <v>35</v>
      </c>
      <c r="E282" s="1">
        <v>4210</v>
      </c>
      <c r="F282" s="1" t="s">
        <v>14</v>
      </c>
      <c r="G282" s="4">
        <v>11.3</v>
      </c>
      <c r="H282" s="4">
        <v>19.100000000000001</v>
      </c>
      <c r="I282" s="4">
        <f t="shared" si="12"/>
        <v>30.400000000000002</v>
      </c>
      <c r="J282" s="4">
        <v>5.0430000000000001</v>
      </c>
      <c r="K282" s="4">
        <v>20.615423399999997</v>
      </c>
      <c r="L282" s="4">
        <f t="shared" si="13"/>
        <v>25.658423399999997</v>
      </c>
      <c r="M282" s="45">
        <f t="shared" si="14"/>
        <v>-4.7415766000000055</v>
      </c>
    </row>
    <row r="283" spans="1:13" x14ac:dyDescent="0.25">
      <c r="A283" s="3">
        <v>1298525</v>
      </c>
      <c r="B283" s="1" t="s">
        <v>5</v>
      </c>
      <c r="C283" s="1" t="s">
        <v>6</v>
      </c>
      <c r="D283" s="1" t="s">
        <v>92</v>
      </c>
      <c r="E283" s="1">
        <v>4868</v>
      </c>
      <c r="F283" s="1" t="s">
        <v>14</v>
      </c>
      <c r="G283" s="4">
        <v>9.35</v>
      </c>
      <c r="H283" s="4">
        <v>19.53</v>
      </c>
      <c r="I283" s="4">
        <f t="shared" si="12"/>
        <v>28.880000000000003</v>
      </c>
      <c r="J283" s="4">
        <v>5.0430000000000001</v>
      </c>
      <c r="K283" s="4">
        <v>24.910848000000005</v>
      </c>
      <c r="L283" s="4">
        <f t="shared" si="13"/>
        <v>29.953848000000004</v>
      </c>
      <c r="M283" s="45">
        <f t="shared" si="14"/>
        <v>1.0738480000000017</v>
      </c>
    </row>
    <row r="284" spans="1:13" x14ac:dyDescent="0.25">
      <c r="A284" s="3">
        <v>1298498</v>
      </c>
      <c r="B284" s="1" t="s">
        <v>5</v>
      </c>
      <c r="C284" s="1" t="s">
        <v>6</v>
      </c>
      <c r="D284" s="1" t="s">
        <v>259</v>
      </c>
      <c r="E284" s="1">
        <v>3810</v>
      </c>
      <c r="F284" s="1" t="s">
        <v>5</v>
      </c>
      <c r="G284" s="4">
        <v>32.15</v>
      </c>
      <c r="H284" s="4">
        <v>42.02</v>
      </c>
      <c r="I284" s="4">
        <f t="shared" si="12"/>
        <v>74.17</v>
      </c>
      <c r="J284" s="4">
        <v>29.673749999999995</v>
      </c>
      <c r="K284" s="4">
        <v>79.505733199999995</v>
      </c>
      <c r="L284" s="4">
        <f t="shared" si="13"/>
        <v>109.17948319999999</v>
      </c>
      <c r="M284" s="45">
        <f t="shared" si="14"/>
        <v>35.009483199999991</v>
      </c>
    </row>
    <row r="285" spans="1:13" x14ac:dyDescent="0.25">
      <c r="A285" s="3">
        <v>1298493</v>
      </c>
      <c r="B285" s="1" t="s">
        <v>5</v>
      </c>
      <c r="C285" s="1" t="s">
        <v>6</v>
      </c>
      <c r="D285" s="1" t="s">
        <v>260</v>
      </c>
      <c r="E285" s="1">
        <v>2765</v>
      </c>
      <c r="F285" s="1" t="s">
        <v>8</v>
      </c>
      <c r="G285" s="4">
        <v>9.35</v>
      </c>
      <c r="H285" s="4">
        <v>15.27</v>
      </c>
      <c r="I285" s="4">
        <f t="shared" si="12"/>
        <v>24.619999999999997</v>
      </c>
      <c r="J285" s="4">
        <v>5.2787500000000005</v>
      </c>
      <c r="K285" s="4">
        <v>21.412600399999995</v>
      </c>
      <c r="L285" s="4">
        <f t="shared" si="13"/>
        <v>26.691350399999997</v>
      </c>
      <c r="M285" s="45">
        <f t="shared" si="14"/>
        <v>2.0713504</v>
      </c>
    </row>
    <row r="286" spans="1:13" x14ac:dyDescent="0.25">
      <c r="A286" s="3">
        <v>1298499</v>
      </c>
      <c r="B286" s="1" t="s">
        <v>5</v>
      </c>
      <c r="C286" s="1" t="s">
        <v>6</v>
      </c>
      <c r="D286" s="1" t="s">
        <v>164</v>
      </c>
      <c r="E286" s="1">
        <v>2756</v>
      </c>
      <c r="F286" s="1" t="s">
        <v>8</v>
      </c>
      <c r="G286" s="4">
        <v>39.799999999999997</v>
      </c>
      <c r="H286" s="4">
        <v>41.98</v>
      </c>
      <c r="I286" s="4">
        <f t="shared" si="12"/>
        <v>81.78</v>
      </c>
      <c r="J286" s="4">
        <v>33.937749999999994</v>
      </c>
      <c r="K286" s="4">
        <v>91.473315343999985</v>
      </c>
      <c r="L286" s="4">
        <f t="shared" si="13"/>
        <v>125.41106534399998</v>
      </c>
      <c r="M286" s="45">
        <f t="shared" si="14"/>
        <v>43.631065343999978</v>
      </c>
    </row>
    <row r="287" spans="1:13" x14ac:dyDescent="0.25">
      <c r="A287" s="3">
        <v>1298488</v>
      </c>
      <c r="B287" s="1" t="s">
        <v>5</v>
      </c>
      <c r="C287" s="1" t="s">
        <v>6</v>
      </c>
      <c r="D287" s="1" t="s">
        <v>261</v>
      </c>
      <c r="E287" s="1">
        <v>2430</v>
      </c>
      <c r="F287" s="1" t="s">
        <v>8</v>
      </c>
      <c r="G287" s="4">
        <v>11.3</v>
      </c>
      <c r="H287" s="4">
        <v>42.47</v>
      </c>
      <c r="I287" s="4">
        <f t="shared" si="12"/>
        <v>53.769999999999996</v>
      </c>
      <c r="J287" s="4">
        <v>5.5145</v>
      </c>
      <c r="K287" s="4">
        <v>37.629952199999998</v>
      </c>
      <c r="L287" s="4">
        <f t="shared" si="13"/>
        <v>43.144452199999996</v>
      </c>
      <c r="M287" s="45">
        <f t="shared" si="14"/>
        <v>-10.6255478</v>
      </c>
    </row>
    <row r="288" spans="1:13" x14ac:dyDescent="0.25">
      <c r="A288" s="3">
        <v>1298483</v>
      </c>
      <c r="B288" s="1" t="s">
        <v>5</v>
      </c>
      <c r="C288" s="1" t="s">
        <v>6</v>
      </c>
      <c r="D288" s="1" t="s">
        <v>262</v>
      </c>
      <c r="E288" s="1">
        <v>2478</v>
      </c>
      <c r="F288" s="1" t="s">
        <v>8</v>
      </c>
      <c r="G288" s="4">
        <v>11.3</v>
      </c>
      <c r="H288" s="4">
        <v>89.69</v>
      </c>
      <c r="I288" s="4">
        <f t="shared" si="12"/>
        <v>100.99</v>
      </c>
      <c r="J288" s="4">
        <v>5.2787500000000005</v>
      </c>
      <c r="K288" s="4">
        <v>29.914291356950002</v>
      </c>
      <c r="L288" s="4">
        <f t="shared" si="13"/>
        <v>35.193041356950005</v>
      </c>
      <c r="M288" s="45">
        <f t="shared" si="14"/>
        <v>-65.79695864304999</v>
      </c>
    </row>
    <row r="289" spans="1:13" x14ac:dyDescent="0.25">
      <c r="A289" s="3">
        <v>1298737</v>
      </c>
      <c r="B289" s="1" t="s">
        <v>5</v>
      </c>
      <c r="C289" s="1" t="s">
        <v>6</v>
      </c>
      <c r="D289" s="1" t="s">
        <v>263</v>
      </c>
      <c r="E289" s="1">
        <v>5112</v>
      </c>
      <c r="F289" s="1" t="s">
        <v>39</v>
      </c>
      <c r="G289" s="4">
        <v>21.75</v>
      </c>
      <c r="H289" s="4">
        <v>25.11</v>
      </c>
      <c r="I289" s="4">
        <f t="shared" si="12"/>
        <v>46.86</v>
      </c>
      <c r="J289" s="4">
        <v>22.129749999999998</v>
      </c>
      <c r="K289" s="4">
        <v>43.04017194</v>
      </c>
      <c r="L289" s="4">
        <f t="shared" si="13"/>
        <v>65.169921939999995</v>
      </c>
      <c r="M289" s="45">
        <f t="shared" si="14"/>
        <v>18.309921939999995</v>
      </c>
    </row>
    <row r="290" spans="1:13" x14ac:dyDescent="0.25">
      <c r="A290" s="3">
        <v>1298734</v>
      </c>
      <c r="B290" s="1" t="s">
        <v>5</v>
      </c>
      <c r="C290" s="1" t="s">
        <v>6</v>
      </c>
      <c r="D290" s="1" t="s">
        <v>7</v>
      </c>
      <c r="E290" s="1">
        <v>2066</v>
      </c>
      <c r="F290" s="1" t="s">
        <v>8</v>
      </c>
      <c r="G290" s="4">
        <v>8.4499999999999993</v>
      </c>
      <c r="H290" s="4">
        <v>15.27</v>
      </c>
      <c r="I290" s="4">
        <f t="shared" si="12"/>
        <v>23.72</v>
      </c>
      <c r="J290" s="4">
        <v>2.75725</v>
      </c>
      <c r="K290" s="4">
        <v>12.077311799999999</v>
      </c>
      <c r="L290" s="4">
        <f t="shared" si="13"/>
        <v>14.834561799999999</v>
      </c>
      <c r="M290" s="45">
        <f t="shared" si="14"/>
        <v>-8.8854381999999994</v>
      </c>
    </row>
    <row r="291" spans="1:13" x14ac:dyDescent="0.25">
      <c r="A291" s="3">
        <v>1298736</v>
      </c>
      <c r="B291" s="1" t="s">
        <v>5</v>
      </c>
      <c r="C291" s="1" t="s">
        <v>6</v>
      </c>
      <c r="D291" s="1" t="s">
        <v>264</v>
      </c>
      <c r="E291" s="1">
        <v>4113</v>
      </c>
      <c r="F291" s="1" t="s">
        <v>14</v>
      </c>
      <c r="G291" s="4">
        <v>32.15</v>
      </c>
      <c r="H291" s="4">
        <v>48.22</v>
      </c>
      <c r="I291" s="4">
        <f t="shared" si="12"/>
        <v>80.37</v>
      </c>
      <c r="J291" s="4">
        <v>27.100999999999996</v>
      </c>
      <c r="K291" s="4">
        <v>75.911500399999994</v>
      </c>
      <c r="L291" s="4">
        <f t="shared" si="13"/>
        <v>103.01250039999999</v>
      </c>
      <c r="M291" s="45">
        <f t="shared" si="14"/>
        <v>22.642500399999989</v>
      </c>
    </row>
    <row r="292" spans="1:13" x14ac:dyDescent="0.25">
      <c r="A292" s="3">
        <v>1298725</v>
      </c>
      <c r="B292" s="1" t="s">
        <v>5</v>
      </c>
      <c r="C292" s="1" t="s">
        <v>6</v>
      </c>
      <c r="D292" s="1" t="s">
        <v>52</v>
      </c>
      <c r="E292" s="1">
        <v>4055</v>
      </c>
      <c r="F292" s="1" t="s">
        <v>14</v>
      </c>
      <c r="G292" s="4">
        <v>17.899999999999999</v>
      </c>
      <c r="H292" s="4">
        <v>69.06</v>
      </c>
      <c r="I292" s="4">
        <f t="shared" si="12"/>
        <v>86.960000000000008</v>
      </c>
      <c r="J292" s="4">
        <v>13.5505</v>
      </c>
      <c r="K292" s="4">
        <v>54.199040199999999</v>
      </c>
      <c r="L292" s="4">
        <f t="shared" si="13"/>
        <v>67.749540199999998</v>
      </c>
      <c r="M292" s="45">
        <f t="shared" si="14"/>
        <v>-19.21045980000001</v>
      </c>
    </row>
    <row r="293" spans="1:13" x14ac:dyDescent="0.25">
      <c r="A293" s="3">
        <v>1298714</v>
      </c>
      <c r="B293" s="1" t="s">
        <v>5</v>
      </c>
      <c r="C293" s="1" t="s">
        <v>6</v>
      </c>
      <c r="D293" s="1" t="s">
        <v>265</v>
      </c>
      <c r="E293" s="1">
        <v>4301</v>
      </c>
      <c r="F293" s="1" t="s">
        <v>14</v>
      </c>
      <c r="G293" s="4">
        <v>14.15</v>
      </c>
      <c r="H293" s="4">
        <v>23.45</v>
      </c>
      <c r="I293" s="4">
        <f t="shared" si="12"/>
        <v>37.6</v>
      </c>
      <c r="J293" s="4">
        <v>9.0507500000000007</v>
      </c>
      <c r="K293" s="4">
        <v>39.051702399999996</v>
      </c>
      <c r="L293" s="4">
        <f t="shared" si="13"/>
        <v>48.102452399999997</v>
      </c>
      <c r="M293" s="45">
        <f t="shared" si="14"/>
        <v>10.502452399999996</v>
      </c>
    </row>
    <row r="294" spans="1:13" x14ac:dyDescent="0.25">
      <c r="A294" s="3">
        <v>1298576</v>
      </c>
      <c r="B294" s="1" t="s">
        <v>5</v>
      </c>
      <c r="C294" s="1" t="s">
        <v>6</v>
      </c>
      <c r="D294" s="1" t="s">
        <v>266</v>
      </c>
      <c r="E294" s="1">
        <v>4171</v>
      </c>
      <c r="F294" s="1" t="s">
        <v>14</v>
      </c>
      <c r="G294" s="4">
        <v>11.3</v>
      </c>
      <c r="H294" s="4">
        <v>21.19</v>
      </c>
      <c r="I294" s="4">
        <f t="shared" si="12"/>
        <v>32.49</v>
      </c>
      <c r="J294" s="4">
        <v>6.2934999999999999</v>
      </c>
      <c r="K294" s="4">
        <v>30.820113199999994</v>
      </c>
      <c r="L294" s="4">
        <f t="shared" si="13"/>
        <v>37.113613199999996</v>
      </c>
      <c r="M294" s="45">
        <f t="shared" si="14"/>
        <v>4.6236131999999941</v>
      </c>
    </row>
    <row r="295" spans="1:13" x14ac:dyDescent="0.25">
      <c r="A295" s="3">
        <v>1298553</v>
      </c>
      <c r="B295" s="1" t="s">
        <v>5</v>
      </c>
      <c r="C295" s="1" t="s">
        <v>6</v>
      </c>
      <c r="D295" s="1" t="s">
        <v>267</v>
      </c>
      <c r="E295" s="1">
        <v>5110</v>
      </c>
      <c r="F295" s="1" t="s">
        <v>39</v>
      </c>
      <c r="G295" s="4">
        <v>25.55</v>
      </c>
      <c r="H295" s="4">
        <v>17.690000000000001</v>
      </c>
      <c r="I295" s="4">
        <f t="shared" si="12"/>
        <v>43.24</v>
      </c>
      <c r="J295" s="4">
        <v>18.357749999999999</v>
      </c>
      <c r="K295" s="4">
        <v>19.826893124999998</v>
      </c>
      <c r="L295" s="4">
        <f t="shared" si="13"/>
        <v>38.184643124999994</v>
      </c>
      <c r="M295" s="45">
        <f t="shared" si="14"/>
        <v>-5.0553568750000082</v>
      </c>
    </row>
    <row r="296" spans="1:13" x14ac:dyDescent="0.25">
      <c r="A296" s="3">
        <v>1298596</v>
      </c>
      <c r="B296" s="1" t="s">
        <v>5</v>
      </c>
      <c r="C296" s="1" t="s">
        <v>6</v>
      </c>
      <c r="D296" s="1" t="s">
        <v>268</v>
      </c>
      <c r="E296" s="1">
        <v>4074</v>
      </c>
      <c r="F296" s="1" t="s">
        <v>14</v>
      </c>
      <c r="G296" s="4">
        <v>43.55</v>
      </c>
      <c r="H296" s="4">
        <v>63.99</v>
      </c>
      <c r="I296" s="4">
        <f t="shared" si="12"/>
        <v>107.53999999999999</v>
      </c>
      <c r="J296" s="4">
        <v>37.658499999999997</v>
      </c>
      <c r="K296" s="4">
        <v>82.236961199999996</v>
      </c>
      <c r="L296" s="4">
        <f t="shared" si="13"/>
        <v>119.8954612</v>
      </c>
      <c r="M296" s="45">
        <f t="shared" si="14"/>
        <v>12.355461200000008</v>
      </c>
    </row>
    <row r="297" spans="1:13" x14ac:dyDescent="0.25">
      <c r="A297" s="3">
        <v>1298496</v>
      </c>
      <c r="B297" s="1" t="s">
        <v>5</v>
      </c>
      <c r="C297" s="1" t="s">
        <v>6</v>
      </c>
      <c r="D297" s="1" t="s">
        <v>269</v>
      </c>
      <c r="E297" s="1">
        <v>4102</v>
      </c>
      <c r="F297" s="1" t="s">
        <v>14</v>
      </c>
      <c r="G297" s="4">
        <v>11.3</v>
      </c>
      <c r="H297" s="4">
        <v>7.51</v>
      </c>
      <c r="I297" s="4">
        <f t="shared" si="12"/>
        <v>18.810000000000002</v>
      </c>
      <c r="J297" s="4">
        <v>5.0430000000000001</v>
      </c>
      <c r="K297" s="4">
        <v>15.2640774</v>
      </c>
      <c r="L297" s="4">
        <f t="shared" si="13"/>
        <v>20.307077400000001</v>
      </c>
      <c r="M297" s="45">
        <f t="shared" si="14"/>
        <v>1.4970773999999984</v>
      </c>
    </row>
    <row r="298" spans="1:13" x14ac:dyDescent="0.25">
      <c r="A298" s="3">
        <v>1298500</v>
      </c>
      <c r="B298" s="1" t="s">
        <v>5</v>
      </c>
      <c r="C298" s="1" t="s">
        <v>6</v>
      </c>
      <c r="D298" s="1" t="s">
        <v>259</v>
      </c>
      <c r="E298" s="1">
        <v>3810</v>
      </c>
      <c r="F298" s="1" t="s">
        <v>5</v>
      </c>
      <c r="G298" s="4">
        <v>9.35</v>
      </c>
      <c r="H298" s="4">
        <v>13.39</v>
      </c>
      <c r="I298" s="4">
        <f t="shared" si="12"/>
        <v>22.740000000000002</v>
      </c>
      <c r="J298" s="4">
        <v>5.2787500000000005</v>
      </c>
      <c r="K298" s="4">
        <v>13.505777999999999</v>
      </c>
      <c r="L298" s="4">
        <f t="shared" si="13"/>
        <v>18.784528000000002</v>
      </c>
      <c r="M298" s="45">
        <f t="shared" si="14"/>
        <v>-3.9554720000000003</v>
      </c>
    </row>
    <row r="299" spans="1:13" x14ac:dyDescent="0.25">
      <c r="A299" s="3">
        <v>1298501</v>
      </c>
      <c r="B299" s="1" t="s">
        <v>5</v>
      </c>
      <c r="C299" s="1" t="s">
        <v>6</v>
      </c>
      <c r="D299" s="1" t="s">
        <v>270</v>
      </c>
      <c r="E299" s="1">
        <v>4215</v>
      </c>
      <c r="F299" s="1" t="s">
        <v>14</v>
      </c>
      <c r="G299" s="4">
        <v>6.5</v>
      </c>
      <c r="H299" s="4">
        <v>17.02</v>
      </c>
      <c r="I299" s="4">
        <f t="shared" si="12"/>
        <v>23.52</v>
      </c>
      <c r="J299" s="4">
        <v>2.75725</v>
      </c>
      <c r="K299" s="4">
        <v>13.773054400000001</v>
      </c>
      <c r="L299" s="4">
        <f t="shared" si="13"/>
        <v>16.530304400000002</v>
      </c>
      <c r="M299" s="45">
        <f t="shared" si="14"/>
        <v>-6.9896955999999975</v>
      </c>
    </row>
    <row r="300" spans="1:13" x14ac:dyDescent="0.25">
      <c r="A300" s="3">
        <v>1298497</v>
      </c>
      <c r="B300" s="1" t="s">
        <v>5</v>
      </c>
      <c r="C300" s="1" t="s">
        <v>6</v>
      </c>
      <c r="D300" s="1" t="s">
        <v>271</v>
      </c>
      <c r="E300" s="1">
        <v>2528</v>
      </c>
      <c r="F300" s="1" t="s">
        <v>8</v>
      </c>
      <c r="G300" s="4">
        <v>11.3</v>
      </c>
      <c r="H300" s="4">
        <v>22.98</v>
      </c>
      <c r="I300" s="4">
        <f t="shared" si="12"/>
        <v>34.28</v>
      </c>
      <c r="J300" s="4">
        <v>7.0725000000000007</v>
      </c>
      <c r="K300" s="4">
        <v>25.565584999999999</v>
      </c>
      <c r="L300" s="4">
        <f t="shared" si="13"/>
        <v>32.638084999999997</v>
      </c>
      <c r="M300" s="45">
        <f t="shared" si="14"/>
        <v>-1.6419150000000045</v>
      </c>
    </row>
    <row r="301" spans="1:13" x14ac:dyDescent="0.25">
      <c r="A301" s="3">
        <v>1298489</v>
      </c>
      <c r="B301" s="1" t="s">
        <v>5</v>
      </c>
      <c r="C301" s="1" t="s">
        <v>6</v>
      </c>
      <c r="D301" s="1" t="s">
        <v>272</v>
      </c>
      <c r="E301" s="1">
        <v>3066</v>
      </c>
      <c r="F301" s="1" t="s">
        <v>5</v>
      </c>
      <c r="G301" s="4">
        <v>12.2</v>
      </c>
      <c r="H301" s="4">
        <v>12.57</v>
      </c>
      <c r="I301" s="4">
        <f t="shared" si="12"/>
        <v>24.77</v>
      </c>
      <c r="J301" s="4">
        <v>8.0359999999999996</v>
      </c>
      <c r="K301" s="4">
        <v>14.289799999999998</v>
      </c>
      <c r="L301" s="4">
        <f t="shared" si="13"/>
        <v>22.325799999999997</v>
      </c>
      <c r="M301" s="45">
        <f t="shared" si="14"/>
        <v>-2.4442000000000021</v>
      </c>
    </row>
    <row r="302" spans="1:13" x14ac:dyDescent="0.25">
      <c r="A302" s="3">
        <v>1298727</v>
      </c>
      <c r="B302" s="1" t="s">
        <v>5</v>
      </c>
      <c r="C302" s="1" t="s">
        <v>6</v>
      </c>
      <c r="D302" s="1" t="s">
        <v>273</v>
      </c>
      <c r="E302" s="1">
        <v>6065</v>
      </c>
      <c r="F302" s="1" t="s">
        <v>10</v>
      </c>
      <c r="G302" s="4">
        <v>7.25</v>
      </c>
      <c r="H302" s="4">
        <v>11.4</v>
      </c>
      <c r="I302" s="4">
        <f t="shared" si="12"/>
        <v>18.649999999999999</v>
      </c>
      <c r="J302" s="4">
        <v>2.75725</v>
      </c>
      <c r="K302" s="4">
        <v>8.6300160000000012</v>
      </c>
      <c r="L302" s="4">
        <f t="shared" si="13"/>
        <v>11.387266</v>
      </c>
      <c r="M302" s="45">
        <f t="shared" si="14"/>
        <v>-7.2627339999999982</v>
      </c>
    </row>
    <row r="303" spans="1:13" x14ac:dyDescent="0.25">
      <c r="A303" s="3">
        <v>1298731</v>
      </c>
      <c r="B303" s="1" t="s">
        <v>5</v>
      </c>
      <c r="C303" s="1" t="s">
        <v>6</v>
      </c>
      <c r="D303" s="1" t="s">
        <v>128</v>
      </c>
      <c r="E303" s="1">
        <v>4165</v>
      </c>
      <c r="F303" s="1" t="s">
        <v>14</v>
      </c>
      <c r="G303" s="4">
        <v>7.25</v>
      </c>
      <c r="H303" s="4">
        <v>12.61</v>
      </c>
      <c r="I303" s="4">
        <f t="shared" si="12"/>
        <v>19.86</v>
      </c>
      <c r="J303" s="4">
        <v>2.75725</v>
      </c>
      <c r="K303" s="4">
        <v>7.6320386999999998</v>
      </c>
      <c r="L303" s="4">
        <f t="shared" si="13"/>
        <v>10.3892887</v>
      </c>
      <c r="M303" s="45">
        <f t="shared" si="14"/>
        <v>-9.4707112999999996</v>
      </c>
    </row>
    <row r="304" spans="1:13" x14ac:dyDescent="0.25">
      <c r="A304" s="3">
        <v>1298738</v>
      </c>
      <c r="B304" s="1" t="s">
        <v>5</v>
      </c>
      <c r="C304" s="1" t="s">
        <v>6</v>
      </c>
      <c r="D304" s="1" t="s">
        <v>274</v>
      </c>
      <c r="E304" s="1">
        <v>6112</v>
      </c>
      <c r="F304" s="1" t="s">
        <v>10</v>
      </c>
      <c r="G304" s="4">
        <v>7.25</v>
      </c>
      <c r="H304" s="4">
        <v>11.4</v>
      </c>
      <c r="I304" s="4">
        <f t="shared" si="12"/>
        <v>18.649999999999999</v>
      </c>
      <c r="J304" s="4">
        <v>2.75725</v>
      </c>
      <c r="K304" s="4">
        <v>8.6300160000000012</v>
      </c>
      <c r="L304" s="4">
        <f t="shared" si="13"/>
        <v>11.387266</v>
      </c>
      <c r="M304" s="45">
        <f t="shared" si="14"/>
        <v>-7.2627339999999982</v>
      </c>
    </row>
    <row r="305" spans="1:13" x14ac:dyDescent="0.25">
      <c r="A305" s="3">
        <v>1298556</v>
      </c>
      <c r="B305" s="1" t="s">
        <v>5</v>
      </c>
      <c r="C305" s="1" t="s">
        <v>6</v>
      </c>
      <c r="D305" s="1" t="s">
        <v>275</v>
      </c>
      <c r="E305" s="1">
        <v>3630</v>
      </c>
      <c r="F305" s="1" t="s">
        <v>5</v>
      </c>
      <c r="G305" s="4">
        <v>8.4499999999999993</v>
      </c>
      <c r="H305" s="4">
        <v>15.76</v>
      </c>
      <c r="I305" s="4">
        <f t="shared" si="12"/>
        <v>24.21</v>
      </c>
      <c r="J305" s="4">
        <v>2.75725</v>
      </c>
      <c r="K305" s="4">
        <v>7.7976755999999989</v>
      </c>
      <c r="L305" s="4">
        <f t="shared" si="13"/>
        <v>10.554925599999999</v>
      </c>
      <c r="M305" s="45">
        <f t="shared" si="14"/>
        <v>-13.655074400000002</v>
      </c>
    </row>
    <row r="306" spans="1:13" x14ac:dyDescent="0.25">
      <c r="A306" s="3">
        <v>1298557</v>
      </c>
      <c r="B306" s="1" t="s">
        <v>5</v>
      </c>
      <c r="C306" s="1" t="s">
        <v>6</v>
      </c>
      <c r="D306" s="1" t="s">
        <v>276</v>
      </c>
      <c r="E306" s="1">
        <v>2549</v>
      </c>
      <c r="F306" s="1" t="s">
        <v>8</v>
      </c>
      <c r="G306" s="4">
        <v>7.25</v>
      </c>
      <c r="H306" s="4">
        <v>11.59</v>
      </c>
      <c r="I306" s="4">
        <f t="shared" si="12"/>
        <v>18.84</v>
      </c>
      <c r="J306" s="4">
        <v>2.75725</v>
      </c>
      <c r="K306" s="4">
        <v>8.6300160000000012</v>
      </c>
      <c r="L306" s="4">
        <f t="shared" si="13"/>
        <v>11.387266</v>
      </c>
      <c r="M306" s="45">
        <f t="shared" si="14"/>
        <v>-7.4527339999999995</v>
      </c>
    </row>
    <row r="307" spans="1:13" x14ac:dyDescent="0.25">
      <c r="A307" s="3">
        <v>1298602</v>
      </c>
      <c r="B307" s="1" t="s">
        <v>5</v>
      </c>
      <c r="C307" s="1" t="s">
        <v>6</v>
      </c>
      <c r="D307" s="1" t="s">
        <v>277</v>
      </c>
      <c r="E307" s="1">
        <v>3220</v>
      </c>
      <c r="F307" s="1" t="s">
        <v>5</v>
      </c>
      <c r="G307" s="4">
        <v>11.3</v>
      </c>
      <c r="H307" s="4">
        <v>13.39</v>
      </c>
      <c r="I307" s="4">
        <f t="shared" si="12"/>
        <v>24.69</v>
      </c>
      <c r="J307" s="4">
        <v>5.0430000000000001</v>
      </c>
      <c r="K307" s="4">
        <v>18.458999599999999</v>
      </c>
      <c r="L307" s="4">
        <f t="shared" si="13"/>
        <v>23.501999599999998</v>
      </c>
      <c r="M307" s="45">
        <f t="shared" si="14"/>
        <v>-1.1880004000000035</v>
      </c>
    </row>
    <row r="308" spans="1:13" x14ac:dyDescent="0.25">
      <c r="A308" s="3">
        <v>1298622</v>
      </c>
      <c r="B308" s="1" t="s">
        <v>5</v>
      </c>
      <c r="C308" s="1" t="s">
        <v>6</v>
      </c>
      <c r="D308" s="1" t="s">
        <v>278</v>
      </c>
      <c r="E308" s="1">
        <v>4817</v>
      </c>
      <c r="F308" s="1" t="s">
        <v>14</v>
      </c>
      <c r="G308" s="4">
        <v>7.25</v>
      </c>
      <c r="H308" s="4">
        <v>17.09</v>
      </c>
      <c r="I308" s="4">
        <f t="shared" si="12"/>
        <v>24.34</v>
      </c>
      <c r="J308" s="4">
        <v>2.75725</v>
      </c>
      <c r="K308" s="4">
        <v>8.6300160000000012</v>
      </c>
      <c r="L308" s="4">
        <f t="shared" si="13"/>
        <v>11.387266</v>
      </c>
      <c r="M308" s="45">
        <f t="shared" si="14"/>
        <v>-12.952734</v>
      </c>
    </row>
    <row r="309" spans="1:13" x14ac:dyDescent="0.25">
      <c r="A309" s="3">
        <v>1298562</v>
      </c>
      <c r="B309" s="1" t="s">
        <v>5</v>
      </c>
      <c r="C309" s="1" t="s">
        <v>6</v>
      </c>
      <c r="D309" s="1" t="s">
        <v>279</v>
      </c>
      <c r="E309" s="1">
        <v>2177</v>
      </c>
      <c r="F309" s="1" t="s">
        <v>8</v>
      </c>
      <c r="G309" s="4">
        <v>6.5</v>
      </c>
      <c r="H309" s="4">
        <v>15.27</v>
      </c>
      <c r="I309" s="4">
        <f t="shared" si="12"/>
        <v>21.77</v>
      </c>
      <c r="J309" s="4">
        <v>2.5215000000000001</v>
      </c>
      <c r="K309" s="4">
        <v>10.821685599999999</v>
      </c>
      <c r="L309" s="4">
        <f t="shared" si="13"/>
        <v>13.343185599999998</v>
      </c>
      <c r="M309" s="45">
        <f t="shared" si="14"/>
        <v>-8.4268144000000014</v>
      </c>
    </row>
    <row r="310" spans="1:13" x14ac:dyDescent="0.25">
      <c r="A310" s="3">
        <v>1298680</v>
      </c>
      <c r="B310" s="1" t="s">
        <v>5</v>
      </c>
      <c r="C310" s="1" t="s">
        <v>6</v>
      </c>
      <c r="D310" s="1" t="s">
        <v>280</v>
      </c>
      <c r="E310" s="1">
        <v>4740</v>
      </c>
      <c r="F310" s="1" t="s">
        <v>14</v>
      </c>
      <c r="G310" s="4">
        <v>7.25</v>
      </c>
      <c r="H310" s="4">
        <v>17.09</v>
      </c>
      <c r="I310" s="4">
        <f t="shared" si="12"/>
        <v>24.34</v>
      </c>
      <c r="J310" s="4">
        <v>2.75725</v>
      </c>
      <c r="K310" s="4">
        <v>8.6300160000000012</v>
      </c>
      <c r="L310" s="4">
        <f t="shared" si="13"/>
        <v>11.387266</v>
      </c>
      <c r="M310" s="45">
        <f t="shared" si="14"/>
        <v>-12.952734</v>
      </c>
    </row>
    <row r="311" spans="1:13" x14ac:dyDescent="0.25">
      <c r="A311" s="3">
        <v>1298611</v>
      </c>
      <c r="B311" s="1" t="s">
        <v>5</v>
      </c>
      <c r="C311" s="1" t="s">
        <v>6</v>
      </c>
      <c r="D311" s="1" t="s">
        <v>281</v>
      </c>
      <c r="E311" s="1">
        <v>2290</v>
      </c>
      <c r="F311" s="1" t="s">
        <v>8</v>
      </c>
      <c r="G311" s="4">
        <v>8.4499999999999993</v>
      </c>
      <c r="H311" s="4">
        <v>13.87</v>
      </c>
      <c r="I311" s="4">
        <f t="shared" si="12"/>
        <v>22.32</v>
      </c>
      <c r="J311" s="4">
        <v>2.5215000000000001</v>
      </c>
      <c r="K311" s="4">
        <v>13.4882732</v>
      </c>
      <c r="L311" s="4">
        <f t="shared" si="13"/>
        <v>16.009773200000001</v>
      </c>
      <c r="M311" s="45">
        <f t="shared" si="14"/>
        <v>-6.3102267999999988</v>
      </c>
    </row>
    <row r="312" spans="1:13" x14ac:dyDescent="0.25">
      <c r="A312" s="3">
        <v>1298597</v>
      </c>
      <c r="B312" s="1" t="s">
        <v>5</v>
      </c>
      <c r="C312" s="1" t="s">
        <v>6</v>
      </c>
      <c r="D312" s="1" t="s">
        <v>104</v>
      </c>
      <c r="E312" s="1">
        <v>2557</v>
      </c>
      <c r="F312" s="1" t="s">
        <v>8</v>
      </c>
      <c r="G312" s="4">
        <v>8.4499999999999993</v>
      </c>
      <c r="H312" s="4">
        <v>11.79</v>
      </c>
      <c r="I312" s="4">
        <f t="shared" si="12"/>
        <v>20.239999999999998</v>
      </c>
      <c r="J312" s="4">
        <v>2.5215000000000001</v>
      </c>
      <c r="K312" s="4">
        <v>8.5748949000000003</v>
      </c>
      <c r="L312" s="4">
        <f t="shared" si="13"/>
        <v>11.0963949</v>
      </c>
      <c r="M312" s="45">
        <f t="shared" si="14"/>
        <v>-9.1436050999999985</v>
      </c>
    </row>
    <row r="313" spans="1:13" x14ac:dyDescent="0.25">
      <c r="A313" s="3">
        <v>1298601</v>
      </c>
      <c r="B313" s="1" t="s">
        <v>5</v>
      </c>
      <c r="C313" s="1" t="s">
        <v>6</v>
      </c>
      <c r="D313" s="1" t="s">
        <v>282</v>
      </c>
      <c r="E313" s="1">
        <v>2570</v>
      </c>
      <c r="F313" s="1" t="s">
        <v>8</v>
      </c>
      <c r="G313" s="4">
        <v>8.4499999999999993</v>
      </c>
      <c r="H313" s="4">
        <v>38.18</v>
      </c>
      <c r="I313" s="4">
        <f t="shared" si="12"/>
        <v>46.629999999999995</v>
      </c>
      <c r="J313" s="4">
        <v>2.75725</v>
      </c>
      <c r="K313" s="4">
        <v>13.4882732</v>
      </c>
      <c r="L313" s="4">
        <f t="shared" si="13"/>
        <v>16.245523200000001</v>
      </c>
      <c r="M313" s="45">
        <f t="shared" si="14"/>
        <v>-30.384476799999995</v>
      </c>
    </row>
    <row r="314" spans="1:13" x14ac:dyDescent="0.25">
      <c r="A314" s="3">
        <v>1298650</v>
      </c>
      <c r="B314" s="1" t="s">
        <v>5</v>
      </c>
      <c r="C314" s="1" t="s">
        <v>6</v>
      </c>
      <c r="D314" s="1" t="s">
        <v>283</v>
      </c>
      <c r="E314" s="1">
        <v>6018</v>
      </c>
      <c r="F314" s="1" t="s">
        <v>10</v>
      </c>
      <c r="G314" s="4">
        <v>14.15</v>
      </c>
      <c r="H314" s="4">
        <v>19.100000000000001</v>
      </c>
      <c r="I314" s="4">
        <f t="shared" si="12"/>
        <v>33.25</v>
      </c>
      <c r="J314" s="4">
        <v>7.5645000000000007</v>
      </c>
      <c r="K314" s="4">
        <v>11.425049999999997</v>
      </c>
      <c r="L314" s="4">
        <f t="shared" si="13"/>
        <v>18.989549999999998</v>
      </c>
      <c r="M314" s="45">
        <f t="shared" si="14"/>
        <v>-14.260450000000002</v>
      </c>
    </row>
    <row r="315" spans="1:13" x14ac:dyDescent="0.25">
      <c r="A315" s="3">
        <v>1298711</v>
      </c>
      <c r="B315" s="1" t="s">
        <v>5</v>
      </c>
      <c r="C315" s="1" t="s">
        <v>6</v>
      </c>
      <c r="D315" s="1" t="s">
        <v>284</v>
      </c>
      <c r="E315" s="1">
        <v>7249</v>
      </c>
      <c r="F315" s="1" t="s">
        <v>28</v>
      </c>
      <c r="G315" s="4">
        <v>8.4499999999999993</v>
      </c>
      <c r="H315" s="4">
        <v>32.1</v>
      </c>
      <c r="I315" s="4">
        <f t="shared" si="12"/>
        <v>40.549999999999997</v>
      </c>
      <c r="J315" s="4">
        <v>2.75725</v>
      </c>
      <c r="K315" s="4">
        <v>21.9375</v>
      </c>
      <c r="L315" s="4">
        <f t="shared" si="13"/>
        <v>24.694749999999999</v>
      </c>
      <c r="M315" s="45">
        <f t="shared" si="14"/>
        <v>-15.855249999999998</v>
      </c>
    </row>
    <row r="316" spans="1:13" x14ac:dyDescent="0.25">
      <c r="A316" s="3">
        <v>1298730</v>
      </c>
      <c r="B316" s="1" t="s">
        <v>5</v>
      </c>
      <c r="C316" s="1" t="s">
        <v>6</v>
      </c>
      <c r="D316" s="1" t="s">
        <v>53</v>
      </c>
      <c r="E316" s="1">
        <v>2541</v>
      </c>
      <c r="F316" s="1" t="s">
        <v>8</v>
      </c>
      <c r="G316" s="4">
        <v>14.15</v>
      </c>
      <c r="H316" s="4">
        <v>19.100000000000001</v>
      </c>
      <c r="I316" s="4">
        <f t="shared" si="12"/>
        <v>33.25</v>
      </c>
      <c r="J316" s="4">
        <v>7.8002500000000001</v>
      </c>
      <c r="K316" s="4">
        <v>24.916563199999999</v>
      </c>
      <c r="L316" s="4">
        <f t="shared" si="13"/>
        <v>32.716813199999997</v>
      </c>
      <c r="M316" s="45">
        <f t="shared" si="14"/>
        <v>-0.53318680000000285</v>
      </c>
    </row>
    <row r="317" spans="1:13" x14ac:dyDescent="0.25">
      <c r="A317" s="3">
        <v>1298713</v>
      </c>
      <c r="B317" s="1" t="s">
        <v>5</v>
      </c>
      <c r="C317" s="1" t="s">
        <v>6</v>
      </c>
      <c r="D317" s="1" t="s">
        <v>285</v>
      </c>
      <c r="E317" s="1">
        <v>2455</v>
      </c>
      <c r="F317" s="1" t="s">
        <v>8</v>
      </c>
      <c r="G317" s="4">
        <v>14.15</v>
      </c>
      <c r="H317" s="4">
        <v>38.5</v>
      </c>
      <c r="I317" s="4">
        <f t="shared" si="12"/>
        <v>52.65</v>
      </c>
      <c r="J317" s="4">
        <v>7.5645000000000007</v>
      </c>
      <c r="K317" s="4">
        <v>27.960655495800001</v>
      </c>
      <c r="L317" s="4">
        <f t="shared" si="13"/>
        <v>35.5251554958</v>
      </c>
      <c r="M317" s="45">
        <f t="shared" si="14"/>
        <v>-17.124844504199999</v>
      </c>
    </row>
    <row r="318" spans="1:13" x14ac:dyDescent="0.25">
      <c r="A318" s="3">
        <v>1298712</v>
      </c>
      <c r="B318" s="1" t="s">
        <v>5</v>
      </c>
      <c r="C318" s="1" t="s">
        <v>6</v>
      </c>
      <c r="D318" s="1" t="s">
        <v>286</v>
      </c>
      <c r="E318" s="1">
        <v>3139</v>
      </c>
      <c r="F318" s="1" t="s">
        <v>5</v>
      </c>
      <c r="G318" s="4">
        <v>8.4499999999999993</v>
      </c>
      <c r="H318" s="4">
        <v>13.5</v>
      </c>
      <c r="I318" s="4">
        <f t="shared" si="12"/>
        <v>21.95</v>
      </c>
      <c r="J318" s="4">
        <v>2.5215000000000001</v>
      </c>
      <c r="K318" s="4">
        <v>8.4733440000000009</v>
      </c>
      <c r="L318" s="4">
        <f t="shared" si="13"/>
        <v>10.994844000000001</v>
      </c>
      <c r="M318" s="45">
        <f t="shared" si="14"/>
        <v>-10.955155999999999</v>
      </c>
    </row>
    <row r="319" spans="1:13" x14ac:dyDescent="0.25">
      <c r="A319" s="3">
        <v>1298628</v>
      </c>
      <c r="B319" s="1" t="s">
        <v>5</v>
      </c>
      <c r="C319" s="1" t="s">
        <v>6</v>
      </c>
      <c r="D319" s="1" t="s">
        <v>69</v>
      </c>
      <c r="E319" s="1">
        <v>2112</v>
      </c>
      <c r="F319" s="1" t="s">
        <v>8</v>
      </c>
      <c r="G319" s="4">
        <v>6.5</v>
      </c>
      <c r="H319" s="4">
        <v>7.51</v>
      </c>
      <c r="I319" s="4">
        <f t="shared" si="12"/>
        <v>14.01</v>
      </c>
      <c r="J319" s="4">
        <v>2.5215000000000001</v>
      </c>
      <c r="K319" s="4">
        <v>7.6320386999999998</v>
      </c>
      <c r="L319" s="4">
        <f t="shared" si="13"/>
        <v>10.1535387</v>
      </c>
      <c r="M319" s="45">
        <f t="shared" si="14"/>
        <v>-3.8564612999999994</v>
      </c>
    </row>
    <row r="320" spans="1:13" x14ac:dyDescent="0.25">
      <c r="A320" s="3">
        <v>1298740</v>
      </c>
      <c r="B320" s="1" t="s">
        <v>5</v>
      </c>
      <c r="C320" s="1" t="s">
        <v>6</v>
      </c>
      <c r="D320" s="1" t="s">
        <v>287</v>
      </c>
      <c r="E320" s="1">
        <v>4064</v>
      </c>
      <c r="F320" s="1" t="s">
        <v>14</v>
      </c>
      <c r="G320" s="4">
        <v>8.4499999999999993</v>
      </c>
      <c r="H320" s="4">
        <v>18.05</v>
      </c>
      <c r="I320" s="4">
        <f t="shared" si="12"/>
        <v>26.5</v>
      </c>
      <c r="J320" s="4">
        <v>2.5215000000000001</v>
      </c>
      <c r="K320" s="4">
        <v>13.773054400000001</v>
      </c>
      <c r="L320" s="4">
        <f t="shared" si="13"/>
        <v>16.294554400000003</v>
      </c>
      <c r="M320" s="45">
        <f t="shared" si="14"/>
        <v>-10.205445599999997</v>
      </c>
    </row>
    <row r="321" spans="1:13" x14ac:dyDescent="0.25">
      <c r="A321" s="3">
        <v>1298816</v>
      </c>
      <c r="B321" s="1" t="s">
        <v>5</v>
      </c>
      <c r="C321" s="1" t="s">
        <v>6</v>
      </c>
      <c r="D321" s="1" t="s">
        <v>288</v>
      </c>
      <c r="E321" s="1">
        <v>2326</v>
      </c>
      <c r="F321" s="1" t="s">
        <v>8</v>
      </c>
      <c r="G321" s="4">
        <v>7.25</v>
      </c>
      <c r="H321" s="4">
        <v>17.09</v>
      </c>
      <c r="I321" s="4">
        <f t="shared" si="12"/>
        <v>24.34</v>
      </c>
      <c r="J321" s="4">
        <v>2.75725</v>
      </c>
      <c r="K321" s="4">
        <v>8.0525015999999994</v>
      </c>
      <c r="L321" s="4">
        <f t="shared" si="13"/>
        <v>10.809751599999998</v>
      </c>
      <c r="M321" s="45">
        <f t="shared" si="14"/>
        <v>-13.530248400000001</v>
      </c>
    </row>
    <row r="322" spans="1:13" x14ac:dyDescent="0.25">
      <c r="A322" s="3">
        <v>1298817</v>
      </c>
      <c r="B322" s="1" t="s">
        <v>5</v>
      </c>
      <c r="C322" s="1" t="s">
        <v>6</v>
      </c>
      <c r="D322" s="1" t="s">
        <v>289</v>
      </c>
      <c r="E322" s="1">
        <v>4610</v>
      </c>
      <c r="F322" s="1" t="s">
        <v>14</v>
      </c>
      <c r="G322" s="4">
        <v>7.25</v>
      </c>
      <c r="H322" s="4">
        <v>17.09</v>
      </c>
      <c r="I322" s="4">
        <f t="shared" si="12"/>
        <v>24.34</v>
      </c>
      <c r="J322" s="4">
        <v>2.75725</v>
      </c>
      <c r="K322" s="4">
        <v>8.6300160000000012</v>
      </c>
      <c r="L322" s="4">
        <f t="shared" si="13"/>
        <v>11.387266</v>
      </c>
      <c r="M322" s="45">
        <f t="shared" si="14"/>
        <v>-12.952734</v>
      </c>
    </row>
    <row r="323" spans="1:13" x14ac:dyDescent="0.25">
      <c r="A323" s="3">
        <v>1298994</v>
      </c>
      <c r="B323" s="1" t="s">
        <v>5</v>
      </c>
      <c r="C323" s="1" t="s">
        <v>6</v>
      </c>
      <c r="D323" s="1" t="s">
        <v>290</v>
      </c>
      <c r="E323" s="1">
        <v>4131</v>
      </c>
      <c r="F323" s="1" t="s">
        <v>14</v>
      </c>
      <c r="G323" s="4">
        <v>20.75</v>
      </c>
      <c r="H323" s="4">
        <v>72.44</v>
      </c>
      <c r="I323" s="4">
        <f t="shared" ref="I323:I386" si="15">G323+H323</f>
        <v>93.19</v>
      </c>
      <c r="J323" s="4">
        <v>16.307749999999999</v>
      </c>
      <c r="K323" s="4">
        <v>57.085685999999995</v>
      </c>
      <c r="L323" s="4">
        <f t="shared" si="13"/>
        <v>73.393435999999994</v>
      </c>
      <c r="M323" s="45">
        <f t="shared" si="14"/>
        <v>-19.796564000000004</v>
      </c>
    </row>
    <row r="324" spans="1:13" x14ac:dyDescent="0.25">
      <c r="A324" s="3">
        <v>1298974</v>
      </c>
      <c r="B324" s="1" t="s">
        <v>5</v>
      </c>
      <c r="C324" s="1" t="s">
        <v>6</v>
      </c>
      <c r="D324" s="1" t="s">
        <v>95</v>
      </c>
      <c r="E324" s="1">
        <v>4069</v>
      </c>
      <c r="F324" s="1" t="s">
        <v>14</v>
      </c>
      <c r="G324" s="4">
        <v>6.5</v>
      </c>
      <c r="H324" s="4">
        <v>15.27</v>
      </c>
      <c r="I324" s="4">
        <f t="shared" si="15"/>
        <v>21.77</v>
      </c>
      <c r="J324" s="4">
        <v>2.5215000000000001</v>
      </c>
      <c r="K324" s="4">
        <v>11.909031999999998</v>
      </c>
      <c r="L324" s="4">
        <f t="shared" ref="L324:L387" si="16">J324+K324</f>
        <v>14.430531999999998</v>
      </c>
      <c r="M324" s="45">
        <f t="shared" ref="M324:M387" si="17">L324-I324</f>
        <v>-7.3394680000000019</v>
      </c>
    </row>
    <row r="325" spans="1:13" x14ac:dyDescent="0.25">
      <c r="A325" s="3">
        <v>1298963</v>
      </c>
      <c r="B325" s="1" t="s">
        <v>5</v>
      </c>
      <c r="C325" s="1" t="s">
        <v>6</v>
      </c>
      <c r="D325" s="1" t="s">
        <v>291</v>
      </c>
      <c r="E325" s="1">
        <v>2211</v>
      </c>
      <c r="F325" s="1" t="s">
        <v>8</v>
      </c>
      <c r="G325" s="4">
        <v>11.3</v>
      </c>
      <c r="H325" s="4">
        <v>15.27</v>
      </c>
      <c r="I325" s="4">
        <f t="shared" si="15"/>
        <v>26.57</v>
      </c>
      <c r="J325" s="4">
        <v>5.5145</v>
      </c>
      <c r="K325" s="4">
        <v>21.412600399999995</v>
      </c>
      <c r="L325" s="4">
        <f t="shared" si="16"/>
        <v>26.927100399999993</v>
      </c>
      <c r="M325" s="45">
        <f t="shared" si="17"/>
        <v>0.3571003999999931</v>
      </c>
    </row>
    <row r="326" spans="1:13" x14ac:dyDescent="0.25">
      <c r="A326" s="3">
        <v>1298913</v>
      </c>
      <c r="B326" s="1" t="s">
        <v>5</v>
      </c>
      <c r="C326" s="1" t="s">
        <v>6</v>
      </c>
      <c r="D326" s="1" t="s">
        <v>292</v>
      </c>
      <c r="E326" s="1">
        <v>2060</v>
      </c>
      <c r="F326" s="1" t="s">
        <v>8</v>
      </c>
      <c r="G326" s="4">
        <v>8.4499999999999993</v>
      </c>
      <c r="H326" s="4">
        <v>15.27</v>
      </c>
      <c r="I326" s="4">
        <f t="shared" si="15"/>
        <v>23.72</v>
      </c>
      <c r="J326" s="4">
        <v>2.75725</v>
      </c>
      <c r="K326" s="4">
        <v>7.6320386999999998</v>
      </c>
      <c r="L326" s="4">
        <f t="shared" si="16"/>
        <v>10.3892887</v>
      </c>
      <c r="M326" s="45">
        <f t="shared" si="17"/>
        <v>-13.330711299999999</v>
      </c>
    </row>
    <row r="327" spans="1:13" x14ac:dyDescent="0.25">
      <c r="A327" s="3">
        <v>1298863</v>
      </c>
      <c r="B327" s="1" t="s">
        <v>5</v>
      </c>
      <c r="C327" s="1" t="s">
        <v>6</v>
      </c>
      <c r="D327" s="1" t="s">
        <v>293</v>
      </c>
      <c r="E327" s="1">
        <v>6103</v>
      </c>
      <c r="F327" s="1" t="s">
        <v>10</v>
      </c>
      <c r="G327" s="4">
        <v>8.4499999999999993</v>
      </c>
      <c r="H327" s="4">
        <v>14.35</v>
      </c>
      <c r="I327" s="4">
        <f t="shared" si="15"/>
        <v>22.799999999999997</v>
      </c>
      <c r="J327" s="4">
        <v>2.75725</v>
      </c>
      <c r="K327" s="4">
        <v>16.280832000000004</v>
      </c>
      <c r="L327" s="4">
        <f t="shared" si="16"/>
        <v>19.038082000000003</v>
      </c>
      <c r="M327" s="45">
        <f t="shared" si="17"/>
        <v>-3.7619179999999943</v>
      </c>
    </row>
    <row r="328" spans="1:13" x14ac:dyDescent="0.25">
      <c r="A328" s="3">
        <v>1298881</v>
      </c>
      <c r="B328" s="1" t="s">
        <v>5</v>
      </c>
      <c r="C328" s="1" t="s">
        <v>6</v>
      </c>
      <c r="D328" s="1" t="s">
        <v>294</v>
      </c>
      <c r="E328" s="1">
        <v>6330</v>
      </c>
      <c r="F328" s="1" t="s">
        <v>10</v>
      </c>
      <c r="G328" s="4">
        <v>8.4499999999999993</v>
      </c>
      <c r="H328" s="4">
        <v>53.43</v>
      </c>
      <c r="I328" s="4">
        <f t="shared" si="15"/>
        <v>61.879999999999995</v>
      </c>
      <c r="J328" s="4">
        <v>2.75725</v>
      </c>
      <c r="K328" s="4">
        <v>19.098316799999999</v>
      </c>
      <c r="L328" s="4">
        <f t="shared" si="16"/>
        <v>21.855566799999998</v>
      </c>
      <c r="M328" s="45">
        <f t="shared" si="17"/>
        <v>-40.024433199999997</v>
      </c>
    </row>
    <row r="329" spans="1:13" x14ac:dyDescent="0.25">
      <c r="A329" s="3">
        <v>1298822</v>
      </c>
      <c r="B329" s="1" t="s">
        <v>5</v>
      </c>
      <c r="C329" s="1" t="s">
        <v>6</v>
      </c>
      <c r="D329" s="1" t="s">
        <v>277</v>
      </c>
      <c r="E329" s="1">
        <v>3220</v>
      </c>
      <c r="F329" s="1" t="s">
        <v>5</v>
      </c>
      <c r="G329" s="4">
        <v>14.15</v>
      </c>
      <c r="H329" s="4">
        <v>11.22</v>
      </c>
      <c r="I329" s="4">
        <f t="shared" si="15"/>
        <v>25.37</v>
      </c>
      <c r="J329" s="4">
        <v>7.5645000000000007</v>
      </c>
      <c r="K329" s="4">
        <v>13.659750000000001</v>
      </c>
      <c r="L329" s="4">
        <f t="shared" si="16"/>
        <v>21.224250000000001</v>
      </c>
      <c r="M329" s="45">
        <f t="shared" si="17"/>
        <v>-4.1457499999999996</v>
      </c>
    </row>
    <row r="330" spans="1:13" x14ac:dyDescent="0.25">
      <c r="A330" s="3">
        <v>1298820</v>
      </c>
      <c r="B330" s="1" t="s">
        <v>5</v>
      </c>
      <c r="C330" s="1" t="s">
        <v>6</v>
      </c>
      <c r="D330" s="1" t="s">
        <v>295</v>
      </c>
      <c r="E330" s="1">
        <v>6030</v>
      </c>
      <c r="F330" s="1" t="s">
        <v>10</v>
      </c>
      <c r="G330" s="4">
        <v>22.7</v>
      </c>
      <c r="H330" s="4">
        <v>44.29</v>
      </c>
      <c r="I330" s="4">
        <f t="shared" si="15"/>
        <v>66.989999999999995</v>
      </c>
      <c r="J330" s="4">
        <v>15.6005</v>
      </c>
      <c r="K330" s="4">
        <v>51.215287500000002</v>
      </c>
      <c r="L330" s="4">
        <f t="shared" si="16"/>
        <v>66.815787499999999</v>
      </c>
      <c r="M330" s="45">
        <f t="shared" si="17"/>
        <v>-0.17421249999999588</v>
      </c>
    </row>
    <row r="331" spans="1:13" x14ac:dyDescent="0.25">
      <c r="A331" s="3">
        <v>1298838</v>
      </c>
      <c r="B331" s="1" t="s">
        <v>5</v>
      </c>
      <c r="C331" s="1" t="s">
        <v>6</v>
      </c>
      <c r="D331" s="1" t="s">
        <v>296</v>
      </c>
      <c r="E331" s="1">
        <v>2341</v>
      </c>
      <c r="F331" s="1" t="s">
        <v>8</v>
      </c>
      <c r="G331" s="4">
        <v>7.25</v>
      </c>
      <c r="H331" s="4">
        <v>17.09</v>
      </c>
      <c r="I331" s="4">
        <f t="shared" si="15"/>
        <v>24.34</v>
      </c>
      <c r="J331" s="4">
        <v>2.75725</v>
      </c>
      <c r="K331" s="4">
        <v>8.6300160000000012</v>
      </c>
      <c r="L331" s="4">
        <f t="shared" si="16"/>
        <v>11.387266</v>
      </c>
      <c r="M331" s="45">
        <f t="shared" si="17"/>
        <v>-12.952734</v>
      </c>
    </row>
    <row r="332" spans="1:13" x14ac:dyDescent="0.25">
      <c r="A332" s="3">
        <v>1298885</v>
      </c>
      <c r="B332" s="1" t="s">
        <v>5</v>
      </c>
      <c r="C332" s="1" t="s">
        <v>6</v>
      </c>
      <c r="D332" s="1" t="s">
        <v>297</v>
      </c>
      <c r="E332" s="1">
        <v>5211</v>
      </c>
      <c r="F332" s="1" t="s">
        <v>39</v>
      </c>
      <c r="G332" s="4">
        <v>7.25</v>
      </c>
      <c r="H332" s="4">
        <v>17.09</v>
      </c>
      <c r="I332" s="4">
        <f t="shared" si="15"/>
        <v>24.34</v>
      </c>
      <c r="J332" s="4">
        <v>2.75725</v>
      </c>
      <c r="K332" s="4">
        <v>8.6300160000000012</v>
      </c>
      <c r="L332" s="4">
        <f t="shared" si="16"/>
        <v>11.387266</v>
      </c>
      <c r="M332" s="45">
        <f t="shared" si="17"/>
        <v>-12.952734</v>
      </c>
    </row>
    <row r="333" spans="1:13" x14ac:dyDescent="0.25">
      <c r="A333" s="3">
        <v>1298914</v>
      </c>
      <c r="B333" s="1" t="s">
        <v>5</v>
      </c>
      <c r="C333" s="1" t="s">
        <v>6</v>
      </c>
      <c r="D333" s="1" t="s">
        <v>298</v>
      </c>
      <c r="E333" s="1">
        <v>4152</v>
      </c>
      <c r="F333" s="1" t="s">
        <v>14</v>
      </c>
      <c r="G333" s="4">
        <v>12.2</v>
      </c>
      <c r="H333" s="4">
        <v>34.72</v>
      </c>
      <c r="I333" s="4">
        <f t="shared" si="15"/>
        <v>46.92</v>
      </c>
      <c r="J333" s="4">
        <v>8.0359999999999996</v>
      </c>
      <c r="K333" s="4">
        <v>21.306811599999996</v>
      </c>
      <c r="L333" s="4">
        <f t="shared" si="16"/>
        <v>29.342811599999997</v>
      </c>
      <c r="M333" s="45">
        <f t="shared" si="17"/>
        <v>-17.577188400000004</v>
      </c>
    </row>
    <row r="334" spans="1:13" x14ac:dyDescent="0.25">
      <c r="A334" s="3">
        <v>1298823</v>
      </c>
      <c r="B334" s="1" t="s">
        <v>5</v>
      </c>
      <c r="C334" s="1" t="s">
        <v>6</v>
      </c>
      <c r="D334" s="1" t="s">
        <v>299</v>
      </c>
      <c r="E334" s="1">
        <v>2036</v>
      </c>
      <c r="F334" s="1" t="s">
        <v>8</v>
      </c>
      <c r="G334" s="4">
        <v>8.4499999999999993</v>
      </c>
      <c r="H334" s="4">
        <v>15.66</v>
      </c>
      <c r="I334" s="4">
        <f t="shared" si="15"/>
        <v>24.11</v>
      </c>
      <c r="J334" s="4">
        <v>2.75725</v>
      </c>
      <c r="K334" s="4">
        <v>13.4882732</v>
      </c>
      <c r="L334" s="4">
        <f t="shared" si="16"/>
        <v>16.245523200000001</v>
      </c>
      <c r="M334" s="45">
        <f t="shared" si="17"/>
        <v>-7.8644767999999985</v>
      </c>
    </row>
    <row r="335" spans="1:13" x14ac:dyDescent="0.25">
      <c r="A335" s="3">
        <v>1298821</v>
      </c>
      <c r="B335" s="1" t="s">
        <v>5</v>
      </c>
      <c r="C335" s="1" t="s">
        <v>6</v>
      </c>
      <c r="D335" s="1" t="s">
        <v>300</v>
      </c>
      <c r="E335" s="1">
        <v>2046</v>
      </c>
      <c r="F335" s="1" t="s">
        <v>8</v>
      </c>
      <c r="G335" s="4">
        <v>8.4499999999999993</v>
      </c>
      <c r="H335" s="4">
        <v>39.950000000000003</v>
      </c>
      <c r="I335" s="4">
        <f t="shared" si="15"/>
        <v>48.400000000000006</v>
      </c>
      <c r="J335" s="4">
        <v>2.5215000000000001</v>
      </c>
      <c r="K335" s="4">
        <v>10.821685599999999</v>
      </c>
      <c r="L335" s="4">
        <f t="shared" si="16"/>
        <v>13.343185599999998</v>
      </c>
      <c r="M335" s="45">
        <f t="shared" si="17"/>
        <v>-35.056814400000007</v>
      </c>
    </row>
    <row r="336" spans="1:13" x14ac:dyDescent="0.25">
      <c r="A336" s="3">
        <v>1298884</v>
      </c>
      <c r="B336" s="1" t="s">
        <v>5</v>
      </c>
      <c r="C336" s="1" t="s">
        <v>6</v>
      </c>
      <c r="D336" s="1" t="s">
        <v>301</v>
      </c>
      <c r="E336" s="1">
        <v>2264</v>
      </c>
      <c r="F336" s="1" t="s">
        <v>8</v>
      </c>
      <c r="G336" s="4">
        <v>7.25</v>
      </c>
      <c r="H336" s="4">
        <v>17.09</v>
      </c>
      <c r="I336" s="4">
        <f t="shared" si="15"/>
        <v>24.34</v>
      </c>
      <c r="J336" s="4">
        <v>2.75725</v>
      </c>
      <c r="K336" s="4">
        <v>8.0525015999999994</v>
      </c>
      <c r="L336" s="4">
        <f t="shared" si="16"/>
        <v>10.809751599999998</v>
      </c>
      <c r="M336" s="45">
        <f t="shared" si="17"/>
        <v>-13.530248400000001</v>
      </c>
    </row>
    <row r="337" spans="1:13" x14ac:dyDescent="0.25">
      <c r="A337" s="3">
        <v>1298824</v>
      </c>
      <c r="B337" s="1" t="s">
        <v>5</v>
      </c>
      <c r="C337" s="1" t="s">
        <v>6</v>
      </c>
      <c r="D337" s="1" t="s">
        <v>250</v>
      </c>
      <c r="E337" s="1">
        <v>2572</v>
      </c>
      <c r="F337" s="1" t="s">
        <v>8</v>
      </c>
      <c r="G337" s="4">
        <v>11.3</v>
      </c>
      <c r="H337" s="4">
        <v>20.18</v>
      </c>
      <c r="I337" s="4">
        <f t="shared" si="15"/>
        <v>31.48</v>
      </c>
      <c r="J337" s="4">
        <v>5.5145</v>
      </c>
      <c r="K337" s="4">
        <v>32.211326983125005</v>
      </c>
      <c r="L337" s="4">
        <f t="shared" si="16"/>
        <v>37.725826983125003</v>
      </c>
      <c r="M337" s="45">
        <f t="shared" si="17"/>
        <v>6.2458269831250028</v>
      </c>
    </row>
    <row r="338" spans="1:13" x14ac:dyDescent="0.25">
      <c r="A338" s="3">
        <v>1298967</v>
      </c>
      <c r="B338" s="1" t="s">
        <v>5</v>
      </c>
      <c r="C338" s="1" t="s">
        <v>6</v>
      </c>
      <c r="D338" s="1" t="s">
        <v>302</v>
      </c>
      <c r="E338" s="1">
        <v>6084</v>
      </c>
      <c r="F338" s="1" t="s">
        <v>10</v>
      </c>
      <c r="G338" s="4">
        <v>7.25</v>
      </c>
      <c r="H338" s="4">
        <v>12.61</v>
      </c>
      <c r="I338" s="4">
        <f t="shared" si="15"/>
        <v>19.86</v>
      </c>
      <c r="J338" s="4">
        <v>2.75725</v>
      </c>
      <c r="K338" s="4">
        <v>8.6300160000000012</v>
      </c>
      <c r="L338" s="4">
        <f t="shared" si="16"/>
        <v>11.387266</v>
      </c>
      <c r="M338" s="45">
        <f t="shared" si="17"/>
        <v>-8.4727339999999991</v>
      </c>
    </row>
    <row r="339" spans="1:13" x14ac:dyDescent="0.25">
      <c r="A339" s="3">
        <v>1298966</v>
      </c>
      <c r="B339" s="1" t="s">
        <v>5</v>
      </c>
      <c r="C339" s="1" t="s">
        <v>6</v>
      </c>
      <c r="D339" s="1" t="s">
        <v>303</v>
      </c>
      <c r="E339" s="1">
        <v>4305</v>
      </c>
      <c r="F339" s="1" t="s">
        <v>14</v>
      </c>
      <c r="G339" s="4">
        <v>7.25</v>
      </c>
      <c r="H339" s="4">
        <v>12.61</v>
      </c>
      <c r="I339" s="4">
        <f t="shared" si="15"/>
        <v>19.86</v>
      </c>
      <c r="J339" s="4">
        <v>2.75725</v>
      </c>
      <c r="K339" s="4">
        <v>7.6320386999999998</v>
      </c>
      <c r="L339" s="4">
        <f t="shared" si="16"/>
        <v>10.3892887</v>
      </c>
      <c r="M339" s="45">
        <f t="shared" si="17"/>
        <v>-9.4707112999999996</v>
      </c>
    </row>
    <row r="340" spans="1:13" x14ac:dyDescent="0.25">
      <c r="A340" s="3">
        <v>1299001</v>
      </c>
      <c r="B340" s="1" t="s">
        <v>5</v>
      </c>
      <c r="C340" s="1" t="s">
        <v>6</v>
      </c>
      <c r="D340" s="1" t="s">
        <v>304</v>
      </c>
      <c r="E340" s="1">
        <v>2280</v>
      </c>
      <c r="F340" s="1" t="s">
        <v>8</v>
      </c>
      <c r="G340" s="4">
        <v>7.25</v>
      </c>
      <c r="H340" s="4">
        <v>17.09</v>
      </c>
      <c r="I340" s="4">
        <f t="shared" si="15"/>
        <v>24.34</v>
      </c>
      <c r="J340" s="4">
        <v>2.75725</v>
      </c>
      <c r="K340" s="4">
        <v>8.0525015999999994</v>
      </c>
      <c r="L340" s="4">
        <f t="shared" si="16"/>
        <v>10.809751599999998</v>
      </c>
      <c r="M340" s="45">
        <f t="shared" si="17"/>
        <v>-13.530248400000001</v>
      </c>
    </row>
    <row r="341" spans="1:13" x14ac:dyDescent="0.25">
      <c r="A341" s="3">
        <v>1298880</v>
      </c>
      <c r="B341" s="1" t="s">
        <v>5</v>
      </c>
      <c r="C341" s="1" t="s">
        <v>6</v>
      </c>
      <c r="D341" s="1" t="s">
        <v>164</v>
      </c>
      <c r="E341" s="1">
        <v>2756</v>
      </c>
      <c r="F341" s="1" t="s">
        <v>8</v>
      </c>
      <c r="G341" s="4">
        <v>8.4499999999999993</v>
      </c>
      <c r="H341" s="4">
        <v>15.27</v>
      </c>
      <c r="I341" s="4">
        <f t="shared" si="15"/>
        <v>23.72</v>
      </c>
      <c r="J341" s="4">
        <v>2.75725</v>
      </c>
      <c r="K341" s="4">
        <v>9.2294997999999993</v>
      </c>
      <c r="L341" s="4">
        <f t="shared" si="16"/>
        <v>11.986749799999998</v>
      </c>
      <c r="M341" s="45">
        <f t="shared" si="17"/>
        <v>-11.733250200000001</v>
      </c>
    </row>
    <row r="342" spans="1:13" x14ac:dyDescent="0.25">
      <c r="A342" s="3">
        <v>1298992</v>
      </c>
      <c r="B342" s="1" t="s">
        <v>5</v>
      </c>
      <c r="C342" s="1" t="s">
        <v>6</v>
      </c>
      <c r="D342" s="1" t="s">
        <v>305</v>
      </c>
      <c r="E342" s="1">
        <v>5630</v>
      </c>
      <c r="F342" s="1" t="s">
        <v>39</v>
      </c>
      <c r="G342" s="4">
        <v>7.4</v>
      </c>
      <c r="H342" s="4">
        <v>19.53</v>
      </c>
      <c r="I342" s="4">
        <f t="shared" si="15"/>
        <v>26.93</v>
      </c>
      <c r="J342" s="4">
        <v>5.5145</v>
      </c>
      <c r="K342" s="4">
        <v>17.260032000000002</v>
      </c>
      <c r="L342" s="4">
        <f t="shared" si="16"/>
        <v>22.774532000000001</v>
      </c>
      <c r="M342" s="45">
        <f t="shared" si="17"/>
        <v>-4.1554679999999991</v>
      </c>
    </row>
    <row r="343" spans="1:13" x14ac:dyDescent="0.25">
      <c r="A343" s="3">
        <v>1298973</v>
      </c>
      <c r="B343" s="1" t="s">
        <v>5</v>
      </c>
      <c r="C343" s="1" t="s">
        <v>6</v>
      </c>
      <c r="D343" s="1" t="s">
        <v>117</v>
      </c>
      <c r="E343" s="1">
        <v>3175</v>
      </c>
      <c r="F343" s="1" t="s">
        <v>5</v>
      </c>
      <c r="G343" s="4">
        <v>8.4499999999999993</v>
      </c>
      <c r="H343" s="4">
        <v>11.8</v>
      </c>
      <c r="I343" s="4">
        <f t="shared" si="15"/>
        <v>20.25</v>
      </c>
      <c r="J343" s="4">
        <v>2.5215000000000001</v>
      </c>
      <c r="K343" s="4">
        <v>6.7528889999999997</v>
      </c>
      <c r="L343" s="4">
        <f t="shared" si="16"/>
        <v>9.2743889999999993</v>
      </c>
      <c r="M343" s="45">
        <f t="shared" si="17"/>
        <v>-10.975611000000001</v>
      </c>
    </row>
    <row r="344" spans="1:13" x14ac:dyDescent="0.25">
      <c r="A344" s="3">
        <v>1291615</v>
      </c>
      <c r="B344" s="1" t="s">
        <v>5</v>
      </c>
      <c r="C344" s="1" t="s">
        <v>6</v>
      </c>
      <c r="D344" s="1" t="s">
        <v>306</v>
      </c>
      <c r="E344" s="1">
        <v>3337</v>
      </c>
      <c r="F344" s="1" t="s">
        <v>5</v>
      </c>
      <c r="G344" s="4">
        <v>9.35</v>
      </c>
      <c r="H344" s="4">
        <v>41.43</v>
      </c>
      <c r="I344" s="4">
        <f t="shared" si="15"/>
        <v>50.78</v>
      </c>
      <c r="J344" s="4">
        <v>5.2787500000000005</v>
      </c>
      <c r="K344" s="4">
        <v>8.5175467999999999</v>
      </c>
      <c r="L344" s="4">
        <f t="shared" si="16"/>
        <v>13.7962968</v>
      </c>
      <c r="M344" s="45">
        <f t="shared" si="17"/>
        <v>-36.983703200000001</v>
      </c>
    </row>
    <row r="345" spans="1:13" x14ac:dyDescent="0.25">
      <c r="A345" s="3">
        <v>1299060</v>
      </c>
      <c r="B345" s="1" t="s">
        <v>5</v>
      </c>
      <c r="C345" s="1" t="s">
        <v>6</v>
      </c>
      <c r="D345" s="1" t="s">
        <v>307</v>
      </c>
      <c r="E345" s="1">
        <v>2117</v>
      </c>
      <c r="F345" s="1" t="s">
        <v>8</v>
      </c>
      <c r="G345" s="4">
        <v>8.4499999999999993</v>
      </c>
      <c r="H345" s="4">
        <v>34.22</v>
      </c>
      <c r="I345" s="4">
        <f t="shared" si="15"/>
        <v>42.67</v>
      </c>
      <c r="J345" s="4">
        <v>2.75725</v>
      </c>
      <c r="K345" s="4">
        <v>13.4882732</v>
      </c>
      <c r="L345" s="4">
        <f t="shared" si="16"/>
        <v>16.245523200000001</v>
      </c>
      <c r="M345" s="45">
        <f t="shared" si="17"/>
        <v>-26.424476800000001</v>
      </c>
    </row>
    <row r="346" spans="1:13" x14ac:dyDescent="0.25">
      <c r="A346" s="3">
        <v>1299061</v>
      </c>
      <c r="B346" s="1" t="s">
        <v>5</v>
      </c>
      <c r="C346" s="1" t="s">
        <v>6</v>
      </c>
      <c r="D346" s="1" t="s">
        <v>308</v>
      </c>
      <c r="E346" s="1">
        <v>3064</v>
      </c>
      <c r="F346" s="1" t="s">
        <v>5</v>
      </c>
      <c r="G346" s="4">
        <v>22.7</v>
      </c>
      <c r="H346" s="4">
        <v>28.91</v>
      </c>
      <c r="I346" s="4">
        <f t="shared" si="15"/>
        <v>51.61</v>
      </c>
      <c r="J346" s="4">
        <v>17.086749999999999</v>
      </c>
      <c r="K346" s="4">
        <v>28.579599999999996</v>
      </c>
      <c r="L346" s="4">
        <f t="shared" si="16"/>
        <v>45.666349999999994</v>
      </c>
      <c r="M346" s="45">
        <f t="shared" si="17"/>
        <v>-5.9436500000000052</v>
      </c>
    </row>
    <row r="347" spans="1:13" x14ac:dyDescent="0.25">
      <c r="A347" s="3">
        <v>1299051</v>
      </c>
      <c r="B347" s="1" t="s">
        <v>5</v>
      </c>
      <c r="C347" s="1" t="s">
        <v>6</v>
      </c>
      <c r="D347" s="1" t="s">
        <v>252</v>
      </c>
      <c r="E347" s="1">
        <v>5159</v>
      </c>
      <c r="F347" s="1" t="s">
        <v>39</v>
      </c>
      <c r="G347" s="4">
        <v>7.25</v>
      </c>
      <c r="H347" s="4">
        <v>11.4</v>
      </c>
      <c r="I347" s="4">
        <f t="shared" si="15"/>
        <v>18.649999999999999</v>
      </c>
      <c r="J347" s="4">
        <v>2.75725</v>
      </c>
      <c r="K347" s="4">
        <v>7.6702625999999992</v>
      </c>
      <c r="L347" s="4">
        <f t="shared" si="16"/>
        <v>10.4275126</v>
      </c>
      <c r="M347" s="45">
        <f t="shared" si="17"/>
        <v>-8.2224873999999986</v>
      </c>
    </row>
    <row r="348" spans="1:13" x14ac:dyDescent="0.25">
      <c r="A348" s="3">
        <v>1299075</v>
      </c>
      <c r="B348" s="1" t="s">
        <v>5</v>
      </c>
      <c r="C348" s="1" t="s">
        <v>6</v>
      </c>
      <c r="D348" s="1" t="s">
        <v>114</v>
      </c>
      <c r="E348" s="1">
        <v>3127</v>
      </c>
      <c r="F348" s="1" t="s">
        <v>5</v>
      </c>
      <c r="G348" s="4">
        <v>11.3</v>
      </c>
      <c r="H348" s="4">
        <v>6.77</v>
      </c>
      <c r="I348" s="4">
        <f t="shared" si="15"/>
        <v>18.07</v>
      </c>
      <c r="J348" s="4">
        <v>5.2787500000000005</v>
      </c>
      <c r="K348" s="4">
        <v>13.505777999999999</v>
      </c>
      <c r="L348" s="4">
        <f t="shared" si="16"/>
        <v>18.784528000000002</v>
      </c>
      <c r="M348" s="45">
        <f t="shared" si="17"/>
        <v>0.71452800000000138</v>
      </c>
    </row>
    <row r="349" spans="1:13" x14ac:dyDescent="0.25">
      <c r="A349" s="3">
        <v>1299089</v>
      </c>
      <c r="B349" s="1" t="s">
        <v>5</v>
      </c>
      <c r="C349" s="1" t="s">
        <v>6</v>
      </c>
      <c r="D349" s="1" t="s">
        <v>53</v>
      </c>
      <c r="E349" s="1">
        <v>2541</v>
      </c>
      <c r="F349" s="1" t="s">
        <v>8</v>
      </c>
      <c r="G349" s="4">
        <v>19.899999999999999</v>
      </c>
      <c r="H349" s="4">
        <v>19.100000000000001</v>
      </c>
      <c r="I349" s="4">
        <f t="shared" si="15"/>
        <v>39</v>
      </c>
      <c r="J349" s="4">
        <v>22.6935</v>
      </c>
      <c r="K349" s="4">
        <v>24.916563199999999</v>
      </c>
      <c r="L349" s="4">
        <f t="shared" si="16"/>
        <v>47.610063199999999</v>
      </c>
      <c r="M349" s="45">
        <f t="shared" si="17"/>
        <v>8.610063199999999</v>
      </c>
    </row>
    <row r="350" spans="1:13" x14ac:dyDescent="0.25">
      <c r="A350" s="3">
        <v>1299081</v>
      </c>
      <c r="B350" s="1" t="s">
        <v>5</v>
      </c>
      <c r="C350" s="1" t="s">
        <v>6</v>
      </c>
      <c r="D350" s="1" t="s">
        <v>309</v>
      </c>
      <c r="E350" s="1">
        <v>3564</v>
      </c>
      <c r="F350" s="1" t="s">
        <v>5</v>
      </c>
      <c r="G350" s="4">
        <v>7.25</v>
      </c>
      <c r="H350" s="4">
        <v>15.76</v>
      </c>
      <c r="I350" s="4">
        <f t="shared" si="15"/>
        <v>23.009999999999998</v>
      </c>
      <c r="J350" s="4">
        <v>2.75725</v>
      </c>
      <c r="K350" s="4">
        <v>7.7976755999999989</v>
      </c>
      <c r="L350" s="4">
        <f t="shared" si="16"/>
        <v>10.554925599999999</v>
      </c>
      <c r="M350" s="45">
        <f t="shared" si="17"/>
        <v>-12.455074399999999</v>
      </c>
    </row>
    <row r="351" spans="1:13" x14ac:dyDescent="0.25">
      <c r="A351" s="3">
        <v>1299095</v>
      </c>
      <c r="B351" s="1" t="s">
        <v>5</v>
      </c>
      <c r="C351" s="1" t="s">
        <v>6</v>
      </c>
      <c r="D351" s="1" t="s">
        <v>310</v>
      </c>
      <c r="E351" s="1">
        <v>6107</v>
      </c>
      <c r="F351" s="1" t="s">
        <v>10</v>
      </c>
      <c r="G351" s="4">
        <v>6.5</v>
      </c>
      <c r="H351" s="4">
        <v>7.51</v>
      </c>
      <c r="I351" s="4">
        <f t="shared" si="15"/>
        <v>14.01</v>
      </c>
      <c r="J351" s="4">
        <v>2.75725</v>
      </c>
      <c r="K351" s="4">
        <v>8.6300160000000012</v>
      </c>
      <c r="L351" s="4">
        <f t="shared" si="16"/>
        <v>11.387266</v>
      </c>
      <c r="M351" s="45">
        <f t="shared" si="17"/>
        <v>-2.6227339999999995</v>
      </c>
    </row>
    <row r="352" spans="1:13" x14ac:dyDescent="0.25">
      <c r="A352" s="3">
        <v>1299113</v>
      </c>
      <c r="B352" s="1" t="s">
        <v>5</v>
      </c>
      <c r="C352" s="1" t="s">
        <v>6</v>
      </c>
      <c r="D352" s="1" t="s">
        <v>27</v>
      </c>
      <c r="E352" s="1">
        <v>5073</v>
      </c>
      <c r="F352" s="1" t="s">
        <v>39</v>
      </c>
      <c r="G352" s="4">
        <v>7.25</v>
      </c>
      <c r="H352" s="4">
        <v>11.4</v>
      </c>
      <c r="I352" s="4">
        <f t="shared" si="15"/>
        <v>18.649999999999999</v>
      </c>
      <c r="J352" s="4">
        <v>2.75725</v>
      </c>
      <c r="K352" s="4">
        <v>7.6702625999999992</v>
      </c>
      <c r="L352" s="4">
        <f t="shared" si="16"/>
        <v>10.4275126</v>
      </c>
      <c r="M352" s="45">
        <f t="shared" si="17"/>
        <v>-8.2224873999999986</v>
      </c>
    </row>
    <row r="353" spans="1:13" x14ac:dyDescent="0.25">
      <c r="A353" s="3">
        <v>1299287</v>
      </c>
      <c r="B353" s="1" t="s">
        <v>5</v>
      </c>
      <c r="C353" s="1" t="s">
        <v>6</v>
      </c>
      <c r="D353" s="1" t="s">
        <v>311</v>
      </c>
      <c r="E353" s="1">
        <v>3356</v>
      </c>
      <c r="F353" s="1" t="s">
        <v>5</v>
      </c>
      <c r="G353" s="4">
        <v>14.15</v>
      </c>
      <c r="H353" s="4">
        <v>18.149999999999999</v>
      </c>
      <c r="I353" s="4">
        <f t="shared" si="15"/>
        <v>32.299999999999997</v>
      </c>
      <c r="J353" s="4">
        <v>9.0507500000000007</v>
      </c>
      <c r="K353" s="4">
        <v>26.976546399999997</v>
      </c>
      <c r="L353" s="4">
        <f t="shared" si="16"/>
        <v>36.027296399999997</v>
      </c>
      <c r="M353" s="45">
        <f t="shared" si="17"/>
        <v>3.7272964000000002</v>
      </c>
    </row>
    <row r="354" spans="1:13" x14ac:dyDescent="0.25">
      <c r="A354" s="3">
        <v>1299224</v>
      </c>
      <c r="B354" s="1" t="s">
        <v>5</v>
      </c>
      <c r="C354" s="1" t="s">
        <v>6</v>
      </c>
      <c r="D354" s="1" t="s">
        <v>277</v>
      </c>
      <c r="E354" s="1">
        <v>3220</v>
      </c>
      <c r="F354" s="1" t="s">
        <v>5</v>
      </c>
      <c r="G354" s="4">
        <v>11.3</v>
      </c>
      <c r="H354" s="4">
        <v>13.39</v>
      </c>
      <c r="I354" s="4">
        <f t="shared" si="15"/>
        <v>24.69</v>
      </c>
      <c r="J354" s="4">
        <v>5.2787500000000005</v>
      </c>
      <c r="K354" s="4">
        <v>13.979159999999997</v>
      </c>
      <c r="L354" s="4">
        <f t="shared" si="16"/>
        <v>19.257909999999995</v>
      </c>
      <c r="M354" s="45">
        <f t="shared" si="17"/>
        <v>-5.4320900000000059</v>
      </c>
    </row>
    <row r="355" spans="1:13" x14ac:dyDescent="0.25">
      <c r="A355" s="3">
        <v>1299163</v>
      </c>
      <c r="B355" s="1" t="s">
        <v>5</v>
      </c>
      <c r="C355" s="1" t="s">
        <v>6</v>
      </c>
      <c r="D355" s="1" t="s">
        <v>118</v>
      </c>
      <c r="E355" s="1">
        <v>5068</v>
      </c>
      <c r="F355" s="1" t="s">
        <v>39</v>
      </c>
      <c r="G355" s="4">
        <v>6.5</v>
      </c>
      <c r="H355" s="4">
        <v>15.27</v>
      </c>
      <c r="I355" s="4">
        <f t="shared" si="15"/>
        <v>21.77</v>
      </c>
      <c r="J355" s="4">
        <v>2.75725</v>
      </c>
      <c r="K355" s="4">
        <v>9.2294997999999993</v>
      </c>
      <c r="L355" s="4">
        <f t="shared" si="16"/>
        <v>11.986749799999998</v>
      </c>
      <c r="M355" s="45">
        <f t="shared" si="17"/>
        <v>-9.7832502000000012</v>
      </c>
    </row>
    <row r="356" spans="1:13" x14ac:dyDescent="0.25">
      <c r="A356" s="3">
        <v>1299264</v>
      </c>
      <c r="B356" s="1" t="s">
        <v>5</v>
      </c>
      <c r="C356" s="1" t="s">
        <v>6</v>
      </c>
      <c r="D356" s="1" t="s">
        <v>280</v>
      </c>
      <c r="E356" s="1">
        <v>4740</v>
      </c>
      <c r="F356" s="1" t="s">
        <v>14</v>
      </c>
      <c r="G356" s="4">
        <v>31.1</v>
      </c>
      <c r="H356" s="4">
        <v>191.73</v>
      </c>
      <c r="I356" s="4">
        <f t="shared" si="15"/>
        <v>222.82999999999998</v>
      </c>
      <c r="J356" s="4">
        <v>30.637249999999995</v>
      </c>
      <c r="K356" s="4">
        <v>122.30110377600001</v>
      </c>
      <c r="L356" s="4">
        <f t="shared" si="16"/>
        <v>152.93835377599999</v>
      </c>
      <c r="M356" s="45">
        <f t="shared" si="17"/>
        <v>-69.891646223999999</v>
      </c>
    </row>
    <row r="357" spans="1:13" x14ac:dyDescent="0.25">
      <c r="A357" s="3">
        <v>1299191</v>
      </c>
      <c r="B357" s="1" t="s">
        <v>5</v>
      </c>
      <c r="C357" s="1" t="s">
        <v>6</v>
      </c>
      <c r="D357" s="1" t="s">
        <v>52</v>
      </c>
      <c r="E357" s="1">
        <v>4055</v>
      </c>
      <c r="F357" s="1" t="s">
        <v>14</v>
      </c>
      <c r="G357" s="4">
        <v>6.5</v>
      </c>
      <c r="H357" s="4">
        <v>14.35</v>
      </c>
      <c r="I357" s="4">
        <f t="shared" si="15"/>
        <v>20.85</v>
      </c>
      <c r="J357" s="4">
        <v>2.75725</v>
      </c>
      <c r="K357" s="4">
        <v>13.773054400000001</v>
      </c>
      <c r="L357" s="4">
        <f t="shared" si="16"/>
        <v>16.530304400000002</v>
      </c>
      <c r="M357" s="45">
        <f t="shared" si="17"/>
        <v>-4.3196955999999993</v>
      </c>
    </row>
    <row r="358" spans="1:13" x14ac:dyDescent="0.25">
      <c r="A358" s="3">
        <v>1299289</v>
      </c>
      <c r="B358" s="1" t="s">
        <v>5</v>
      </c>
      <c r="C358" s="1" t="s">
        <v>6</v>
      </c>
      <c r="D358" s="1" t="s">
        <v>312</v>
      </c>
      <c r="E358" s="1">
        <v>4114</v>
      </c>
      <c r="F358" s="1" t="s">
        <v>14</v>
      </c>
      <c r="G358" s="4">
        <v>8.4499999999999993</v>
      </c>
      <c r="H358" s="4">
        <v>14.35</v>
      </c>
      <c r="I358" s="4">
        <f t="shared" si="15"/>
        <v>22.799999999999997</v>
      </c>
      <c r="J358" s="4">
        <v>2.5215000000000001</v>
      </c>
      <c r="K358" s="4">
        <v>13.773054400000001</v>
      </c>
      <c r="L358" s="4">
        <f t="shared" si="16"/>
        <v>16.294554400000003</v>
      </c>
      <c r="M358" s="45">
        <f t="shared" si="17"/>
        <v>-6.5054455999999945</v>
      </c>
    </row>
    <row r="359" spans="1:13" x14ac:dyDescent="0.25">
      <c r="A359" s="3">
        <v>1299198</v>
      </c>
      <c r="B359" s="1" t="s">
        <v>5</v>
      </c>
      <c r="C359" s="1" t="s">
        <v>6</v>
      </c>
      <c r="D359" s="1" t="s">
        <v>313</v>
      </c>
      <c r="E359" s="1">
        <v>4814</v>
      </c>
      <c r="F359" s="1" t="s">
        <v>14</v>
      </c>
      <c r="G359" s="4">
        <v>15.95</v>
      </c>
      <c r="H359" s="4">
        <v>27.75</v>
      </c>
      <c r="I359" s="4">
        <f t="shared" si="15"/>
        <v>43.7</v>
      </c>
      <c r="J359" s="4">
        <v>13.31475</v>
      </c>
      <c r="K359" s="4">
        <v>32.957708599999997</v>
      </c>
      <c r="L359" s="4">
        <f t="shared" si="16"/>
        <v>46.272458599999993</v>
      </c>
      <c r="M359" s="45">
        <f t="shared" si="17"/>
        <v>2.5724585999999903</v>
      </c>
    </row>
    <row r="360" spans="1:13" x14ac:dyDescent="0.25">
      <c r="A360" s="3">
        <v>1299279</v>
      </c>
      <c r="B360" s="1" t="s">
        <v>5</v>
      </c>
      <c r="C360" s="1" t="s">
        <v>6</v>
      </c>
      <c r="D360" s="1" t="s">
        <v>157</v>
      </c>
      <c r="E360" s="1">
        <v>5095</v>
      </c>
      <c r="F360" s="1" t="s">
        <v>39</v>
      </c>
      <c r="G360" s="4">
        <v>11.3</v>
      </c>
      <c r="H360" s="4">
        <v>15.27</v>
      </c>
      <c r="I360" s="4">
        <f t="shared" si="15"/>
        <v>26.57</v>
      </c>
      <c r="J360" s="4">
        <v>5.0430000000000001</v>
      </c>
      <c r="K360" s="4">
        <v>15.063749999999999</v>
      </c>
      <c r="L360" s="4">
        <f t="shared" si="16"/>
        <v>20.106749999999998</v>
      </c>
      <c r="M360" s="45">
        <f t="shared" si="17"/>
        <v>-6.4632500000000022</v>
      </c>
    </row>
    <row r="361" spans="1:13" x14ac:dyDescent="0.25">
      <c r="A361" s="3">
        <v>1299291</v>
      </c>
      <c r="B361" s="1" t="s">
        <v>5</v>
      </c>
      <c r="C361" s="1" t="s">
        <v>6</v>
      </c>
      <c r="D361" s="1" t="s">
        <v>314</v>
      </c>
      <c r="E361" s="1">
        <v>6041</v>
      </c>
      <c r="F361" s="1" t="s">
        <v>10</v>
      </c>
      <c r="G361" s="4">
        <v>9.35</v>
      </c>
      <c r="H361" s="4">
        <v>13.87</v>
      </c>
      <c r="I361" s="4">
        <f t="shared" si="15"/>
        <v>23.22</v>
      </c>
      <c r="J361" s="4">
        <v>5.2787500000000005</v>
      </c>
      <c r="K361" s="4">
        <v>21.960192000000003</v>
      </c>
      <c r="L361" s="4">
        <f t="shared" si="16"/>
        <v>27.238942000000002</v>
      </c>
      <c r="M361" s="45">
        <f t="shared" si="17"/>
        <v>4.0189420000000027</v>
      </c>
    </row>
    <row r="362" spans="1:13" x14ac:dyDescent="0.25">
      <c r="A362" s="3">
        <v>1299226</v>
      </c>
      <c r="B362" s="1" t="s">
        <v>5</v>
      </c>
      <c r="C362" s="1" t="s">
        <v>6</v>
      </c>
      <c r="D362" s="1" t="s">
        <v>315</v>
      </c>
      <c r="E362" s="1">
        <v>7260</v>
      </c>
      <c r="F362" s="1" t="s">
        <v>28</v>
      </c>
      <c r="G362" s="4">
        <v>8.4499999999999993</v>
      </c>
      <c r="H362" s="4">
        <v>17.02</v>
      </c>
      <c r="I362" s="4">
        <f t="shared" si="15"/>
        <v>25.47</v>
      </c>
      <c r="J362" s="4">
        <v>2.75725</v>
      </c>
      <c r="K362" s="4">
        <v>15.760988099999999</v>
      </c>
      <c r="L362" s="4">
        <f t="shared" si="16"/>
        <v>18.518238099999998</v>
      </c>
      <c r="M362" s="45">
        <f t="shared" si="17"/>
        <v>-6.951761900000001</v>
      </c>
    </row>
    <row r="363" spans="1:13" x14ac:dyDescent="0.25">
      <c r="A363" s="3">
        <v>1299282</v>
      </c>
      <c r="B363" s="1" t="s">
        <v>5</v>
      </c>
      <c r="C363" s="1" t="s">
        <v>6</v>
      </c>
      <c r="D363" s="1" t="s">
        <v>316</v>
      </c>
      <c r="E363" s="1">
        <v>3224</v>
      </c>
      <c r="F363" s="1" t="s">
        <v>5</v>
      </c>
      <c r="G363" s="4">
        <v>7.4</v>
      </c>
      <c r="H363" s="4">
        <v>12.82</v>
      </c>
      <c r="I363" s="4">
        <f t="shared" si="15"/>
        <v>20.22</v>
      </c>
      <c r="J363" s="4">
        <v>5.5145</v>
      </c>
      <c r="K363" s="4">
        <v>14.3325</v>
      </c>
      <c r="L363" s="4">
        <f t="shared" si="16"/>
        <v>19.847000000000001</v>
      </c>
      <c r="M363" s="45">
        <f t="shared" si="17"/>
        <v>-0.37299999999999756</v>
      </c>
    </row>
    <row r="364" spans="1:13" x14ac:dyDescent="0.25">
      <c r="A364" s="3">
        <v>1299283</v>
      </c>
      <c r="B364" s="1" t="s">
        <v>5</v>
      </c>
      <c r="C364" s="1" t="s">
        <v>6</v>
      </c>
      <c r="D364" s="1" t="s">
        <v>317</v>
      </c>
      <c r="E364" s="1">
        <v>2260</v>
      </c>
      <c r="F364" s="1" t="s">
        <v>8</v>
      </c>
      <c r="G364" s="4">
        <v>6.5</v>
      </c>
      <c r="H364" s="4">
        <v>11.19</v>
      </c>
      <c r="I364" s="4">
        <f t="shared" si="15"/>
        <v>17.689999999999998</v>
      </c>
      <c r="J364" s="4">
        <v>2.75725</v>
      </c>
      <c r="K364" s="4">
        <v>8.0525015999999994</v>
      </c>
      <c r="L364" s="4">
        <f t="shared" si="16"/>
        <v>10.809751599999998</v>
      </c>
      <c r="M364" s="45">
        <f t="shared" si="17"/>
        <v>-6.8802483999999993</v>
      </c>
    </row>
    <row r="365" spans="1:13" x14ac:dyDescent="0.25">
      <c r="A365" s="3">
        <v>1299253</v>
      </c>
      <c r="B365" s="1" t="s">
        <v>5</v>
      </c>
      <c r="C365" s="1" t="s">
        <v>6</v>
      </c>
      <c r="D365" s="1" t="s">
        <v>318</v>
      </c>
      <c r="E365" s="1">
        <v>3155</v>
      </c>
      <c r="F365" s="1" t="s">
        <v>5</v>
      </c>
      <c r="G365" s="4">
        <v>8.4499999999999993</v>
      </c>
      <c r="H365" s="4">
        <v>20.74</v>
      </c>
      <c r="I365" s="4">
        <f t="shared" si="15"/>
        <v>29.189999999999998</v>
      </c>
      <c r="J365" s="4">
        <v>2.75725</v>
      </c>
      <c r="K365" s="4">
        <v>27.978815999999995</v>
      </c>
      <c r="L365" s="4">
        <f t="shared" si="16"/>
        <v>30.736065999999994</v>
      </c>
      <c r="M365" s="45">
        <f t="shared" si="17"/>
        <v>1.5460659999999962</v>
      </c>
    </row>
    <row r="366" spans="1:13" x14ac:dyDescent="0.25">
      <c r="A366" s="3">
        <v>1299220</v>
      </c>
      <c r="B366" s="1" t="s">
        <v>5</v>
      </c>
      <c r="C366" s="1" t="s">
        <v>6</v>
      </c>
      <c r="D366" s="1" t="s">
        <v>262</v>
      </c>
      <c r="E366" s="1">
        <v>2478</v>
      </c>
      <c r="F366" s="1" t="s">
        <v>8</v>
      </c>
      <c r="G366" s="4">
        <v>7.25</v>
      </c>
      <c r="H366" s="4">
        <v>17.09</v>
      </c>
      <c r="I366" s="4">
        <f t="shared" si="15"/>
        <v>24.34</v>
      </c>
      <c r="J366" s="4">
        <v>2.75725</v>
      </c>
      <c r="K366" s="4">
        <v>8.3200689000000008</v>
      </c>
      <c r="L366" s="4">
        <f t="shared" si="16"/>
        <v>11.077318900000002</v>
      </c>
      <c r="M366" s="45">
        <f t="shared" si="17"/>
        <v>-13.262681099999998</v>
      </c>
    </row>
    <row r="367" spans="1:13" x14ac:dyDescent="0.25">
      <c r="A367" s="3">
        <v>1299304</v>
      </c>
      <c r="B367" s="1" t="s">
        <v>5</v>
      </c>
      <c r="C367" s="1" t="s">
        <v>6</v>
      </c>
      <c r="D367" s="1" t="s">
        <v>319</v>
      </c>
      <c r="E367" s="1">
        <v>6330</v>
      </c>
      <c r="F367" s="1" t="s">
        <v>10</v>
      </c>
      <c r="G367" s="4">
        <v>7.25</v>
      </c>
      <c r="H367" s="4">
        <v>17.09</v>
      </c>
      <c r="I367" s="4">
        <f t="shared" si="15"/>
        <v>24.34</v>
      </c>
      <c r="J367" s="4">
        <v>2.75725</v>
      </c>
      <c r="K367" s="4">
        <v>8.6300160000000012</v>
      </c>
      <c r="L367" s="4">
        <f t="shared" si="16"/>
        <v>11.387266</v>
      </c>
      <c r="M367" s="45">
        <f t="shared" si="17"/>
        <v>-12.952734</v>
      </c>
    </row>
    <row r="368" spans="1:13" x14ac:dyDescent="0.25">
      <c r="A368" s="3">
        <v>1299246</v>
      </c>
      <c r="B368" s="1" t="s">
        <v>5</v>
      </c>
      <c r="C368" s="1" t="s">
        <v>6</v>
      </c>
      <c r="D368" s="1" t="s">
        <v>320</v>
      </c>
      <c r="E368" s="1">
        <v>2204</v>
      </c>
      <c r="F368" s="1" t="s">
        <v>8</v>
      </c>
      <c r="G368" s="4">
        <v>7.25</v>
      </c>
      <c r="H368" s="4">
        <v>11.4</v>
      </c>
      <c r="I368" s="4">
        <f t="shared" si="15"/>
        <v>18.649999999999999</v>
      </c>
      <c r="J368" s="4">
        <v>2.75725</v>
      </c>
      <c r="K368" s="4">
        <v>7.6320386999999998</v>
      </c>
      <c r="L368" s="4">
        <f t="shared" si="16"/>
        <v>10.3892887</v>
      </c>
      <c r="M368" s="45">
        <f t="shared" si="17"/>
        <v>-8.2607112999999988</v>
      </c>
    </row>
    <row r="369" spans="1:13" x14ac:dyDescent="0.25">
      <c r="A369" s="3">
        <v>1299199</v>
      </c>
      <c r="B369" s="1" t="s">
        <v>5</v>
      </c>
      <c r="C369" s="1" t="s">
        <v>6</v>
      </c>
      <c r="D369" s="1" t="s">
        <v>321</v>
      </c>
      <c r="E369" s="1">
        <v>3809</v>
      </c>
      <c r="F369" s="1" t="s">
        <v>5</v>
      </c>
      <c r="G369" s="4">
        <v>7.25</v>
      </c>
      <c r="H369" s="4">
        <v>11.18</v>
      </c>
      <c r="I369" s="4">
        <f t="shared" si="15"/>
        <v>18.43</v>
      </c>
      <c r="J369" s="4">
        <v>2.75725</v>
      </c>
      <c r="K369" s="4">
        <v>6.7528889999999997</v>
      </c>
      <c r="L369" s="4">
        <f t="shared" si="16"/>
        <v>9.5101389999999988</v>
      </c>
      <c r="M369" s="45">
        <f t="shared" si="17"/>
        <v>-8.9198610000000009</v>
      </c>
    </row>
    <row r="370" spans="1:13" x14ac:dyDescent="0.25">
      <c r="A370" s="3">
        <v>1299370</v>
      </c>
      <c r="B370" s="1" t="s">
        <v>5</v>
      </c>
      <c r="C370" s="1" t="s">
        <v>6</v>
      </c>
      <c r="D370" s="1" t="s">
        <v>300</v>
      </c>
      <c r="E370" s="1">
        <v>2046</v>
      </c>
      <c r="F370" s="1" t="s">
        <v>8</v>
      </c>
      <c r="G370" s="4">
        <v>8.4499999999999993</v>
      </c>
      <c r="H370" s="4">
        <v>11.79</v>
      </c>
      <c r="I370" s="4">
        <f t="shared" si="15"/>
        <v>20.239999999999998</v>
      </c>
      <c r="J370" s="4">
        <v>2.5215000000000001</v>
      </c>
      <c r="K370" s="4">
        <v>9.2294997999999993</v>
      </c>
      <c r="L370" s="4">
        <f t="shared" si="16"/>
        <v>11.750999799999999</v>
      </c>
      <c r="M370" s="45">
        <f t="shared" si="17"/>
        <v>-8.4890001999999996</v>
      </c>
    </row>
    <row r="371" spans="1:13" x14ac:dyDescent="0.25">
      <c r="A371" s="3">
        <v>1299376</v>
      </c>
      <c r="B371" s="1" t="s">
        <v>5</v>
      </c>
      <c r="C371" s="1" t="s">
        <v>6</v>
      </c>
      <c r="D371" s="1" t="s">
        <v>322</v>
      </c>
      <c r="E371" s="1">
        <v>4207</v>
      </c>
      <c r="F371" s="1" t="s">
        <v>14</v>
      </c>
      <c r="G371" s="4">
        <v>7.25</v>
      </c>
      <c r="H371" s="4">
        <v>12.61</v>
      </c>
      <c r="I371" s="4">
        <f t="shared" si="15"/>
        <v>19.86</v>
      </c>
      <c r="J371" s="4">
        <v>2.75725</v>
      </c>
      <c r="K371" s="4">
        <v>8.6300160000000012</v>
      </c>
      <c r="L371" s="4">
        <f t="shared" si="16"/>
        <v>11.387266</v>
      </c>
      <c r="M371" s="45">
        <f t="shared" si="17"/>
        <v>-8.4727339999999991</v>
      </c>
    </row>
    <row r="372" spans="1:13" x14ac:dyDescent="0.25">
      <c r="A372" s="3">
        <v>1299362</v>
      </c>
      <c r="B372" s="1" t="s">
        <v>5</v>
      </c>
      <c r="C372" s="1" t="s">
        <v>6</v>
      </c>
      <c r="D372" s="1" t="s">
        <v>323</v>
      </c>
      <c r="E372" s="1">
        <v>4825</v>
      </c>
      <c r="F372" s="1" t="s">
        <v>14</v>
      </c>
      <c r="G372" s="4">
        <v>7.25</v>
      </c>
      <c r="H372" s="4">
        <v>17.09</v>
      </c>
      <c r="I372" s="4">
        <f t="shared" si="15"/>
        <v>24.34</v>
      </c>
      <c r="J372" s="4">
        <v>2.75725</v>
      </c>
      <c r="K372" s="4">
        <v>8.6300160000000012</v>
      </c>
      <c r="L372" s="4">
        <f t="shared" si="16"/>
        <v>11.387266</v>
      </c>
      <c r="M372" s="45">
        <f t="shared" si="17"/>
        <v>-12.952734</v>
      </c>
    </row>
    <row r="373" spans="1:13" x14ac:dyDescent="0.25">
      <c r="A373" s="3">
        <v>1299288</v>
      </c>
      <c r="B373" s="1" t="s">
        <v>5</v>
      </c>
      <c r="C373" s="1" t="s">
        <v>6</v>
      </c>
      <c r="D373" s="1" t="s">
        <v>324</v>
      </c>
      <c r="E373" s="1">
        <v>2335</v>
      </c>
      <c r="F373" s="1" t="s">
        <v>8</v>
      </c>
      <c r="G373" s="4">
        <v>7.4</v>
      </c>
      <c r="H373" s="4">
        <v>19.53</v>
      </c>
      <c r="I373" s="4">
        <f t="shared" si="15"/>
        <v>26.93</v>
      </c>
      <c r="J373" s="4">
        <v>5.5145</v>
      </c>
      <c r="K373" s="4">
        <v>16.105003199999999</v>
      </c>
      <c r="L373" s="4">
        <f t="shared" si="16"/>
        <v>21.619503199999997</v>
      </c>
      <c r="M373" s="45">
        <f t="shared" si="17"/>
        <v>-5.3104968000000028</v>
      </c>
    </row>
    <row r="374" spans="1:13" x14ac:dyDescent="0.25">
      <c r="A374" s="3">
        <v>1299274</v>
      </c>
      <c r="B374" s="1" t="s">
        <v>5</v>
      </c>
      <c r="C374" s="1" t="s">
        <v>6</v>
      </c>
      <c r="D374" s="1" t="s">
        <v>325</v>
      </c>
      <c r="E374" s="1">
        <v>2642</v>
      </c>
      <c r="F374" s="1" t="s">
        <v>8</v>
      </c>
      <c r="G374" s="4">
        <v>8.9</v>
      </c>
      <c r="H374" s="4">
        <v>22.97</v>
      </c>
      <c r="I374" s="4">
        <f t="shared" si="15"/>
        <v>31.869999999999997</v>
      </c>
      <c r="J374" s="4">
        <v>5.5145</v>
      </c>
      <c r="K374" s="4">
        <v>16.105003199999999</v>
      </c>
      <c r="L374" s="4">
        <f t="shared" si="16"/>
        <v>21.619503199999997</v>
      </c>
      <c r="M374" s="45">
        <f t="shared" si="17"/>
        <v>-10.250496800000001</v>
      </c>
    </row>
    <row r="375" spans="1:13" x14ac:dyDescent="0.25">
      <c r="A375" s="3">
        <v>1299292</v>
      </c>
      <c r="B375" s="1" t="s">
        <v>5</v>
      </c>
      <c r="C375" s="1" t="s">
        <v>6</v>
      </c>
      <c r="D375" s="1" t="s">
        <v>326</v>
      </c>
      <c r="E375" s="1">
        <v>3273</v>
      </c>
      <c r="F375" s="1" t="s">
        <v>5</v>
      </c>
      <c r="G375" s="4">
        <v>7.25</v>
      </c>
      <c r="H375" s="4">
        <v>15.76</v>
      </c>
      <c r="I375" s="4">
        <f t="shared" si="15"/>
        <v>23.009999999999998</v>
      </c>
      <c r="J375" s="4">
        <v>2.75725</v>
      </c>
      <c r="K375" s="4">
        <v>8.4733440000000009</v>
      </c>
      <c r="L375" s="4">
        <f t="shared" si="16"/>
        <v>11.230594</v>
      </c>
      <c r="M375" s="45">
        <f t="shared" si="17"/>
        <v>-11.779405999999998</v>
      </c>
    </row>
    <row r="376" spans="1:13" x14ac:dyDescent="0.25">
      <c r="A376" s="3">
        <v>1299349</v>
      </c>
      <c r="B376" s="1" t="s">
        <v>5</v>
      </c>
      <c r="C376" s="1" t="s">
        <v>6</v>
      </c>
      <c r="D376" s="1" t="s">
        <v>321</v>
      </c>
      <c r="E376" s="1">
        <v>3809</v>
      </c>
      <c r="F376" s="1" t="s">
        <v>5</v>
      </c>
      <c r="G376" s="4">
        <v>7.25</v>
      </c>
      <c r="H376" s="4">
        <v>11.18</v>
      </c>
      <c r="I376" s="4">
        <f t="shared" si="15"/>
        <v>18.43</v>
      </c>
      <c r="J376" s="4">
        <v>2.75725</v>
      </c>
      <c r="K376" s="4">
        <v>6.7528889999999997</v>
      </c>
      <c r="L376" s="4">
        <f t="shared" si="16"/>
        <v>9.5101389999999988</v>
      </c>
      <c r="M376" s="45">
        <f t="shared" si="17"/>
        <v>-8.9198610000000009</v>
      </c>
    </row>
    <row r="377" spans="1:13" x14ac:dyDescent="0.25">
      <c r="A377" s="3">
        <v>1299462</v>
      </c>
      <c r="B377" s="1" t="s">
        <v>5</v>
      </c>
      <c r="C377" s="1" t="s">
        <v>6</v>
      </c>
      <c r="D377" s="1" t="s">
        <v>327</v>
      </c>
      <c r="E377" s="1">
        <v>5084</v>
      </c>
      <c r="F377" s="1" t="s">
        <v>39</v>
      </c>
      <c r="G377" s="4">
        <v>20.75</v>
      </c>
      <c r="H377" s="4">
        <v>39.28</v>
      </c>
      <c r="I377" s="4">
        <f t="shared" si="15"/>
        <v>60.03</v>
      </c>
      <c r="J377" s="4">
        <v>16.850999999999999</v>
      </c>
      <c r="K377" s="4">
        <v>40.451132759999993</v>
      </c>
      <c r="L377" s="4">
        <f t="shared" si="16"/>
        <v>57.302132759999992</v>
      </c>
      <c r="M377" s="45">
        <f t="shared" si="17"/>
        <v>-2.727867240000009</v>
      </c>
    </row>
    <row r="378" spans="1:13" x14ac:dyDescent="0.25">
      <c r="A378" s="3">
        <v>1299418</v>
      </c>
      <c r="B378" s="1" t="s">
        <v>5</v>
      </c>
      <c r="C378" s="1" t="s">
        <v>6</v>
      </c>
      <c r="D378" s="1" t="s">
        <v>328</v>
      </c>
      <c r="E378" s="1">
        <v>2480</v>
      </c>
      <c r="F378" s="1" t="s">
        <v>8</v>
      </c>
      <c r="G378" s="4">
        <v>28.4</v>
      </c>
      <c r="H378" s="4">
        <v>56.38</v>
      </c>
      <c r="I378" s="4">
        <f t="shared" si="15"/>
        <v>84.78</v>
      </c>
      <c r="J378" s="4">
        <v>21.350749999999998</v>
      </c>
      <c r="K378" s="4">
        <v>70.980407462400009</v>
      </c>
      <c r="L378" s="4">
        <f t="shared" si="16"/>
        <v>92.3311574624</v>
      </c>
      <c r="M378" s="45">
        <f t="shared" si="17"/>
        <v>7.5511574623999991</v>
      </c>
    </row>
    <row r="379" spans="1:13" x14ac:dyDescent="0.25">
      <c r="A379" s="3">
        <v>1299484</v>
      </c>
      <c r="B379" s="1" t="s">
        <v>5</v>
      </c>
      <c r="C379" s="1" t="s">
        <v>6</v>
      </c>
      <c r="D379" s="1" t="s">
        <v>100</v>
      </c>
      <c r="E379" s="1">
        <v>4060</v>
      </c>
      <c r="F379" s="1" t="s">
        <v>14</v>
      </c>
      <c r="G379" s="4">
        <v>8.4499999999999993</v>
      </c>
      <c r="H379" s="4">
        <v>15.27</v>
      </c>
      <c r="I379" s="4">
        <f t="shared" si="15"/>
        <v>23.72</v>
      </c>
      <c r="J379" s="4">
        <v>2.75725</v>
      </c>
      <c r="K379" s="4">
        <v>16.323140599999999</v>
      </c>
      <c r="L379" s="4">
        <f t="shared" si="16"/>
        <v>19.080390599999998</v>
      </c>
      <c r="M379" s="45">
        <f t="shared" si="17"/>
        <v>-4.6396094000000012</v>
      </c>
    </row>
    <row r="380" spans="1:13" x14ac:dyDescent="0.25">
      <c r="A380" s="3">
        <v>1299511</v>
      </c>
      <c r="B380" s="1" t="s">
        <v>5</v>
      </c>
      <c r="C380" s="1" t="s">
        <v>6</v>
      </c>
      <c r="D380" s="1" t="s">
        <v>329</v>
      </c>
      <c r="E380" s="1">
        <v>2530</v>
      </c>
      <c r="F380" s="1" t="s">
        <v>8</v>
      </c>
      <c r="G380" s="4">
        <v>11.3</v>
      </c>
      <c r="H380" s="4">
        <v>22.44</v>
      </c>
      <c r="I380" s="4">
        <f t="shared" si="15"/>
        <v>33.74</v>
      </c>
      <c r="J380" s="4">
        <v>6.2934999999999999</v>
      </c>
      <c r="K380" s="4">
        <v>25.565584999999999</v>
      </c>
      <c r="L380" s="4">
        <f t="shared" si="16"/>
        <v>31.859085</v>
      </c>
      <c r="M380" s="45">
        <f t="shared" si="17"/>
        <v>-1.8809150000000017</v>
      </c>
    </row>
    <row r="381" spans="1:13" x14ac:dyDescent="0.25">
      <c r="A381" s="3">
        <v>1299570</v>
      </c>
      <c r="B381" s="1" t="s">
        <v>5</v>
      </c>
      <c r="C381" s="1" t="s">
        <v>6</v>
      </c>
      <c r="D381" s="1" t="s">
        <v>330</v>
      </c>
      <c r="E381" s="1">
        <v>2335</v>
      </c>
      <c r="F381" s="1" t="s">
        <v>8</v>
      </c>
      <c r="G381" s="4">
        <v>6.5</v>
      </c>
      <c r="H381" s="4">
        <v>19.100000000000001</v>
      </c>
      <c r="I381" s="4">
        <f t="shared" si="15"/>
        <v>25.6</v>
      </c>
      <c r="J381" s="4">
        <v>2.75725</v>
      </c>
      <c r="K381" s="4">
        <v>14.6270124</v>
      </c>
      <c r="L381" s="4">
        <f t="shared" si="16"/>
        <v>17.384262400000001</v>
      </c>
      <c r="M381" s="45">
        <f t="shared" si="17"/>
        <v>-8.2157376000000006</v>
      </c>
    </row>
    <row r="382" spans="1:13" x14ac:dyDescent="0.25">
      <c r="A382" s="3">
        <v>1299493</v>
      </c>
      <c r="B382" s="1" t="s">
        <v>5</v>
      </c>
      <c r="C382" s="1" t="s">
        <v>6</v>
      </c>
      <c r="D382" s="1" t="s">
        <v>331</v>
      </c>
      <c r="E382" s="1">
        <v>4670</v>
      </c>
      <c r="F382" s="1" t="s">
        <v>14</v>
      </c>
      <c r="G382" s="4">
        <v>43.55</v>
      </c>
      <c r="H382" s="4">
        <v>145.16</v>
      </c>
      <c r="I382" s="4">
        <f t="shared" si="15"/>
        <v>188.70999999999998</v>
      </c>
      <c r="J382" s="4">
        <v>37.89425</v>
      </c>
      <c r="K382" s="4">
        <v>156.17848662287196</v>
      </c>
      <c r="L382" s="4">
        <f t="shared" si="16"/>
        <v>194.07273662287196</v>
      </c>
      <c r="M382" s="45">
        <f t="shared" si="17"/>
        <v>5.3627366228719779</v>
      </c>
    </row>
    <row r="383" spans="1:13" x14ac:dyDescent="0.25">
      <c r="A383" s="3">
        <v>1299569</v>
      </c>
      <c r="B383" s="1" t="s">
        <v>5</v>
      </c>
      <c r="C383" s="1" t="s">
        <v>6</v>
      </c>
      <c r="D383" s="1" t="s">
        <v>332</v>
      </c>
      <c r="E383" s="1">
        <v>4053</v>
      </c>
      <c r="F383" s="1" t="s">
        <v>14</v>
      </c>
      <c r="G383" s="4">
        <v>32.15</v>
      </c>
      <c r="H383" s="4">
        <v>76.95</v>
      </c>
      <c r="I383" s="4">
        <f t="shared" si="15"/>
        <v>109.1</v>
      </c>
      <c r="J383" s="4">
        <v>27.644249999999996</v>
      </c>
      <c r="K383" s="4">
        <v>93.357313207499985</v>
      </c>
      <c r="L383" s="4">
        <f t="shared" si="16"/>
        <v>121.00156320749998</v>
      </c>
      <c r="M383" s="45">
        <f t="shared" si="17"/>
        <v>11.90156320749999</v>
      </c>
    </row>
    <row r="384" spans="1:13" x14ac:dyDescent="0.25">
      <c r="A384" s="3">
        <v>1299634</v>
      </c>
      <c r="B384" s="1" t="s">
        <v>5</v>
      </c>
      <c r="C384" s="1" t="s">
        <v>6</v>
      </c>
      <c r="D384" s="1" t="s">
        <v>333</v>
      </c>
      <c r="E384" s="1">
        <v>6153</v>
      </c>
      <c r="F384" s="1" t="s">
        <v>10</v>
      </c>
      <c r="G384" s="4">
        <v>14.15</v>
      </c>
      <c r="H384" s="4">
        <v>44.29</v>
      </c>
      <c r="I384" s="4">
        <f t="shared" si="15"/>
        <v>58.44</v>
      </c>
      <c r="J384" s="4">
        <v>9.0507500000000007</v>
      </c>
      <c r="K384" s="4">
        <v>66.033056039999991</v>
      </c>
      <c r="L384" s="4">
        <f t="shared" si="16"/>
        <v>75.083806039999985</v>
      </c>
      <c r="M384" s="45">
        <f t="shared" si="17"/>
        <v>16.643806039999987</v>
      </c>
    </row>
    <row r="385" spans="1:13" x14ac:dyDescent="0.25">
      <c r="A385" s="3">
        <v>1299628</v>
      </c>
      <c r="B385" s="1" t="s">
        <v>5</v>
      </c>
      <c r="C385" s="1" t="s">
        <v>6</v>
      </c>
      <c r="D385" s="1" t="s">
        <v>334</v>
      </c>
      <c r="E385" s="1">
        <v>5085</v>
      </c>
      <c r="F385" s="1" t="s">
        <v>39</v>
      </c>
      <c r="G385" s="4">
        <v>25.55</v>
      </c>
      <c r="H385" s="4">
        <v>27.47</v>
      </c>
      <c r="I385" s="4">
        <f t="shared" si="15"/>
        <v>53.019999999999996</v>
      </c>
      <c r="J385" s="4">
        <v>19.064999999999998</v>
      </c>
      <c r="K385" s="4">
        <v>33.467849999999999</v>
      </c>
      <c r="L385" s="4">
        <f t="shared" si="16"/>
        <v>52.532849999999996</v>
      </c>
      <c r="M385" s="45">
        <f t="shared" si="17"/>
        <v>-0.48714999999999975</v>
      </c>
    </row>
    <row r="386" spans="1:13" x14ac:dyDescent="0.25">
      <c r="A386" s="3">
        <v>1299611</v>
      </c>
      <c r="B386" s="1" t="s">
        <v>5</v>
      </c>
      <c r="C386" s="1" t="s">
        <v>6</v>
      </c>
      <c r="D386" s="1" t="s">
        <v>138</v>
      </c>
      <c r="E386" s="1">
        <v>4159</v>
      </c>
      <c r="F386" s="1" t="s">
        <v>14</v>
      </c>
      <c r="G386" s="4">
        <v>8.4499999999999993</v>
      </c>
      <c r="H386" s="4">
        <v>15.27</v>
      </c>
      <c r="I386" s="4">
        <f t="shared" si="15"/>
        <v>23.72</v>
      </c>
      <c r="J386" s="4">
        <v>2.75725</v>
      </c>
      <c r="K386" s="4">
        <v>7.6320386999999998</v>
      </c>
      <c r="L386" s="4">
        <f t="shared" si="16"/>
        <v>10.3892887</v>
      </c>
      <c r="M386" s="45">
        <f t="shared" si="17"/>
        <v>-13.330711299999999</v>
      </c>
    </row>
    <row r="387" spans="1:13" x14ac:dyDescent="0.25">
      <c r="A387" s="3">
        <v>1299666</v>
      </c>
      <c r="B387" s="1" t="s">
        <v>5</v>
      </c>
      <c r="C387" s="1" t="s">
        <v>6</v>
      </c>
      <c r="D387" s="1" t="s">
        <v>335</v>
      </c>
      <c r="E387" s="1">
        <v>2570</v>
      </c>
      <c r="F387" s="1" t="s">
        <v>8</v>
      </c>
      <c r="G387" s="4">
        <v>19.850000000000001</v>
      </c>
      <c r="H387" s="4">
        <v>37.619999999999997</v>
      </c>
      <c r="I387" s="4">
        <f t="shared" ref="I387:I450" si="18">G387+H387</f>
        <v>57.47</v>
      </c>
      <c r="J387" s="4">
        <v>14.565250000000002</v>
      </c>
      <c r="K387" s="4">
        <v>40.591890239999998</v>
      </c>
      <c r="L387" s="4">
        <f t="shared" si="16"/>
        <v>55.157140240000004</v>
      </c>
      <c r="M387" s="45">
        <f t="shared" si="17"/>
        <v>-2.3128597599999949</v>
      </c>
    </row>
    <row r="388" spans="1:13" x14ac:dyDescent="0.25">
      <c r="A388" s="3">
        <v>1299655</v>
      </c>
      <c r="B388" s="1" t="s">
        <v>5</v>
      </c>
      <c r="C388" s="1" t="s">
        <v>6</v>
      </c>
      <c r="D388" s="1" t="s">
        <v>336</v>
      </c>
      <c r="E388" s="1">
        <v>3030</v>
      </c>
      <c r="F388" s="1" t="s">
        <v>5</v>
      </c>
      <c r="G388" s="4">
        <v>22.7</v>
      </c>
      <c r="H388" s="4">
        <v>21.65</v>
      </c>
      <c r="I388" s="4">
        <f t="shared" si="18"/>
        <v>44.349999999999994</v>
      </c>
      <c r="J388" s="4">
        <v>16.61525</v>
      </c>
      <c r="K388" s="4">
        <v>42.869399999999999</v>
      </c>
      <c r="L388" s="4">
        <f t="shared" ref="L388:L451" si="19">J388+K388</f>
        <v>59.484650000000002</v>
      </c>
      <c r="M388" s="45">
        <f t="shared" ref="M388:M451" si="20">L388-I388</f>
        <v>15.134650000000008</v>
      </c>
    </row>
    <row r="389" spans="1:13" x14ac:dyDescent="0.25">
      <c r="A389" s="3">
        <v>1299688</v>
      </c>
      <c r="B389" s="1" t="s">
        <v>5</v>
      </c>
      <c r="C389" s="1" t="s">
        <v>6</v>
      </c>
      <c r="D389" s="1" t="s">
        <v>337</v>
      </c>
      <c r="E389" s="1">
        <v>6055</v>
      </c>
      <c r="F389" s="1" t="s">
        <v>10</v>
      </c>
      <c r="G389" s="4">
        <v>11.3</v>
      </c>
      <c r="H389" s="4">
        <v>23.68</v>
      </c>
      <c r="I389" s="4">
        <f t="shared" si="18"/>
        <v>34.980000000000004</v>
      </c>
      <c r="J389" s="4">
        <v>5.2787500000000005</v>
      </c>
      <c r="K389" s="4">
        <v>27.509625000000003</v>
      </c>
      <c r="L389" s="4">
        <f t="shared" si="19"/>
        <v>32.788375000000002</v>
      </c>
      <c r="M389" s="45">
        <f t="shared" si="20"/>
        <v>-2.1916250000000019</v>
      </c>
    </row>
    <row r="390" spans="1:13" x14ac:dyDescent="0.25">
      <c r="A390" s="3">
        <v>1299889</v>
      </c>
      <c r="B390" s="1" t="s">
        <v>5</v>
      </c>
      <c r="C390" s="1" t="s">
        <v>6</v>
      </c>
      <c r="D390" s="1" t="s">
        <v>112</v>
      </c>
      <c r="E390" s="1">
        <v>2617</v>
      </c>
      <c r="F390" s="1" t="s">
        <v>33</v>
      </c>
      <c r="G390" s="4">
        <v>6.5</v>
      </c>
      <c r="H390" s="4">
        <v>17.02</v>
      </c>
      <c r="I390" s="4">
        <f t="shared" si="18"/>
        <v>23.52</v>
      </c>
      <c r="J390" s="4">
        <v>2.75725</v>
      </c>
      <c r="K390" s="4">
        <v>13.773054400000001</v>
      </c>
      <c r="L390" s="4">
        <f t="shared" si="19"/>
        <v>16.530304400000002</v>
      </c>
      <c r="M390" s="45">
        <f t="shared" si="20"/>
        <v>-6.9896955999999975</v>
      </c>
    </row>
    <row r="391" spans="1:13" x14ac:dyDescent="0.25">
      <c r="A391" s="3">
        <v>1299745</v>
      </c>
      <c r="B391" s="1" t="s">
        <v>5</v>
      </c>
      <c r="C391" s="1" t="s">
        <v>6</v>
      </c>
      <c r="D391" s="1" t="s">
        <v>338</v>
      </c>
      <c r="E391" s="1">
        <v>3444</v>
      </c>
      <c r="F391" s="1" t="s">
        <v>5</v>
      </c>
      <c r="G391" s="4">
        <v>8.4499999999999993</v>
      </c>
      <c r="H391" s="4">
        <v>13.39</v>
      </c>
      <c r="I391" s="4">
        <f t="shared" si="18"/>
        <v>21.84</v>
      </c>
      <c r="J391" s="4">
        <v>2.75725</v>
      </c>
      <c r="K391" s="4">
        <v>7.3389887999999992</v>
      </c>
      <c r="L391" s="4">
        <f t="shared" si="19"/>
        <v>10.096238799999998</v>
      </c>
      <c r="M391" s="45">
        <f t="shared" si="20"/>
        <v>-11.743761200000002</v>
      </c>
    </row>
    <row r="392" spans="1:13" x14ac:dyDescent="0.25">
      <c r="A392" s="3">
        <v>1299881</v>
      </c>
      <c r="B392" s="1" t="s">
        <v>5</v>
      </c>
      <c r="C392" s="1" t="s">
        <v>6</v>
      </c>
      <c r="D392" s="1" t="s">
        <v>339</v>
      </c>
      <c r="E392" s="1">
        <v>2142</v>
      </c>
      <c r="F392" s="1" t="s">
        <v>8</v>
      </c>
      <c r="G392" s="4">
        <v>8.5</v>
      </c>
      <c r="H392" s="4">
        <v>15.27</v>
      </c>
      <c r="I392" s="4">
        <f t="shared" si="18"/>
        <v>23.77</v>
      </c>
      <c r="J392" s="4">
        <v>12.6075</v>
      </c>
      <c r="K392" s="4">
        <v>16.120055999999998</v>
      </c>
      <c r="L392" s="4">
        <f t="shared" si="19"/>
        <v>28.727556</v>
      </c>
      <c r="M392" s="45">
        <f t="shared" si="20"/>
        <v>4.9575560000000003</v>
      </c>
    </row>
    <row r="393" spans="1:13" x14ac:dyDescent="0.25">
      <c r="A393" s="3">
        <v>1299808</v>
      </c>
      <c r="B393" s="1" t="s">
        <v>5</v>
      </c>
      <c r="C393" s="1" t="s">
        <v>6</v>
      </c>
      <c r="D393" s="1" t="s">
        <v>340</v>
      </c>
      <c r="E393" s="1">
        <v>4207</v>
      </c>
      <c r="F393" s="1" t="s">
        <v>14</v>
      </c>
      <c r="G393" s="4">
        <v>44.45</v>
      </c>
      <c r="H393" s="4">
        <v>63.91</v>
      </c>
      <c r="I393" s="4">
        <f t="shared" si="18"/>
        <v>108.36</v>
      </c>
      <c r="J393" s="4">
        <v>39.944249999999997</v>
      </c>
      <c r="K393" s="4">
        <v>77.858995999999991</v>
      </c>
      <c r="L393" s="4">
        <f t="shared" si="19"/>
        <v>117.80324599999999</v>
      </c>
      <c r="M393" s="45">
        <f t="shared" si="20"/>
        <v>9.4432459999999878</v>
      </c>
    </row>
    <row r="394" spans="1:13" x14ac:dyDescent="0.25">
      <c r="A394" s="3">
        <v>1299711</v>
      </c>
      <c r="B394" s="1" t="s">
        <v>5</v>
      </c>
      <c r="C394" s="1" t="s">
        <v>6</v>
      </c>
      <c r="D394" s="1" t="s">
        <v>341</v>
      </c>
      <c r="E394" s="1">
        <v>2566</v>
      </c>
      <c r="F394" s="1" t="s">
        <v>8</v>
      </c>
      <c r="G394" s="4">
        <v>8.4499999999999993</v>
      </c>
      <c r="H394" s="4">
        <v>15.27</v>
      </c>
      <c r="I394" s="4">
        <f t="shared" si="18"/>
        <v>23.72</v>
      </c>
      <c r="J394" s="4">
        <v>2.5215000000000001</v>
      </c>
      <c r="K394" s="4">
        <v>9.2294997999999993</v>
      </c>
      <c r="L394" s="4">
        <f t="shared" si="19"/>
        <v>11.750999799999999</v>
      </c>
      <c r="M394" s="45">
        <f t="shared" si="20"/>
        <v>-11.9690002</v>
      </c>
    </row>
    <row r="395" spans="1:13" x14ac:dyDescent="0.25">
      <c r="A395" s="3">
        <v>1299530</v>
      </c>
      <c r="B395" s="1" t="s">
        <v>5</v>
      </c>
      <c r="C395" s="1" t="s">
        <v>6</v>
      </c>
      <c r="D395" s="1" t="s">
        <v>342</v>
      </c>
      <c r="E395" s="1">
        <v>3201</v>
      </c>
      <c r="F395" s="1" t="s">
        <v>5</v>
      </c>
      <c r="G395" s="4">
        <v>8.4499999999999993</v>
      </c>
      <c r="H395" s="4">
        <v>10.64</v>
      </c>
      <c r="I395" s="4">
        <f t="shared" si="18"/>
        <v>19.09</v>
      </c>
      <c r="J395" s="4">
        <v>2.75725</v>
      </c>
      <c r="K395" s="4">
        <v>7.6702625999999992</v>
      </c>
      <c r="L395" s="4">
        <f t="shared" si="19"/>
        <v>10.4275126</v>
      </c>
      <c r="M395" s="45">
        <f t="shared" si="20"/>
        <v>-8.6624873999999998</v>
      </c>
    </row>
    <row r="396" spans="1:13" x14ac:dyDescent="0.25">
      <c r="A396" s="3">
        <v>1299764</v>
      </c>
      <c r="B396" s="1" t="s">
        <v>5</v>
      </c>
      <c r="C396" s="1" t="s">
        <v>6</v>
      </c>
      <c r="D396" s="1" t="s">
        <v>343</v>
      </c>
      <c r="E396" s="1">
        <v>3165</v>
      </c>
      <c r="F396" s="1" t="s">
        <v>5</v>
      </c>
      <c r="G396" s="4">
        <v>8.4499999999999993</v>
      </c>
      <c r="H396" s="4">
        <v>6.77</v>
      </c>
      <c r="I396" s="4">
        <f t="shared" si="18"/>
        <v>15.219999999999999</v>
      </c>
      <c r="J396" s="4">
        <v>2.75725</v>
      </c>
      <c r="K396" s="4">
        <v>6.7528889999999997</v>
      </c>
      <c r="L396" s="4">
        <f t="shared" si="19"/>
        <v>9.5101389999999988</v>
      </c>
      <c r="M396" s="45">
        <f t="shared" si="20"/>
        <v>-5.7098610000000001</v>
      </c>
    </row>
    <row r="397" spans="1:13" x14ac:dyDescent="0.25">
      <c r="A397" s="3">
        <v>1299483</v>
      </c>
      <c r="B397" s="1" t="s">
        <v>5</v>
      </c>
      <c r="C397" s="1" t="s">
        <v>6</v>
      </c>
      <c r="D397" s="1" t="s">
        <v>344</v>
      </c>
      <c r="E397" s="1">
        <v>3168</v>
      </c>
      <c r="F397" s="1" t="s">
        <v>5</v>
      </c>
      <c r="G397" s="4">
        <v>8.4499999999999993</v>
      </c>
      <c r="H397" s="4">
        <v>7.61</v>
      </c>
      <c r="I397" s="4">
        <f t="shared" si="18"/>
        <v>16.059999999999999</v>
      </c>
      <c r="J397" s="4">
        <v>2.5215000000000001</v>
      </c>
      <c r="K397" s="4">
        <v>6.7528889999999997</v>
      </c>
      <c r="L397" s="4">
        <f t="shared" si="19"/>
        <v>9.2743889999999993</v>
      </c>
      <c r="M397" s="45">
        <f t="shared" si="20"/>
        <v>-6.7856109999999994</v>
      </c>
    </row>
    <row r="398" spans="1:13" x14ac:dyDescent="0.25">
      <c r="A398" s="3">
        <v>1299897</v>
      </c>
      <c r="B398" s="1" t="s">
        <v>5</v>
      </c>
      <c r="C398" s="1" t="s">
        <v>6</v>
      </c>
      <c r="D398" s="1" t="s">
        <v>345</v>
      </c>
      <c r="E398" s="1">
        <v>6069</v>
      </c>
      <c r="F398" s="1" t="s">
        <v>10</v>
      </c>
      <c r="G398" s="4">
        <v>40.700000000000003</v>
      </c>
      <c r="H398" s="4">
        <v>106.14</v>
      </c>
      <c r="I398" s="4">
        <f t="shared" si="18"/>
        <v>146.84</v>
      </c>
      <c r="J398" s="4">
        <v>35.680249999999994</v>
      </c>
      <c r="K398" s="4">
        <v>103.77602212751998</v>
      </c>
      <c r="L398" s="4">
        <f t="shared" si="19"/>
        <v>139.45627212751998</v>
      </c>
      <c r="M398" s="45">
        <f t="shared" si="20"/>
        <v>-7.3837278724800228</v>
      </c>
    </row>
    <row r="399" spans="1:13" x14ac:dyDescent="0.25">
      <c r="A399" s="3">
        <v>1299843</v>
      </c>
      <c r="B399" s="1" t="s">
        <v>5</v>
      </c>
      <c r="C399" s="1" t="s">
        <v>6</v>
      </c>
      <c r="D399" s="1" t="s">
        <v>346</v>
      </c>
      <c r="E399" s="1">
        <v>2278</v>
      </c>
      <c r="F399" s="1" t="s">
        <v>8</v>
      </c>
      <c r="G399" s="4">
        <v>8.4499999999999993</v>
      </c>
      <c r="H399" s="4">
        <v>29.58</v>
      </c>
      <c r="I399" s="4">
        <f t="shared" si="18"/>
        <v>38.03</v>
      </c>
      <c r="J399" s="4">
        <v>2.75725</v>
      </c>
      <c r="K399" s="4">
        <v>12.776320199999999</v>
      </c>
      <c r="L399" s="4">
        <f t="shared" si="19"/>
        <v>15.5335702</v>
      </c>
      <c r="M399" s="45">
        <f t="shared" si="20"/>
        <v>-22.496429800000001</v>
      </c>
    </row>
    <row r="400" spans="1:13" x14ac:dyDescent="0.25">
      <c r="A400" s="3">
        <v>1299470</v>
      </c>
      <c r="B400" s="1" t="s">
        <v>5</v>
      </c>
      <c r="C400" s="1" t="s">
        <v>6</v>
      </c>
      <c r="D400" s="1" t="s">
        <v>347</v>
      </c>
      <c r="E400" s="1">
        <v>6110</v>
      </c>
      <c r="F400" s="1" t="s">
        <v>10</v>
      </c>
      <c r="G400" s="4">
        <v>8.4499999999999993</v>
      </c>
      <c r="H400" s="4">
        <v>26.61</v>
      </c>
      <c r="I400" s="4">
        <f t="shared" si="18"/>
        <v>35.06</v>
      </c>
      <c r="J400" s="4">
        <v>2.75725</v>
      </c>
      <c r="K400" s="4">
        <v>25.302528000000002</v>
      </c>
      <c r="L400" s="4">
        <f t="shared" si="19"/>
        <v>28.059778000000001</v>
      </c>
      <c r="M400" s="45">
        <f t="shared" si="20"/>
        <v>-7.0002220000000008</v>
      </c>
    </row>
    <row r="401" spans="1:13" x14ac:dyDescent="0.25">
      <c r="A401" s="3">
        <v>1299699</v>
      </c>
      <c r="B401" s="1" t="s">
        <v>5</v>
      </c>
      <c r="C401" s="1" t="s">
        <v>6</v>
      </c>
      <c r="D401" s="1" t="s">
        <v>348</v>
      </c>
      <c r="E401" s="1">
        <v>3806</v>
      </c>
      <c r="F401" s="1" t="s">
        <v>5</v>
      </c>
      <c r="G401" s="4">
        <v>8.4499999999999993</v>
      </c>
      <c r="H401" s="4">
        <v>11.22</v>
      </c>
      <c r="I401" s="4">
        <f t="shared" si="18"/>
        <v>19.670000000000002</v>
      </c>
      <c r="J401" s="4">
        <v>2.5215000000000001</v>
      </c>
      <c r="K401" s="4">
        <v>6.7528889999999997</v>
      </c>
      <c r="L401" s="4">
        <f t="shared" si="19"/>
        <v>9.2743889999999993</v>
      </c>
      <c r="M401" s="45">
        <f t="shared" si="20"/>
        <v>-10.395611000000002</v>
      </c>
    </row>
    <row r="402" spans="1:13" x14ac:dyDescent="0.25">
      <c r="A402" s="3">
        <v>1299894</v>
      </c>
      <c r="B402" s="1" t="s">
        <v>5</v>
      </c>
      <c r="C402" s="1" t="s">
        <v>6</v>
      </c>
      <c r="D402" s="1" t="s">
        <v>349</v>
      </c>
      <c r="E402" s="1">
        <v>2603</v>
      </c>
      <c r="F402" s="1" t="s">
        <v>33</v>
      </c>
      <c r="G402" s="4">
        <v>25.55</v>
      </c>
      <c r="H402" s="4">
        <v>37.72</v>
      </c>
      <c r="I402" s="4">
        <f t="shared" si="18"/>
        <v>63.269999999999996</v>
      </c>
      <c r="J402" s="4">
        <v>19.608249999999998</v>
      </c>
      <c r="K402" s="4">
        <v>66.474322255999994</v>
      </c>
      <c r="L402" s="4">
        <f t="shared" si="19"/>
        <v>86.082572255999992</v>
      </c>
      <c r="M402" s="45">
        <f t="shared" si="20"/>
        <v>22.812572255999996</v>
      </c>
    </row>
    <row r="403" spans="1:13" x14ac:dyDescent="0.25">
      <c r="A403" s="3">
        <v>1299599</v>
      </c>
      <c r="B403" s="1" t="s">
        <v>5</v>
      </c>
      <c r="C403" s="1" t="s">
        <v>6</v>
      </c>
      <c r="D403" s="1" t="s">
        <v>350</v>
      </c>
      <c r="E403" s="1">
        <v>2750</v>
      </c>
      <c r="F403" s="1" t="s">
        <v>8</v>
      </c>
      <c r="G403" s="4">
        <v>12.2</v>
      </c>
      <c r="H403" s="4">
        <v>15.27</v>
      </c>
      <c r="I403" s="4">
        <f t="shared" si="18"/>
        <v>27.47</v>
      </c>
      <c r="J403" s="4">
        <v>7.8002500000000001</v>
      </c>
      <c r="K403" s="4">
        <v>21.412600399999995</v>
      </c>
      <c r="L403" s="4">
        <f t="shared" si="19"/>
        <v>29.212850399999994</v>
      </c>
      <c r="M403" s="45">
        <f t="shared" si="20"/>
        <v>1.7428503999999947</v>
      </c>
    </row>
    <row r="404" spans="1:13" x14ac:dyDescent="0.25">
      <c r="A404" s="3">
        <v>1299397</v>
      </c>
      <c r="B404" s="1" t="s">
        <v>5</v>
      </c>
      <c r="C404" s="1" t="s">
        <v>6</v>
      </c>
      <c r="D404" s="1" t="s">
        <v>120</v>
      </c>
      <c r="E404" s="1">
        <v>2905</v>
      </c>
      <c r="F404" s="1" t="s">
        <v>33</v>
      </c>
      <c r="G404" s="4">
        <v>8.4499999999999993</v>
      </c>
      <c r="H404" s="4">
        <v>27.39</v>
      </c>
      <c r="I404" s="4">
        <f t="shared" si="18"/>
        <v>35.840000000000003</v>
      </c>
      <c r="J404" s="4">
        <v>2.75725</v>
      </c>
      <c r="K404" s="4">
        <v>16.323140599999999</v>
      </c>
      <c r="L404" s="4">
        <f t="shared" si="19"/>
        <v>19.080390599999998</v>
      </c>
      <c r="M404" s="45">
        <f t="shared" si="20"/>
        <v>-16.759609400000006</v>
      </c>
    </row>
    <row r="405" spans="1:13" x14ac:dyDescent="0.25">
      <c r="A405" s="3">
        <v>1299414</v>
      </c>
      <c r="B405" s="1" t="s">
        <v>5</v>
      </c>
      <c r="C405" s="1" t="s">
        <v>6</v>
      </c>
      <c r="D405" s="1" t="s">
        <v>268</v>
      </c>
      <c r="E405" s="1">
        <v>4074</v>
      </c>
      <c r="F405" s="1" t="s">
        <v>14</v>
      </c>
      <c r="G405" s="4">
        <v>8.4499999999999993</v>
      </c>
      <c r="H405" s="4">
        <v>26.61</v>
      </c>
      <c r="I405" s="4">
        <f t="shared" si="18"/>
        <v>35.06</v>
      </c>
      <c r="J405" s="4">
        <v>2.75725</v>
      </c>
      <c r="K405" s="4">
        <v>19.869961</v>
      </c>
      <c r="L405" s="4">
        <f t="shared" si="19"/>
        <v>22.627210999999999</v>
      </c>
      <c r="M405" s="45">
        <f t="shared" si="20"/>
        <v>-12.432789000000003</v>
      </c>
    </row>
    <row r="406" spans="1:13" x14ac:dyDescent="0.25">
      <c r="A406" s="3">
        <v>1299809</v>
      </c>
      <c r="B406" s="1" t="s">
        <v>5</v>
      </c>
      <c r="C406" s="1" t="s">
        <v>6</v>
      </c>
      <c r="D406" s="1" t="s">
        <v>351</v>
      </c>
      <c r="E406" s="1">
        <v>6171</v>
      </c>
      <c r="F406" s="1" t="s">
        <v>10</v>
      </c>
      <c r="G406" s="4">
        <v>7.25</v>
      </c>
      <c r="H406" s="4">
        <v>11.4</v>
      </c>
      <c r="I406" s="4">
        <f t="shared" si="18"/>
        <v>18.649999999999999</v>
      </c>
      <c r="J406" s="4">
        <v>2.75725</v>
      </c>
      <c r="K406" s="4">
        <v>8.6300160000000012</v>
      </c>
      <c r="L406" s="4">
        <f t="shared" si="19"/>
        <v>11.387266</v>
      </c>
      <c r="M406" s="45">
        <f t="shared" si="20"/>
        <v>-7.2627339999999982</v>
      </c>
    </row>
    <row r="407" spans="1:13" x14ac:dyDescent="0.25">
      <c r="A407" s="3">
        <v>1299766</v>
      </c>
      <c r="B407" s="1" t="s">
        <v>5</v>
      </c>
      <c r="C407" s="1" t="s">
        <v>6</v>
      </c>
      <c r="D407" s="1" t="s">
        <v>152</v>
      </c>
      <c r="E407" s="1">
        <v>2560</v>
      </c>
      <c r="F407" s="1" t="s">
        <v>8</v>
      </c>
      <c r="G407" s="4">
        <v>7.25</v>
      </c>
      <c r="H407" s="4">
        <v>12.61</v>
      </c>
      <c r="I407" s="4">
        <f t="shared" si="18"/>
        <v>19.86</v>
      </c>
      <c r="J407" s="4">
        <v>2.75725</v>
      </c>
      <c r="K407" s="4">
        <v>7.6320386999999998</v>
      </c>
      <c r="L407" s="4">
        <f t="shared" si="19"/>
        <v>10.3892887</v>
      </c>
      <c r="M407" s="45">
        <f t="shared" si="20"/>
        <v>-9.4707112999999996</v>
      </c>
    </row>
    <row r="408" spans="1:13" x14ac:dyDescent="0.25">
      <c r="A408" s="3">
        <v>1299650</v>
      </c>
      <c r="B408" s="1" t="s">
        <v>5</v>
      </c>
      <c r="C408" s="1" t="s">
        <v>6</v>
      </c>
      <c r="D408" s="1" t="s">
        <v>298</v>
      </c>
      <c r="E408" s="1">
        <v>4152</v>
      </c>
      <c r="F408" s="1" t="s">
        <v>14</v>
      </c>
      <c r="G408" s="4">
        <v>6.5</v>
      </c>
      <c r="H408" s="4">
        <v>14.35</v>
      </c>
      <c r="I408" s="4">
        <f t="shared" si="18"/>
        <v>20.85</v>
      </c>
      <c r="J408" s="4">
        <v>2.75725</v>
      </c>
      <c r="K408" s="4">
        <v>13.773054400000001</v>
      </c>
      <c r="L408" s="4">
        <f t="shared" si="19"/>
        <v>16.530304400000002</v>
      </c>
      <c r="M408" s="45">
        <f t="shared" si="20"/>
        <v>-4.3196955999999993</v>
      </c>
    </row>
    <row r="409" spans="1:13" x14ac:dyDescent="0.25">
      <c r="A409" s="3">
        <v>1299893</v>
      </c>
      <c r="B409" s="1" t="s">
        <v>5</v>
      </c>
      <c r="C409" s="1" t="s">
        <v>6</v>
      </c>
      <c r="D409" s="1" t="s">
        <v>352</v>
      </c>
      <c r="E409" s="1">
        <v>4701</v>
      </c>
      <c r="F409" s="1" t="s">
        <v>14</v>
      </c>
      <c r="G409" s="4">
        <v>6.5</v>
      </c>
      <c r="H409" s="4">
        <v>15.33</v>
      </c>
      <c r="I409" s="4">
        <f t="shared" si="18"/>
        <v>21.83</v>
      </c>
      <c r="J409" s="4">
        <v>2.75725</v>
      </c>
      <c r="K409" s="4">
        <v>8.6300160000000012</v>
      </c>
      <c r="L409" s="4">
        <f t="shared" si="19"/>
        <v>11.387266</v>
      </c>
      <c r="M409" s="45">
        <f t="shared" si="20"/>
        <v>-10.442733999999998</v>
      </c>
    </row>
    <row r="410" spans="1:13" x14ac:dyDescent="0.25">
      <c r="A410" s="3">
        <v>1299892</v>
      </c>
      <c r="B410" s="1" t="s">
        <v>5</v>
      </c>
      <c r="C410" s="1" t="s">
        <v>6</v>
      </c>
      <c r="D410" s="1" t="s">
        <v>353</v>
      </c>
      <c r="E410" s="1">
        <v>3556</v>
      </c>
      <c r="F410" s="1" t="s">
        <v>5</v>
      </c>
      <c r="G410" s="4">
        <v>7.25</v>
      </c>
      <c r="H410" s="4">
        <v>15.76</v>
      </c>
      <c r="I410" s="4">
        <f t="shared" si="18"/>
        <v>23.009999999999998</v>
      </c>
      <c r="J410" s="4">
        <v>2.75725</v>
      </c>
      <c r="K410" s="4">
        <v>7.7976755999999989</v>
      </c>
      <c r="L410" s="4">
        <f t="shared" si="19"/>
        <v>10.554925599999999</v>
      </c>
      <c r="M410" s="45">
        <f t="shared" si="20"/>
        <v>-12.455074399999999</v>
      </c>
    </row>
    <row r="411" spans="1:13" x14ac:dyDescent="0.25">
      <c r="A411" s="3">
        <v>1299877</v>
      </c>
      <c r="B411" s="1" t="s">
        <v>5</v>
      </c>
      <c r="C411" s="1" t="s">
        <v>6</v>
      </c>
      <c r="D411" s="1" t="s">
        <v>354</v>
      </c>
      <c r="E411" s="1">
        <v>3101</v>
      </c>
      <c r="F411" s="1" t="s">
        <v>5</v>
      </c>
      <c r="G411" s="4">
        <v>8.4499999999999993</v>
      </c>
      <c r="H411" s="4">
        <v>9.3699999999999992</v>
      </c>
      <c r="I411" s="4">
        <f t="shared" si="18"/>
        <v>17.82</v>
      </c>
      <c r="J411" s="4">
        <v>2.5215000000000001</v>
      </c>
      <c r="K411" s="4">
        <v>6.6764411999999993</v>
      </c>
      <c r="L411" s="4">
        <f t="shared" si="19"/>
        <v>9.1979411999999989</v>
      </c>
      <c r="M411" s="45">
        <f t="shared" si="20"/>
        <v>-8.6220588000000014</v>
      </c>
    </row>
    <row r="412" spans="1:13" x14ac:dyDescent="0.25">
      <c r="A412" s="3">
        <v>1299895</v>
      </c>
      <c r="B412" s="1" t="s">
        <v>5</v>
      </c>
      <c r="C412" s="1" t="s">
        <v>6</v>
      </c>
      <c r="D412" s="1" t="s">
        <v>137</v>
      </c>
      <c r="E412" s="1">
        <v>4506</v>
      </c>
      <c r="F412" s="1" t="s">
        <v>14</v>
      </c>
      <c r="G412" s="4">
        <v>6.5</v>
      </c>
      <c r="H412" s="4">
        <v>11.19</v>
      </c>
      <c r="I412" s="4">
        <f t="shared" si="18"/>
        <v>17.689999999999998</v>
      </c>
      <c r="J412" s="4">
        <v>2.75725</v>
      </c>
      <c r="K412" s="4">
        <v>7.6320386999999998</v>
      </c>
      <c r="L412" s="4">
        <f t="shared" si="19"/>
        <v>10.3892887</v>
      </c>
      <c r="M412" s="45">
        <f t="shared" si="20"/>
        <v>-7.3007112999999979</v>
      </c>
    </row>
    <row r="413" spans="1:13" x14ac:dyDescent="0.25">
      <c r="A413" s="3">
        <v>1299700</v>
      </c>
      <c r="B413" s="1" t="s">
        <v>5</v>
      </c>
      <c r="C413" s="1" t="s">
        <v>6</v>
      </c>
      <c r="D413" s="1" t="s">
        <v>355</v>
      </c>
      <c r="E413" s="1">
        <v>3047</v>
      </c>
      <c r="F413" s="1" t="s">
        <v>5</v>
      </c>
      <c r="G413" s="4">
        <v>6.5</v>
      </c>
      <c r="H413" s="4">
        <v>7.39</v>
      </c>
      <c r="I413" s="4">
        <f t="shared" si="18"/>
        <v>13.89</v>
      </c>
      <c r="J413" s="4">
        <v>2.75725</v>
      </c>
      <c r="K413" s="4">
        <v>6.5280000000000005</v>
      </c>
      <c r="L413" s="4">
        <f t="shared" si="19"/>
        <v>9.2852500000000013</v>
      </c>
      <c r="M413" s="45">
        <f t="shared" si="20"/>
        <v>-4.6047499999999992</v>
      </c>
    </row>
    <row r="414" spans="1:13" x14ac:dyDescent="0.25">
      <c r="A414" s="3">
        <v>1299546</v>
      </c>
      <c r="B414" s="1" t="s">
        <v>5</v>
      </c>
      <c r="C414" s="1" t="s">
        <v>6</v>
      </c>
      <c r="D414" s="1" t="s">
        <v>356</v>
      </c>
      <c r="E414" s="1">
        <v>3128</v>
      </c>
      <c r="F414" s="1" t="s">
        <v>5</v>
      </c>
      <c r="G414" s="4">
        <v>7.25</v>
      </c>
      <c r="H414" s="4">
        <v>7.39</v>
      </c>
      <c r="I414" s="4">
        <f t="shared" si="18"/>
        <v>14.64</v>
      </c>
      <c r="J414" s="4">
        <v>2.75725</v>
      </c>
      <c r="K414" s="4">
        <v>6.5280000000000005</v>
      </c>
      <c r="L414" s="4">
        <f t="shared" si="19"/>
        <v>9.2852500000000013</v>
      </c>
      <c r="M414" s="45">
        <f t="shared" si="20"/>
        <v>-5.3547499999999992</v>
      </c>
    </row>
    <row r="415" spans="1:13" x14ac:dyDescent="0.25">
      <c r="A415" s="3">
        <v>1299855</v>
      </c>
      <c r="B415" s="1" t="s">
        <v>5</v>
      </c>
      <c r="C415" s="1" t="s">
        <v>6</v>
      </c>
      <c r="D415" s="1" t="s">
        <v>357</v>
      </c>
      <c r="E415" s="1">
        <v>2259</v>
      </c>
      <c r="F415" s="1" t="s">
        <v>8</v>
      </c>
      <c r="G415" s="4">
        <v>7.25</v>
      </c>
      <c r="H415" s="4">
        <v>12.61</v>
      </c>
      <c r="I415" s="4">
        <f t="shared" si="18"/>
        <v>19.86</v>
      </c>
      <c r="J415" s="4">
        <v>2.75725</v>
      </c>
      <c r="K415" s="4">
        <v>8.0525015999999994</v>
      </c>
      <c r="L415" s="4">
        <f t="shared" si="19"/>
        <v>10.809751599999998</v>
      </c>
      <c r="M415" s="45">
        <f t="shared" si="20"/>
        <v>-9.050248400000001</v>
      </c>
    </row>
    <row r="416" spans="1:13" x14ac:dyDescent="0.25">
      <c r="A416" s="3">
        <v>1299413</v>
      </c>
      <c r="B416" s="1" t="s">
        <v>5</v>
      </c>
      <c r="C416" s="1" t="s">
        <v>6</v>
      </c>
      <c r="D416" s="1" t="s">
        <v>358</v>
      </c>
      <c r="E416" s="1">
        <v>3109</v>
      </c>
      <c r="F416" s="1" t="s">
        <v>5</v>
      </c>
      <c r="G416" s="4">
        <v>7.25</v>
      </c>
      <c r="H416" s="4">
        <v>7.39</v>
      </c>
      <c r="I416" s="4">
        <f t="shared" si="18"/>
        <v>14.64</v>
      </c>
      <c r="J416" s="4">
        <v>2.75725</v>
      </c>
      <c r="K416" s="4">
        <v>6.5280000000000005</v>
      </c>
      <c r="L416" s="4">
        <f t="shared" si="19"/>
        <v>9.2852500000000013</v>
      </c>
      <c r="M416" s="45">
        <f t="shared" si="20"/>
        <v>-5.3547499999999992</v>
      </c>
    </row>
    <row r="417" spans="1:13" x14ac:dyDescent="0.25">
      <c r="A417" s="3">
        <v>1299426</v>
      </c>
      <c r="B417" s="1" t="s">
        <v>5</v>
      </c>
      <c r="C417" s="1" t="s">
        <v>6</v>
      </c>
      <c r="D417" s="1" t="s">
        <v>359</v>
      </c>
      <c r="E417" s="1">
        <v>3177</v>
      </c>
      <c r="F417" s="1" t="s">
        <v>5</v>
      </c>
      <c r="G417" s="4">
        <v>7.25</v>
      </c>
      <c r="H417" s="4">
        <v>7.39</v>
      </c>
      <c r="I417" s="4">
        <f t="shared" si="18"/>
        <v>14.64</v>
      </c>
      <c r="J417" s="4">
        <v>2.75725</v>
      </c>
      <c r="K417" s="4">
        <v>6.5280000000000005</v>
      </c>
      <c r="L417" s="4">
        <f t="shared" si="19"/>
        <v>9.2852500000000013</v>
      </c>
      <c r="M417" s="45">
        <f t="shared" si="20"/>
        <v>-5.3547499999999992</v>
      </c>
    </row>
    <row r="418" spans="1:13" x14ac:dyDescent="0.25">
      <c r="A418" s="3">
        <v>1299686</v>
      </c>
      <c r="B418" s="1" t="s">
        <v>5</v>
      </c>
      <c r="C418" s="1" t="s">
        <v>6</v>
      </c>
      <c r="D418" s="1" t="s">
        <v>65</v>
      </c>
      <c r="E418" s="1">
        <v>2770</v>
      </c>
      <c r="F418" s="1" t="s">
        <v>8</v>
      </c>
      <c r="G418" s="4">
        <v>7.25</v>
      </c>
      <c r="H418" s="4">
        <v>11.4</v>
      </c>
      <c r="I418" s="4">
        <f t="shared" si="18"/>
        <v>18.649999999999999</v>
      </c>
      <c r="J418" s="4">
        <v>2.75725</v>
      </c>
      <c r="K418" s="4">
        <v>7.6320386999999998</v>
      </c>
      <c r="L418" s="4">
        <f t="shared" si="19"/>
        <v>10.3892887</v>
      </c>
      <c r="M418" s="45">
        <f t="shared" si="20"/>
        <v>-8.2607112999999988</v>
      </c>
    </row>
    <row r="419" spans="1:13" x14ac:dyDescent="0.25">
      <c r="A419" s="3">
        <v>1299689</v>
      </c>
      <c r="B419" s="1" t="s">
        <v>5</v>
      </c>
      <c r="C419" s="1" t="s">
        <v>6</v>
      </c>
      <c r="D419" s="1" t="s">
        <v>274</v>
      </c>
      <c r="E419" s="1">
        <v>6112</v>
      </c>
      <c r="F419" s="1" t="s">
        <v>10</v>
      </c>
      <c r="G419" s="4">
        <v>7.25</v>
      </c>
      <c r="H419" s="4">
        <v>11.4</v>
      </c>
      <c r="I419" s="4">
        <f t="shared" si="18"/>
        <v>18.649999999999999</v>
      </c>
      <c r="J419" s="4">
        <v>2.75725</v>
      </c>
      <c r="K419" s="4">
        <v>8.6300160000000012</v>
      </c>
      <c r="L419" s="4">
        <f t="shared" si="19"/>
        <v>11.387266</v>
      </c>
      <c r="M419" s="45">
        <f t="shared" si="20"/>
        <v>-7.2627339999999982</v>
      </c>
    </row>
    <row r="420" spans="1:13" x14ac:dyDescent="0.25">
      <c r="A420" s="3">
        <v>1299702</v>
      </c>
      <c r="B420" s="1" t="s">
        <v>5</v>
      </c>
      <c r="C420" s="1" t="s">
        <v>6</v>
      </c>
      <c r="D420" s="1" t="s">
        <v>360</v>
      </c>
      <c r="E420" s="1">
        <v>4551</v>
      </c>
      <c r="F420" s="1" t="s">
        <v>14</v>
      </c>
      <c r="G420" s="4">
        <v>7.25</v>
      </c>
      <c r="H420" s="4">
        <v>12.61</v>
      </c>
      <c r="I420" s="4">
        <f t="shared" si="18"/>
        <v>19.86</v>
      </c>
      <c r="J420" s="4">
        <v>2.75725</v>
      </c>
      <c r="K420" s="4">
        <v>8.6300160000000012</v>
      </c>
      <c r="L420" s="4">
        <f t="shared" si="19"/>
        <v>11.387266</v>
      </c>
      <c r="M420" s="45">
        <f t="shared" si="20"/>
        <v>-8.4727339999999991</v>
      </c>
    </row>
    <row r="421" spans="1:13" x14ac:dyDescent="0.25">
      <c r="A421" s="3">
        <v>1299703</v>
      </c>
      <c r="B421" s="1" t="s">
        <v>5</v>
      </c>
      <c r="C421" s="1" t="s">
        <v>6</v>
      </c>
      <c r="D421" s="1" t="s">
        <v>361</v>
      </c>
      <c r="E421" s="1">
        <v>3840</v>
      </c>
      <c r="F421" s="1" t="s">
        <v>5</v>
      </c>
      <c r="G421" s="4">
        <v>6.5</v>
      </c>
      <c r="H421" s="4">
        <v>15.76</v>
      </c>
      <c r="I421" s="4">
        <f t="shared" si="18"/>
        <v>22.259999999999998</v>
      </c>
      <c r="J421" s="4">
        <v>2.75725</v>
      </c>
      <c r="K421" s="4">
        <v>8.4733440000000009</v>
      </c>
      <c r="L421" s="4">
        <f t="shared" si="19"/>
        <v>11.230594</v>
      </c>
      <c r="M421" s="45">
        <f t="shared" si="20"/>
        <v>-11.029405999999998</v>
      </c>
    </row>
    <row r="422" spans="1:13" x14ac:dyDescent="0.25">
      <c r="A422" s="3">
        <v>1299701</v>
      </c>
      <c r="B422" s="1" t="s">
        <v>5</v>
      </c>
      <c r="C422" s="1" t="s">
        <v>6</v>
      </c>
      <c r="D422" s="1" t="s">
        <v>362</v>
      </c>
      <c r="E422" s="1">
        <v>6058</v>
      </c>
      <c r="F422" s="1" t="s">
        <v>10</v>
      </c>
      <c r="G422" s="4">
        <v>7.25</v>
      </c>
      <c r="H422" s="4">
        <v>11.4</v>
      </c>
      <c r="I422" s="4">
        <f t="shared" si="18"/>
        <v>18.649999999999999</v>
      </c>
      <c r="J422" s="4">
        <v>2.75725</v>
      </c>
      <c r="K422" s="4">
        <v>8.6300160000000012</v>
      </c>
      <c r="L422" s="4">
        <f t="shared" si="19"/>
        <v>11.387266</v>
      </c>
      <c r="M422" s="45">
        <f t="shared" si="20"/>
        <v>-7.2627339999999982</v>
      </c>
    </row>
    <row r="423" spans="1:13" x14ac:dyDescent="0.25">
      <c r="A423" s="3">
        <v>1299742</v>
      </c>
      <c r="B423" s="1" t="s">
        <v>5</v>
      </c>
      <c r="C423" s="1" t="s">
        <v>6</v>
      </c>
      <c r="D423" s="1" t="s">
        <v>363</v>
      </c>
      <c r="E423" s="1">
        <v>4818</v>
      </c>
      <c r="F423" s="1" t="s">
        <v>14</v>
      </c>
      <c r="G423" s="4">
        <v>7.25</v>
      </c>
      <c r="H423" s="4">
        <v>17.09</v>
      </c>
      <c r="I423" s="4">
        <f t="shared" si="18"/>
        <v>24.34</v>
      </c>
      <c r="J423" s="4">
        <v>2.75725</v>
      </c>
      <c r="K423" s="4">
        <v>8.6300160000000012</v>
      </c>
      <c r="L423" s="4">
        <f t="shared" si="19"/>
        <v>11.387266</v>
      </c>
      <c r="M423" s="45">
        <f t="shared" si="20"/>
        <v>-12.952734</v>
      </c>
    </row>
    <row r="424" spans="1:13" x14ac:dyDescent="0.25">
      <c r="A424" s="3">
        <v>1299754</v>
      </c>
      <c r="B424" s="1" t="s">
        <v>5</v>
      </c>
      <c r="C424" s="1" t="s">
        <v>6</v>
      </c>
      <c r="D424" s="1" t="s">
        <v>364</v>
      </c>
      <c r="E424" s="1">
        <v>6065</v>
      </c>
      <c r="F424" s="1" t="s">
        <v>10</v>
      </c>
      <c r="G424" s="4">
        <v>7.25</v>
      </c>
      <c r="H424" s="4">
        <v>11.4</v>
      </c>
      <c r="I424" s="4">
        <f t="shared" si="18"/>
        <v>18.649999999999999</v>
      </c>
      <c r="J424" s="4">
        <v>2.75725</v>
      </c>
      <c r="K424" s="4">
        <v>8.6300160000000012</v>
      </c>
      <c r="L424" s="4">
        <f t="shared" si="19"/>
        <v>11.387266</v>
      </c>
      <c r="M424" s="45">
        <f t="shared" si="20"/>
        <v>-7.2627339999999982</v>
      </c>
    </row>
    <row r="425" spans="1:13" x14ac:dyDescent="0.25">
      <c r="A425" s="3">
        <v>1299770</v>
      </c>
      <c r="B425" s="1" t="s">
        <v>5</v>
      </c>
      <c r="C425" s="1" t="s">
        <v>6</v>
      </c>
      <c r="D425" s="1" t="s">
        <v>365</v>
      </c>
      <c r="E425" s="1">
        <v>4350</v>
      </c>
      <c r="F425" s="1" t="s">
        <v>14</v>
      </c>
      <c r="G425" s="4">
        <v>7.25</v>
      </c>
      <c r="H425" s="4">
        <v>17.09</v>
      </c>
      <c r="I425" s="4">
        <f t="shared" si="18"/>
        <v>24.34</v>
      </c>
      <c r="J425" s="4">
        <v>2.75725</v>
      </c>
      <c r="K425" s="4">
        <v>8.6300160000000012</v>
      </c>
      <c r="L425" s="4">
        <f t="shared" si="19"/>
        <v>11.387266</v>
      </c>
      <c r="M425" s="45">
        <f t="shared" si="20"/>
        <v>-12.952734</v>
      </c>
    </row>
    <row r="426" spans="1:13" x14ac:dyDescent="0.25">
      <c r="A426" s="3">
        <v>1299496</v>
      </c>
      <c r="B426" s="1" t="s">
        <v>5</v>
      </c>
      <c r="C426" s="1" t="s">
        <v>6</v>
      </c>
      <c r="D426" s="1" t="s">
        <v>366</v>
      </c>
      <c r="E426" s="1">
        <v>2398</v>
      </c>
      <c r="F426" s="1" t="s">
        <v>8</v>
      </c>
      <c r="G426" s="4">
        <v>7.25</v>
      </c>
      <c r="H426" s="4">
        <v>17.09</v>
      </c>
      <c r="I426" s="4">
        <f t="shared" si="18"/>
        <v>24.34</v>
      </c>
      <c r="J426" s="4">
        <v>2.75725</v>
      </c>
      <c r="K426" s="4">
        <v>8.6300160000000012</v>
      </c>
      <c r="L426" s="4">
        <f t="shared" si="19"/>
        <v>11.387266</v>
      </c>
      <c r="M426" s="45">
        <f t="shared" si="20"/>
        <v>-12.952734</v>
      </c>
    </row>
    <row r="427" spans="1:13" x14ac:dyDescent="0.25">
      <c r="A427" s="3">
        <v>1299544</v>
      </c>
      <c r="B427" s="1" t="s">
        <v>5</v>
      </c>
      <c r="C427" s="1" t="s">
        <v>6</v>
      </c>
      <c r="D427" s="1" t="s">
        <v>367</v>
      </c>
      <c r="E427" s="1">
        <v>5009</v>
      </c>
      <c r="F427" s="1" t="s">
        <v>39</v>
      </c>
      <c r="G427" s="4">
        <v>7.25</v>
      </c>
      <c r="H427" s="4">
        <v>11.4</v>
      </c>
      <c r="I427" s="4">
        <f t="shared" si="18"/>
        <v>18.649999999999999</v>
      </c>
      <c r="J427" s="4">
        <v>2.75725</v>
      </c>
      <c r="K427" s="4">
        <v>7.6702625999999992</v>
      </c>
      <c r="L427" s="4">
        <f t="shared" si="19"/>
        <v>10.4275126</v>
      </c>
      <c r="M427" s="45">
        <f t="shared" si="20"/>
        <v>-8.2224873999999986</v>
      </c>
    </row>
    <row r="428" spans="1:13" x14ac:dyDescent="0.25">
      <c r="A428" s="3">
        <v>1299533</v>
      </c>
      <c r="B428" s="1" t="s">
        <v>5</v>
      </c>
      <c r="C428" s="1" t="s">
        <v>6</v>
      </c>
      <c r="D428" s="1" t="s">
        <v>368</v>
      </c>
      <c r="E428" s="1">
        <v>6021</v>
      </c>
      <c r="F428" s="1" t="s">
        <v>10</v>
      </c>
      <c r="G428" s="4">
        <v>7.25</v>
      </c>
      <c r="H428" s="4">
        <v>11.4</v>
      </c>
      <c r="I428" s="4">
        <f t="shared" si="18"/>
        <v>18.649999999999999</v>
      </c>
      <c r="J428" s="4">
        <v>2.75725</v>
      </c>
      <c r="K428" s="4">
        <v>8.6300160000000012</v>
      </c>
      <c r="L428" s="4">
        <f t="shared" si="19"/>
        <v>11.387266</v>
      </c>
      <c r="M428" s="45">
        <f t="shared" si="20"/>
        <v>-7.2627339999999982</v>
      </c>
    </row>
    <row r="429" spans="1:13" x14ac:dyDescent="0.25">
      <c r="A429" s="3">
        <v>1299588</v>
      </c>
      <c r="B429" s="1" t="s">
        <v>5</v>
      </c>
      <c r="C429" s="1" t="s">
        <v>6</v>
      </c>
      <c r="D429" s="1" t="s">
        <v>369</v>
      </c>
      <c r="E429" s="1">
        <v>6051</v>
      </c>
      <c r="F429" s="1" t="s">
        <v>10</v>
      </c>
      <c r="G429" s="4">
        <v>8.4499999999999993</v>
      </c>
      <c r="H429" s="4">
        <v>11.4</v>
      </c>
      <c r="I429" s="4">
        <f t="shared" si="18"/>
        <v>19.850000000000001</v>
      </c>
      <c r="J429" s="4">
        <v>2.75725</v>
      </c>
      <c r="K429" s="4">
        <v>8.6300160000000012</v>
      </c>
      <c r="L429" s="4">
        <f t="shared" si="19"/>
        <v>11.387266</v>
      </c>
      <c r="M429" s="45">
        <f t="shared" si="20"/>
        <v>-8.4627340000000011</v>
      </c>
    </row>
    <row r="430" spans="1:13" x14ac:dyDescent="0.25">
      <c r="A430" s="3">
        <v>1299635</v>
      </c>
      <c r="B430" s="1" t="s">
        <v>5</v>
      </c>
      <c r="C430" s="1" t="s">
        <v>6</v>
      </c>
      <c r="D430" s="1" t="s">
        <v>370</v>
      </c>
      <c r="E430" s="1">
        <v>4103</v>
      </c>
      <c r="F430" s="1" t="s">
        <v>14</v>
      </c>
      <c r="G430" s="4">
        <v>7.25</v>
      </c>
      <c r="H430" s="4">
        <v>11.4</v>
      </c>
      <c r="I430" s="4">
        <f t="shared" si="18"/>
        <v>18.649999999999999</v>
      </c>
      <c r="J430" s="4">
        <v>2.75725</v>
      </c>
      <c r="K430" s="4">
        <v>7.6320386999999998</v>
      </c>
      <c r="L430" s="4">
        <f t="shared" si="19"/>
        <v>10.3892887</v>
      </c>
      <c r="M430" s="45">
        <f t="shared" si="20"/>
        <v>-8.2607112999999988</v>
      </c>
    </row>
    <row r="431" spans="1:13" x14ac:dyDescent="0.25">
      <c r="A431" s="3">
        <v>1299578</v>
      </c>
      <c r="B431" s="1" t="s">
        <v>5</v>
      </c>
      <c r="C431" s="1" t="s">
        <v>6</v>
      </c>
      <c r="D431" s="1" t="s">
        <v>371</v>
      </c>
      <c r="E431" s="1">
        <v>3037</v>
      </c>
      <c r="F431" s="1" t="s">
        <v>5</v>
      </c>
      <c r="G431" s="4">
        <v>7.25</v>
      </c>
      <c r="H431" s="4">
        <v>7.39</v>
      </c>
      <c r="I431" s="4">
        <f t="shared" si="18"/>
        <v>14.64</v>
      </c>
      <c r="J431" s="4">
        <v>2.75725</v>
      </c>
      <c r="K431" s="4">
        <v>6.5280000000000005</v>
      </c>
      <c r="L431" s="4">
        <f t="shared" si="19"/>
        <v>9.2852500000000013</v>
      </c>
      <c r="M431" s="45">
        <f t="shared" si="20"/>
        <v>-5.3547499999999992</v>
      </c>
    </row>
    <row r="432" spans="1:13" x14ac:dyDescent="0.25">
      <c r="A432" s="3">
        <v>1299687</v>
      </c>
      <c r="B432" s="1" t="s">
        <v>5</v>
      </c>
      <c r="C432" s="1" t="s">
        <v>6</v>
      </c>
      <c r="D432" s="1" t="s">
        <v>372</v>
      </c>
      <c r="E432" s="1">
        <v>4344</v>
      </c>
      <c r="F432" s="1" t="s">
        <v>14</v>
      </c>
      <c r="G432" s="4">
        <v>7.25</v>
      </c>
      <c r="H432" s="4">
        <v>17.09</v>
      </c>
      <c r="I432" s="4">
        <f t="shared" si="18"/>
        <v>24.34</v>
      </c>
      <c r="J432" s="4">
        <v>2.75725</v>
      </c>
      <c r="K432" s="4">
        <v>8.6300160000000012</v>
      </c>
      <c r="L432" s="4">
        <f t="shared" si="19"/>
        <v>11.387266</v>
      </c>
      <c r="M432" s="45">
        <f t="shared" si="20"/>
        <v>-12.952734</v>
      </c>
    </row>
    <row r="433" spans="1:13" x14ac:dyDescent="0.25">
      <c r="A433" s="3">
        <v>1299644</v>
      </c>
      <c r="B433" s="1" t="s">
        <v>5</v>
      </c>
      <c r="C433" s="1" t="s">
        <v>6</v>
      </c>
      <c r="D433" s="1" t="s">
        <v>185</v>
      </c>
      <c r="E433" s="1">
        <v>6122</v>
      </c>
      <c r="F433" s="1" t="s">
        <v>10</v>
      </c>
      <c r="G433" s="4">
        <v>8.4499999999999993</v>
      </c>
      <c r="H433" s="4">
        <v>12.61</v>
      </c>
      <c r="I433" s="4">
        <f t="shared" si="18"/>
        <v>21.06</v>
      </c>
      <c r="J433" s="4">
        <v>2.75725</v>
      </c>
      <c r="K433" s="4">
        <v>8.6300160000000012</v>
      </c>
      <c r="L433" s="4">
        <f t="shared" si="19"/>
        <v>11.387266</v>
      </c>
      <c r="M433" s="45">
        <f t="shared" si="20"/>
        <v>-9.6727339999999984</v>
      </c>
    </row>
    <row r="434" spans="1:13" x14ac:dyDescent="0.25">
      <c r="A434" s="3">
        <v>1299455</v>
      </c>
      <c r="B434" s="1" t="s">
        <v>5</v>
      </c>
      <c r="C434" s="1" t="s">
        <v>6</v>
      </c>
      <c r="D434" s="1" t="s">
        <v>121</v>
      </c>
      <c r="E434" s="1">
        <v>4559</v>
      </c>
      <c r="F434" s="1" t="s">
        <v>14</v>
      </c>
      <c r="G434" s="4">
        <v>15.05</v>
      </c>
      <c r="H434" s="4">
        <v>22.13</v>
      </c>
      <c r="I434" s="4">
        <f t="shared" si="18"/>
        <v>37.18</v>
      </c>
      <c r="J434" s="4">
        <v>10.321750000000002</v>
      </c>
      <c r="K434" s="4">
        <v>29.907606799999993</v>
      </c>
      <c r="L434" s="4">
        <f t="shared" si="19"/>
        <v>40.229356799999991</v>
      </c>
      <c r="M434" s="45">
        <f t="shared" si="20"/>
        <v>3.0493567999999911</v>
      </c>
    </row>
    <row r="435" spans="1:13" x14ac:dyDescent="0.25">
      <c r="A435" s="3">
        <v>1299463</v>
      </c>
      <c r="B435" s="1" t="s">
        <v>5</v>
      </c>
      <c r="C435" s="1" t="s">
        <v>6</v>
      </c>
      <c r="D435" s="1" t="s">
        <v>373</v>
      </c>
      <c r="E435" s="1">
        <v>2127</v>
      </c>
      <c r="F435" s="1" t="s">
        <v>8</v>
      </c>
      <c r="G435" s="4">
        <v>19.850000000000001</v>
      </c>
      <c r="H435" s="4">
        <v>15.27</v>
      </c>
      <c r="I435" s="4">
        <f t="shared" si="18"/>
        <v>35.120000000000005</v>
      </c>
      <c r="J435" s="4">
        <v>12.843249999999999</v>
      </c>
      <c r="K435" s="4">
        <v>21.544373359999994</v>
      </c>
      <c r="L435" s="4">
        <f t="shared" si="19"/>
        <v>34.387623359999992</v>
      </c>
      <c r="M435" s="45">
        <f t="shared" si="20"/>
        <v>-0.73237664000001246</v>
      </c>
    </row>
    <row r="436" spans="1:13" x14ac:dyDescent="0.25">
      <c r="A436" s="3">
        <v>1299464</v>
      </c>
      <c r="B436" s="1" t="s">
        <v>5</v>
      </c>
      <c r="C436" s="1" t="s">
        <v>6</v>
      </c>
      <c r="D436" s="1" t="s">
        <v>118</v>
      </c>
      <c r="E436" s="1">
        <v>5068</v>
      </c>
      <c r="F436" s="1" t="s">
        <v>39</v>
      </c>
      <c r="G436" s="4">
        <v>20.2</v>
      </c>
      <c r="H436" s="4">
        <v>20.73</v>
      </c>
      <c r="I436" s="4">
        <f t="shared" si="18"/>
        <v>40.93</v>
      </c>
      <c r="J436" s="4">
        <v>21.586500000000001</v>
      </c>
      <c r="K436" s="4">
        <v>15.063749999999999</v>
      </c>
      <c r="L436" s="4">
        <f t="shared" si="19"/>
        <v>36.65025</v>
      </c>
      <c r="M436" s="45">
        <f t="shared" si="20"/>
        <v>-4.2797499999999999</v>
      </c>
    </row>
    <row r="437" spans="1:13" x14ac:dyDescent="0.25">
      <c r="A437" s="3">
        <v>1299959</v>
      </c>
      <c r="B437" s="1" t="s">
        <v>5</v>
      </c>
      <c r="C437" s="1" t="s">
        <v>6</v>
      </c>
      <c r="D437" s="1" t="s">
        <v>374</v>
      </c>
      <c r="E437" s="1">
        <v>850</v>
      </c>
      <c r="F437" s="1" t="s">
        <v>125</v>
      </c>
      <c r="G437" s="4">
        <v>7.25</v>
      </c>
      <c r="H437" s="4">
        <v>17.09</v>
      </c>
      <c r="I437" s="4">
        <f t="shared" si="18"/>
        <v>24.34</v>
      </c>
      <c r="J437" s="4">
        <v>2.75725</v>
      </c>
      <c r="K437" s="4">
        <v>8.6300160000000012</v>
      </c>
      <c r="L437" s="4">
        <f t="shared" si="19"/>
        <v>11.387266</v>
      </c>
      <c r="M437" s="45">
        <f t="shared" si="20"/>
        <v>-12.952734</v>
      </c>
    </row>
    <row r="438" spans="1:13" x14ac:dyDescent="0.25">
      <c r="A438" s="3">
        <v>1300139</v>
      </c>
      <c r="B438" s="1" t="s">
        <v>5</v>
      </c>
      <c r="C438" s="1" t="s">
        <v>6</v>
      </c>
      <c r="D438" s="1" t="s">
        <v>375</v>
      </c>
      <c r="E438" s="1">
        <v>2914</v>
      </c>
      <c r="F438" s="1" t="s">
        <v>33</v>
      </c>
      <c r="G438" s="4">
        <v>25.55</v>
      </c>
      <c r="H438" s="4">
        <v>37.72</v>
      </c>
      <c r="I438" s="4">
        <f t="shared" si="18"/>
        <v>63.269999999999996</v>
      </c>
      <c r="J438" s="4">
        <v>19.608249999999998</v>
      </c>
      <c r="K438" s="4">
        <v>66.474322255999994</v>
      </c>
      <c r="L438" s="4">
        <f t="shared" si="19"/>
        <v>86.082572255999992</v>
      </c>
      <c r="M438" s="45">
        <f t="shared" si="20"/>
        <v>22.812572255999996</v>
      </c>
    </row>
    <row r="439" spans="1:13" x14ac:dyDescent="0.25">
      <c r="A439" s="3">
        <v>1300107</v>
      </c>
      <c r="B439" s="1" t="s">
        <v>5</v>
      </c>
      <c r="C439" s="1" t="s">
        <v>6</v>
      </c>
      <c r="D439" s="1" t="s">
        <v>161</v>
      </c>
      <c r="E439" s="1">
        <v>4560</v>
      </c>
      <c r="F439" s="1" t="s">
        <v>14</v>
      </c>
      <c r="G439" s="4">
        <v>31.1</v>
      </c>
      <c r="H439" s="4">
        <v>91.95</v>
      </c>
      <c r="I439" s="4">
        <f t="shared" si="18"/>
        <v>123.05000000000001</v>
      </c>
      <c r="J439" s="4">
        <v>30.401499999999995</v>
      </c>
      <c r="K439" s="4">
        <v>97.734702646560009</v>
      </c>
      <c r="L439" s="4">
        <f t="shared" si="19"/>
        <v>128.13620264656001</v>
      </c>
      <c r="M439" s="45">
        <f t="shared" si="20"/>
        <v>5.0862026465599968</v>
      </c>
    </row>
    <row r="440" spans="1:13" x14ac:dyDescent="0.25">
      <c r="A440" s="3">
        <v>1300264</v>
      </c>
      <c r="B440" s="1" t="s">
        <v>5</v>
      </c>
      <c r="C440" s="1" t="s">
        <v>6</v>
      </c>
      <c r="D440" s="1" t="s">
        <v>46</v>
      </c>
      <c r="E440" s="1">
        <v>5108</v>
      </c>
      <c r="F440" s="1" t="s">
        <v>39</v>
      </c>
      <c r="G440" s="4">
        <v>7.25</v>
      </c>
      <c r="H440" s="4">
        <v>11.4</v>
      </c>
      <c r="I440" s="4">
        <f t="shared" si="18"/>
        <v>18.649999999999999</v>
      </c>
      <c r="J440" s="4">
        <v>2.75725</v>
      </c>
      <c r="K440" s="4">
        <v>7.6702625999999992</v>
      </c>
      <c r="L440" s="4">
        <f t="shared" si="19"/>
        <v>10.4275126</v>
      </c>
      <c r="M440" s="45">
        <f t="shared" si="20"/>
        <v>-8.2224873999999986</v>
      </c>
    </row>
    <row r="441" spans="1:13" x14ac:dyDescent="0.25">
      <c r="A441" s="3">
        <v>1300182</v>
      </c>
      <c r="B441" s="1" t="s">
        <v>5</v>
      </c>
      <c r="C441" s="1" t="s">
        <v>6</v>
      </c>
      <c r="D441" s="1" t="s">
        <v>376</v>
      </c>
      <c r="E441" s="1">
        <v>4520</v>
      </c>
      <c r="F441" s="1" t="s">
        <v>14</v>
      </c>
      <c r="G441" s="4">
        <v>7.25</v>
      </c>
      <c r="H441" s="4">
        <v>12.61</v>
      </c>
      <c r="I441" s="4">
        <f t="shared" si="18"/>
        <v>19.86</v>
      </c>
      <c r="J441" s="4">
        <v>2.75725</v>
      </c>
      <c r="K441" s="4">
        <v>8.6300160000000012</v>
      </c>
      <c r="L441" s="4">
        <f t="shared" si="19"/>
        <v>11.387266</v>
      </c>
      <c r="M441" s="45">
        <f t="shared" si="20"/>
        <v>-8.4727339999999991</v>
      </c>
    </row>
    <row r="442" spans="1:13" x14ac:dyDescent="0.25">
      <c r="A442" s="3">
        <v>1300227</v>
      </c>
      <c r="B442" s="1" t="s">
        <v>5</v>
      </c>
      <c r="C442" s="1" t="s">
        <v>6</v>
      </c>
      <c r="D442" s="1" t="s">
        <v>377</v>
      </c>
      <c r="E442" s="1">
        <v>2823</v>
      </c>
      <c r="F442" s="1" t="s">
        <v>8</v>
      </c>
      <c r="G442" s="4">
        <v>7.25</v>
      </c>
      <c r="H442" s="4">
        <v>17.09</v>
      </c>
      <c r="I442" s="4">
        <f t="shared" si="18"/>
        <v>24.34</v>
      </c>
      <c r="J442" s="4">
        <v>2.75725</v>
      </c>
      <c r="K442" s="4">
        <v>8.6300160000000012</v>
      </c>
      <c r="L442" s="4">
        <f t="shared" si="19"/>
        <v>11.387266</v>
      </c>
      <c r="M442" s="45">
        <f t="shared" si="20"/>
        <v>-12.952734</v>
      </c>
    </row>
    <row r="443" spans="1:13" x14ac:dyDescent="0.25">
      <c r="A443" s="3">
        <v>1300232</v>
      </c>
      <c r="B443" s="1" t="s">
        <v>5</v>
      </c>
      <c r="C443" s="1" t="s">
        <v>6</v>
      </c>
      <c r="D443" s="1" t="s">
        <v>38</v>
      </c>
      <c r="E443" s="1">
        <v>5125</v>
      </c>
      <c r="F443" s="1" t="s">
        <v>39</v>
      </c>
      <c r="G443" s="4">
        <v>8.4499999999999993</v>
      </c>
      <c r="H443" s="4">
        <v>11.79</v>
      </c>
      <c r="I443" s="4">
        <f t="shared" si="18"/>
        <v>20.239999999999998</v>
      </c>
      <c r="J443" s="4">
        <v>2.75725</v>
      </c>
      <c r="K443" s="4">
        <v>9.2294997999999993</v>
      </c>
      <c r="L443" s="4">
        <f t="shared" si="19"/>
        <v>11.986749799999998</v>
      </c>
      <c r="M443" s="45">
        <f t="shared" si="20"/>
        <v>-8.2532502000000001</v>
      </c>
    </row>
    <row r="444" spans="1:13" x14ac:dyDescent="0.25">
      <c r="A444" s="3">
        <v>1300266</v>
      </c>
      <c r="B444" s="1" t="s">
        <v>5</v>
      </c>
      <c r="C444" s="1" t="s">
        <v>6</v>
      </c>
      <c r="D444" s="1" t="s">
        <v>332</v>
      </c>
      <c r="E444" s="1">
        <v>4053</v>
      </c>
      <c r="F444" s="1" t="s">
        <v>14</v>
      </c>
      <c r="G444" s="4">
        <v>8.4499999999999993</v>
      </c>
      <c r="H444" s="4">
        <v>36.479999999999997</v>
      </c>
      <c r="I444" s="4">
        <f t="shared" si="18"/>
        <v>44.929999999999993</v>
      </c>
      <c r="J444" s="4">
        <v>2.75725</v>
      </c>
      <c r="K444" s="4">
        <v>16.323140599999999</v>
      </c>
      <c r="L444" s="4">
        <f t="shared" si="19"/>
        <v>19.080390599999998</v>
      </c>
      <c r="M444" s="45">
        <f t="shared" si="20"/>
        <v>-25.849609399999995</v>
      </c>
    </row>
    <row r="445" spans="1:13" x14ac:dyDescent="0.25">
      <c r="A445" s="3">
        <v>1300260</v>
      </c>
      <c r="B445" s="1" t="s">
        <v>5</v>
      </c>
      <c r="C445" s="1" t="s">
        <v>6</v>
      </c>
      <c r="D445" s="1" t="s">
        <v>311</v>
      </c>
      <c r="E445" s="1">
        <v>3356</v>
      </c>
      <c r="F445" s="1" t="s">
        <v>5</v>
      </c>
      <c r="G445" s="4">
        <v>19.850000000000001</v>
      </c>
      <c r="H445" s="4">
        <v>16</v>
      </c>
      <c r="I445" s="4">
        <f t="shared" si="18"/>
        <v>35.85</v>
      </c>
      <c r="J445" s="4">
        <v>12.6075</v>
      </c>
      <c r="K445" s="4">
        <v>14.973074999999998</v>
      </c>
      <c r="L445" s="4">
        <f t="shared" si="19"/>
        <v>27.580574999999996</v>
      </c>
      <c r="M445" s="45">
        <f t="shared" si="20"/>
        <v>-8.2694250000000054</v>
      </c>
    </row>
    <row r="446" spans="1:13" x14ac:dyDescent="0.25">
      <c r="A446" s="3">
        <v>1300226</v>
      </c>
      <c r="B446" s="1" t="s">
        <v>5</v>
      </c>
      <c r="C446" s="1" t="s">
        <v>6</v>
      </c>
      <c r="D446" s="1" t="s">
        <v>378</v>
      </c>
      <c r="E446" s="1">
        <v>4305</v>
      </c>
      <c r="F446" s="1" t="s">
        <v>14</v>
      </c>
      <c r="G446" s="4">
        <v>7.25</v>
      </c>
      <c r="H446" s="4">
        <v>12.61</v>
      </c>
      <c r="I446" s="4">
        <f t="shared" si="18"/>
        <v>19.86</v>
      </c>
      <c r="J446" s="4">
        <v>2.75725</v>
      </c>
      <c r="K446" s="4">
        <v>7.6320386999999998</v>
      </c>
      <c r="L446" s="4">
        <f t="shared" si="19"/>
        <v>10.3892887</v>
      </c>
      <c r="M446" s="45">
        <f t="shared" si="20"/>
        <v>-9.4707112999999996</v>
      </c>
    </row>
    <row r="447" spans="1:13" x14ac:dyDescent="0.25">
      <c r="A447" s="3">
        <v>1300090</v>
      </c>
      <c r="B447" s="1" t="s">
        <v>5</v>
      </c>
      <c r="C447" s="1" t="s">
        <v>6</v>
      </c>
      <c r="D447" s="1" t="s">
        <v>379</v>
      </c>
      <c r="E447" s="1">
        <v>3915</v>
      </c>
      <c r="F447" s="1" t="s">
        <v>5</v>
      </c>
      <c r="G447" s="4">
        <v>7.25</v>
      </c>
      <c r="H447" s="4">
        <v>11.18</v>
      </c>
      <c r="I447" s="4">
        <f t="shared" si="18"/>
        <v>18.43</v>
      </c>
      <c r="J447" s="4">
        <v>2.75725</v>
      </c>
      <c r="K447" s="4">
        <v>6.7528889999999997</v>
      </c>
      <c r="L447" s="4">
        <f t="shared" si="19"/>
        <v>9.5101389999999988</v>
      </c>
      <c r="M447" s="45">
        <f t="shared" si="20"/>
        <v>-8.9198610000000009</v>
      </c>
    </row>
    <row r="448" spans="1:13" x14ac:dyDescent="0.25">
      <c r="A448" s="3">
        <v>1300083</v>
      </c>
      <c r="B448" s="1" t="s">
        <v>5</v>
      </c>
      <c r="C448" s="1" t="s">
        <v>6</v>
      </c>
      <c r="D448" s="1" t="s">
        <v>215</v>
      </c>
      <c r="E448" s="1">
        <v>4215</v>
      </c>
      <c r="F448" s="1" t="s">
        <v>14</v>
      </c>
      <c r="G448" s="4">
        <v>14.15</v>
      </c>
      <c r="H448" s="4">
        <v>22.71</v>
      </c>
      <c r="I448" s="4">
        <f t="shared" si="18"/>
        <v>36.86</v>
      </c>
      <c r="J448" s="4">
        <v>7.5645000000000007</v>
      </c>
      <c r="K448" s="4">
        <v>26.6535704</v>
      </c>
      <c r="L448" s="4">
        <f t="shared" si="19"/>
        <v>34.218070400000002</v>
      </c>
      <c r="M448" s="45">
        <f t="shared" si="20"/>
        <v>-2.6419295999999974</v>
      </c>
    </row>
    <row r="449" spans="1:13" x14ac:dyDescent="0.25">
      <c r="A449" s="3">
        <v>1300148</v>
      </c>
      <c r="B449" s="1" t="s">
        <v>5</v>
      </c>
      <c r="C449" s="1" t="s">
        <v>6</v>
      </c>
      <c r="D449" s="1" t="s">
        <v>359</v>
      </c>
      <c r="E449" s="1">
        <v>3177</v>
      </c>
      <c r="F449" s="1" t="s">
        <v>5</v>
      </c>
      <c r="G449" s="4">
        <v>8.9</v>
      </c>
      <c r="H449" s="4">
        <v>8.4700000000000006</v>
      </c>
      <c r="I449" s="4">
        <f t="shared" si="18"/>
        <v>17.37</v>
      </c>
      <c r="J449" s="4">
        <v>5.5145</v>
      </c>
      <c r="K449" s="4">
        <v>13.056000000000001</v>
      </c>
      <c r="L449" s="4">
        <f t="shared" si="19"/>
        <v>18.570500000000003</v>
      </c>
      <c r="M449" s="45">
        <f t="shared" si="20"/>
        <v>1.2005000000000017</v>
      </c>
    </row>
    <row r="450" spans="1:13" x14ac:dyDescent="0.25">
      <c r="A450" s="3">
        <v>1300258</v>
      </c>
      <c r="B450" s="1" t="s">
        <v>5</v>
      </c>
      <c r="C450" s="1" t="s">
        <v>6</v>
      </c>
      <c r="D450" s="1" t="s">
        <v>380</v>
      </c>
      <c r="E450" s="1">
        <v>4311</v>
      </c>
      <c r="F450" s="1" t="s">
        <v>14</v>
      </c>
      <c r="G450" s="4">
        <v>6.5</v>
      </c>
      <c r="H450" s="4">
        <v>11.59</v>
      </c>
      <c r="I450" s="4">
        <f t="shared" si="18"/>
        <v>18.09</v>
      </c>
      <c r="J450" s="4">
        <v>2.75725</v>
      </c>
      <c r="K450" s="4">
        <v>8.6300160000000012</v>
      </c>
      <c r="L450" s="4">
        <f t="shared" si="19"/>
        <v>11.387266</v>
      </c>
      <c r="M450" s="45">
        <f t="shared" si="20"/>
        <v>-6.7027339999999995</v>
      </c>
    </row>
    <row r="451" spans="1:13" x14ac:dyDescent="0.25">
      <c r="A451" s="3">
        <v>1300262</v>
      </c>
      <c r="B451" s="1" t="s">
        <v>5</v>
      </c>
      <c r="C451" s="1" t="s">
        <v>6</v>
      </c>
      <c r="D451" s="1" t="s">
        <v>381</v>
      </c>
      <c r="E451" s="1">
        <v>820</v>
      </c>
      <c r="F451" s="1" t="s">
        <v>125</v>
      </c>
      <c r="G451" s="4">
        <v>6.5</v>
      </c>
      <c r="H451" s="4">
        <v>17.09</v>
      </c>
      <c r="I451" s="4">
        <f t="shared" ref="I451:I514" si="21">G451+H451</f>
        <v>23.59</v>
      </c>
      <c r="J451" s="4">
        <v>2.75725</v>
      </c>
      <c r="K451" s="4">
        <v>8.6300160000000012</v>
      </c>
      <c r="L451" s="4">
        <f t="shared" si="19"/>
        <v>11.387266</v>
      </c>
      <c r="M451" s="45">
        <f t="shared" si="20"/>
        <v>-12.202734</v>
      </c>
    </row>
    <row r="452" spans="1:13" x14ac:dyDescent="0.25">
      <c r="A452" s="3">
        <v>1300263</v>
      </c>
      <c r="B452" s="1" t="s">
        <v>5</v>
      </c>
      <c r="C452" s="1" t="s">
        <v>6</v>
      </c>
      <c r="D452" s="1" t="s">
        <v>382</v>
      </c>
      <c r="E452" s="1">
        <v>4300</v>
      </c>
      <c r="F452" s="1" t="s">
        <v>14</v>
      </c>
      <c r="G452" s="4">
        <v>6.5</v>
      </c>
      <c r="H452" s="4">
        <v>12.61</v>
      </c>
      <c r="I452" s="4">
        <f t="shared" si="21"/>
        <v>19.11</v>
      </c>
      <c r="J452" s="4">
        <v>2.75725</v>
      </c>
      <c r="K452" s="4">
        <v>7.6320386999999998</v>
      </c>
      <c r="L452" s="4">
        <f t="shared" ref="L452:L515" si="22">J452+K452</f>
        <v>10.3892887</v>
      </c>
      <c r="M452" s="45">
        <f t="shared" ref="M452:M515" si="23">L452-I452</f>
        <v>-8.7207112999999996</v>
      </c>
    </row>
    <row r="453" spans="1:13" x14ac:dyDescent="0.25">
      <c r="A453" s="3">
        <v>1300061</v>
      </c>
      <c r="B453" s="1" t="s">
        <v>5</v>
      </c>
      <c r="C453" s="1" t="s">
        <v>6</v>
      </c>
      <c r="D453" s="1" t="s">
        <v>383</v>
      </c>
      <c r="E453" s="1">
        <v>3356</v>
      </c>
      <c r="F453" s="1" t="s">
        <v>5</v>
      </c>
      <c r="G453" s="4">
        <v>8.4499999999999993</v>
      </c>
      <c r="H453" s="4">
        <v>8.7899999999999991</v>
      </c>
      <c r="I453" s="4">
        <f t="shared" si="21"/>
        <v>17.239999999999998</v>
      </c>
      <c r="J453" s="4">
        <v>2.5215000000000001</v>
      </c>
      <c r="K453" s="4">
        <v>8.2818449999999988</v>
      </c>
      <c r="L453" s="4">
        <f t="shared" si="22"/>
        <v>10.803344999999998</v>
      </c>
      <c r="M453" s="45">
        <f t="shared" si="23"/>
        <v>-6.436655</v>
      </c>
    </row>
    <row r="454" spans="1:13" x14ac:dyDescent="0.25">
      <c r="A454" s="3">
        <v>1299127</v>
      </c>
      <c r="B454" s="1" t="s">
        <v>5</v>
      </c>
      <c r="C454" s="1" t="s">
        <v>6</v>
      </c>
      <c r="D454" s="1" t="s">
        <v>384</v>
      </c>
      <c r="E454" s="1">
        <v>2230</v>
      </c>
      <c r="F454" s="1" t="s">
        <v>8</v>
      </c>
      <c r="G454" s="4">
        <v>7.25</v>
      </c>
      <c r="H454" s="4">
        <v>12.61</v>
      </c>
      <c r="I454" s="4">
        <f t="shared" si="21"/>
        <v>19.86</v>
      </c>
      <c r="J454" s="4">
        <v>2.75725</v>
      </c>
      <c r="K454" s="4">
        <v>8.6300160000000012</v>
      </c>
      <c r="L454" s="4">
        <f t="shared" si="22"/>
        <v>11.387266</v>
      </c>
      <c r="M454" s="45">
        <f t="shared" si="23"/>
        <v>-8.4727339999999991</v>
      </c>
    </row>
    <row r="455" spans="1:13" x14ac:dyDescent="0.25">
      <c r="A455" s="3">
        <v>1300304</v>
      </c>
      <c r="B455" s="1" t="s">
        <v>5</v>
      </c>
      <c r="C455" s="1" t="s">
        <v>6</v>
      </c>
      <c r="D455" s="1" t="s">
        <v>385</v>
      </c>
      <c r="E455" s="1">
        <v>7008</v>
      </c>
      <c r="F455" s="1" t="s">
        <v>28</v>
      </c>
      <c r="G455" s="4">
        <v>8.4499999999999993</v>
      </c>
      <c r="H455" s="4">
        <v>13.87</v>
      </c>
      <c r="I455" s="4">
        <f t="shared" si="21"/>
        <v>22.32</v>
      </c>
      <c r="J455" s="4">
        <v>2.5215000000000001</v>
      </c>
      <c r="K455" s="4">
        <v>13.3273998</v>
      </c>
      <c r="L455" s="4">
        <f t="shared" si="22"/>
        <v>15.8488998</v>
      </c>
      <c r="M455" s="45">
        <f t="shared" si="23"/>
        <v>-6.4711002000000004</v>
      </c>
    </row>
    <row r="456" spans="1:13" x14ac:dyDescent="0.25">
      <c r="A456" s="3">
        <v>1299125</v>
      </c>
      <c r="B456" s="1" t="s">
        <v>5</v>
      </c>
      <c r="C456" s="1" t="s">
        <v>6</v>
      </c>
      <c r="D456" s="1" t="s">
        <v>386</v>
      </c>
      <c r="E456" s="1">
        <v>3215</v>
      </c>
      <c r="F456" s="1" t="s">
        <v>5</v>
      </c>
      <c r="G456" s="4">
        <v>23.6</v>
      </c>
      <c r="H456" s="4">
        <v>44.38</v>
      </c>
      <c r="I456" s="4">
        <f t="shared" si="21"/>
        <v>67.98</v>
      </c>
      <c r="J456" s="4">
        <v>18.593499999999999</v>
      </c>
      <c r="K456" s="4">
        <v>36.917999199999997</v>
      </c>
      <c r="L456" s="4">
        <f t="shared" si="22"/>
        <v>55.511499199999996</v>
      </c>
      <c r="M456" s="45">
        <f t="shared" si="23"/>
        <v>-12.468500800000008</v>
      </c>
    </row>
    <row r="457" spans="1:13" x14ac:dyDescent="0.25">
      <c r="A457" s="3">
        <v>1299126</v>
      </c>
      <c r="B457" s="1" t="s">
        <v>5</v>
      </c>
      <c r="C457" s="1" t="s">
        <v>6</v>
      </c>
      <c r="D457" s="1" t="s">
        <v>387</v>
      </c>
      <c r="E457" s="1">
        <v>4305</v>
      </c>
      <c r="F457" s="1" t="s">
        <v>14</v>
      </c>
      <c r="G457" s="4">
        <v>7.25</v>
      </c>
      <c r="H457" s="4">
        <v>12.61</v>
      </c>
      <c r="I457" s="4">
        <f t="shared" si="21"/>
        <v>19.86</v>
      </c>
      <c r="J457" s="4">
        <v>2.75725</v>
      </c>
      <c r="K457" s="4">
        <v>7.6320386999999998</v>
      </c>
      <c r="L457" s="4">
        <f t="shared" si="22"/>
        <v>10.3892887</v>
      </c>
      <c r="M457" s="45">
        <f t="shared" si="23"/>
        <v>-9.4707112999999996</v>
      </c>
    </row>
    <row r="458" spans="1:13" x14ac:dyDescent="0.25">
      <c r="A458" s="3">
        <v>1300454</v>
      </c>
      <c r="B458" s="1" t="s">
        <v>5</v>
      </c>
      <c r="C458" s="1" t="s">
        <v>6</v>
      </c>
      <c r="D458" s="1" t="s">
        <v>388</v>
      </c>
      <c r="E458" s="1">
        <v>2774</v>
      </c>
      <c r="F458" s="1" t="s">
        <v>8</v>
      </c>
      <c r="G458" s="4">
        <v>17</v>
      </c>
      <c r="H458" s="4">
        <v>36.950000000000003</v>
      </c>
      <c r="I458" s="4">
        <f t="shared" si="21"/>
        <v>53.95</v>
      </c>
      <c r="J458" s="4">
        <v>12.587000000000002</v>
      </c>
      <c r="K458" s="4">
        <v>56.775015599999996</v>
      </c>
      <c r="L458" s="4">
        <f t="shared" si="22"/>
        <v>69.362015599999992</v>
      </c>
      <c r="M458" s="45">
        <f t="shared" si="23"/>
        <v>15.412015599999989</v>
      </c>
    </row>
    <row r="459" spans="1:13" x14ac:dyDescent="0.25">
      <c r="A459" s="3">
        <v>1300488</v>
      </c>
      <c r="B459" s="1" t="s">
        <v>5</v>
      </c>
      <c r="C459" s="1" t="s">
        <v>6</v>
      </c>
      <c r="D459" s="1" t="s">
        <v>389</v>
      </c>
      <c r="E459" s="1">
        <v>4659</v>
      </c>
      <c r="F459" s="1" t="s">
        <v>14</v>
      </c>
      <c r="G459" s="4">
        <v>14.15</v>
      </c>
      <c r="H459" s="4">
        <v>70.56</v>
      </c>
      <c r="I459" s="4">
        <f t="shared" si="21"/>
        <v>84.710000000000008</v>
      </c>
      <c r="J459" s="4">
        <v>9.5940000000000012</v>
      </c>
      <c r="K459" s="4">
        <v>79.641228399999989</v>
      </c>
      <c r="L459" s="4">
        <f t="shared" si="22"/>
        <v>89.235228399999983</v>
      </c>
      <c r="M459" s="45">
        <f t="shared" si="23"/>
        <v>4.5252283999999747</v>
      </c>
    </row>
    <row r="460" spans="1:13" x14ac:dyDescent="0.25">
      <c r="A460" s="3">
        <v>1300709</v>
      </c>
      <c r="B460" s="1" t="s">
        <v>5</v>
      </c>
      <c r="C460" s="1" t="s">
        <v>6</v>
      </c>
      <c r="D460" s="1" t="s">
        <v>390</v>
      </c>
      <c r="E460" s="1">
        <v>3340</v>
      </c>
      <c r="F460" s="1" t="s">
        <v>5</v>
      </c>
      <c r="G460" s="4">
        <v>6.5</v>
      </c>
      <c r="H460" s="4">
        <v>16.670000000000002</v>
      </c>
      <c r="I460" s="4">
        <f t="shared" si="21"/>
        <v>23.17</v>
      </c>
      <c r="J460" s="4">
        <v>2.75725</v>
      </c>
      <c r="K460" s="4">
        <v>6.7528889999999997</v>
      </c>
      <c r="L460" s="4">
        <f t="shared" si="22"/>
        <v>9.5101389999999988</v>
      </c>
      <c r="M460" s="45">
        <f t="shared" si="23"/>
        <v>-13.659861000000003</v>
      </c>
    </row>
    <row r="461" spans="1:13" x14ac:dyDescent="0.25">
      <c r="A461" s="3">
        <v>1300705</v>
      </c>
      <c r="B461" s="1" t="s">
        <v>5</v>
      </c>
      <c r="C461" s="1" t="s">
        <v>6</v>
      </c>
      <c r="D461" s="1" t="s">
        <v>391</v>
      </c>
      <c r="E461" s="1">
        <v>4035</v>
      </c>
      <c r="F461" s="1" t="s">
        <v>14</v>
      </c>
      <c r="G461" s="4">
        <v>23.6</v>
      </c>
      <c r="H461" s="4">
        <v>69.06</v>
      </c>
      <c r="I461" s="4">
        <f t="shared" si="21"/>
        <v>92.66</v>
      </c>
      <c r="J461" s="4">
        <v>18.593499999999999</v>
      </c>
      <c r="K461" s="4">
        <v>78.017104199999991</v>
      </c>
      <c r="L461" s="4">
        <f t="shared" si="22"/>
        <v>96.610604199999983</v>
      </c>
      <c r="M461" s="45">
        <f t="shared" si="23"/>
        <v>3.9506041999999866</v>
      </c>
    </row>
    <row r="462" spans="1:13" x14ac:dyDescent="0.25">
      <c r="A462" s="3">
        <v>1300706</v>
      </c>
      <c r="B462" s="1" t="s">
        <v>5</v>
      </c>
      <c r="C462" s="1" t="s">
        <v>6</v>
      </c>
      <c r="D462" s="1" t="s">
        <v>392</v>
      </c>
      <c r="E462" s="1">
        <v>4012</v>
      </c>
      <c r="F462" s="1" t="s">
        <v>14</v>
      </c>
      <c r="G462" s="4">
        <v>8.4499999999999993</v>
      </c>
      <c r="H462" s="4">
        <v>20.95</v>
      </c>
      <c r="I462" s="4">
        <f t="shared" si="21"/>
        <v>29.4</v>
      </c>
      <c r="J462" s="4">
        <v>2.75725</v>
      </c>
      <c r="K462" s="4">
        <v>16.323140599999999</v>
      </c>
      <c r="L462" s="4">
        <f t="shared" si="22"/>
        <v>19.080390599999998</v>
      </c>
      <c r="M462" s="45">
        <f t="shared" si="23"/>
        <v>-10.319609400000001</v>
      </c>
    </row>
    <row r="463" spans="1:13" x14ac:dyDescent="0.25">
      <c r="A463" s="3">
        <v>1300469</v>
      </c>
      <c r="B463" s="1" t="s">
        <v>5</v>
      </c>
      <c r="C463" s="1" t="s">
        <v>6</v>
      </c>
      <c r="D463" s="1" t="s">
        <v>393</v>
      </c>
      <c r="E463" s="1">
        <v>4170</v>
      </c>
      <c r="F463" s="1" t="s">
        <v>14</v>
      </c>
      <c r="G463" s="4">
        <v>7.25</v>
      </c>
      <c r="H463" s="4">
        <v>11.4</v>
      </c>
      <c r="I463" s="4">
        <f t="shared" si="21"/>
        <v>18.649999999999999</v>
      </c>
      <c r="J463" s="4">
        <v>2.75725</v>
      </c>
      <c r="K463" s="4">
        <v>7.6320386999999998</v>
      </c>
      <c r="L463" s="4">
        <f t="shared" si="22"/>
        <v>10.3892887</v>
      </c>
      <c r="M463" s="45">
        <f t="shared" si="23"/>
        <v>-8.2607112999999988</v>
      </c>
    </row>
    <row r="464" spans="1:13" x14ac:dyDescent="0.25">
      <c r="A464" s="3">
        <v>1300387</v>
      </c>
      <c r="B464" s="1" t="s">
        <v>5</v>
      </c>
      <c r="C464" s="1" t="s">
        <v>6</v>
      </c>
      <c r="D464" s="1" t="s">
        <v>54</v>
      </c>
      <c r="E464" s="1">
        <v>2914</v>
      </c>
      <c r="F464" s="1" t="s">
        <v>33</v>
      </c>
      <c r="G464" s="4">
        <v>8.4499999999999993</v>
      </c>
      <c r="H464" s="4">
        <v>12.61</v>
      </c>
      <c r="I464" s="4">
        <f t="shared" si="21"/>
        <v>21.06</v>
      </c>
      <c r="J464" s="4">
        <v>2.75725</v>
      </c>
      <c r="K464" s="4">
        <v>8.0525015999999994</v>
      </c>
      <c r="L464" s="4">
        <f t="shared" si="22"/>
        <v>10.809751599999998</v>
      </c>
      <c r="M464" s="45">
        <f t="shared" si="23"/>
        <v>-10.2502484</v>
      </c>
    </row>
    <row r="465" spans="1:13" x14ac:dyDescent="0.25">
      <c r="A465" s="3">
        <v>1300388</v>
      </c>
      <c r="B465" s="1" t="s">
        <v>5</v>
      </c>
      <c r="C465" s="1" t="s">
        <v>6</v>
      </c>
      <c r="D465" s="1" t="s">
        <v>394</v>
      </c>
      <c r="E465" s="1">
        <v>4509</v>
      </c>
      <c r="F465" s="1" t="s">
        <v>14</v>
      </c>
      <c r="G465" s="4">
        <v>7.25</v>
      </c>
      <c r="H465" s="4">
        <v>12.61</v>
      </c>
      <c r="I465" s="4">
        <f t="shared" si="21"/>
        <v>19.86</v>
      </c>
      <c r="J465" s="4">
        <v>2.75725</v>
      </c>
      <c r="K465" s="4">
        <v>7.6320386999999998</v>
      </c>
      <c r="L465" s="4">
        <f t="shared" si="22"/>
        <v>10.3892887</v>
      </c>
      <c r="M465" s="45">
        <f t="shared" si="23"/>
        <v>-9.4707112999999996</v>
      </c>
    </row>
    <row r="466" spans="1:13" x14ac:dyDescent="0.25">
      <c r="A466" s="3">
        <v>1300470</v>
      </c>
      <c r="B466" s="1" t="s">
        <v>5</v>
      </c>
      <c r="C466" s="1" t="s">
        <v>6</v>
      </c>
      <c r="D466" s="1" t="s">
        <v>395</v>
      </c>
      <c r="E466" s="1">
        <v>6027</v>
      </c>
      <c r="F466" s="1" t="s">
        <v>10</v>
      </c>
      <c r="G466" s="4">
        <v>7.25</v>
      </c>
      <c r="H466" s="4">
        <v>11.4</v>
      </c>
      <c r="I466" s="4">
        <f t="shared" si="21"/>
        <v>18.649999999999999</v>
      </c>
      <c r="J466" s="4">
        <v>2.75725</v>
      </c>
      <c r="K466" s="4">
        <v>8.6300160000000012</v>
      </c>
      <c r="L466" s="4">
        <f t="shared" si="22"/>
        <v>11.387266</v>
      </c>
      <c r="M466" s="45">
        <f t="shared" si="23"/>
        <v>-7.2627339999999982</v>
      </c>
    </row>
    <row r="467" spans="1:13" x14ac:dyDescent="0.25">
      <c r="A467" s="3">
        <v>1300471</v>
      </c>
      <c r="B467" s="1" t="s">
        <v>5</v>
      </c>
      <c r="C467" s="1" t="s">
        <v>6</v>
      </c>
      <c r="D467" s="1" t="s">
        <v>396</v>
      </c>
      <c r="E467" s="1">
        <v>2147</v>
      </c>
      <c r="F467" s="1" t="s">
        <v>8</v>
      </c>
      <c r="G467" s="4">
        <v>7.25</v>
      </c>
      <c r="H467" s="4">
        <v>11.4</v>
      </c>
      <c r="I467" s="4">
        <f t="shared" si="21"/>
        <v>18.649999999999999</v>
      </c>
      <c r="J467" s="4">
        <v>2.75725</v>
      </c>
      <c r="K467" s="4">
        <v>7.6320386999999998</v>
      </c>
      <c r="L467" s="4">
        <f t="shared" si="22"/>
        <v>10.3892887</v>
      </c>
      <c r="M467" s="45">
        <f t="shared" si="23"/>
        <v>-8.2607112999999988</v>
      </c>
    </row>
    <row r="468" spans="1:13" x14ac:dyDescent="0.25">
      <c r="A468" s="3">
        <v>1300684</v>
      </c>
      <c r="B468" s="1" t="s">
        <v>5</v>
      </c>
      <c r="C468" s="1" t="s">
        <v>6</v>
      </c>
      <c r="D468" s="1" t="s">
        <v>397</v>
      </c>
      <c r="E468" s="1">
        <v>2259</v>
      </c>
      <c r="F468" s="1" t="s">
        <v>8</v>
      </c>
      <c r="G468" s="4">
        <v>7.25</v>
      </c>
      <c r="H468" s="4">
        <v>12.61</v>
      </c>
      <c r="I468" s="4">
        <f t="shared" si="21"/>
        <v>19.86</v>
      </c>
      <c r="J468" s="4">
        <v>2.75725</v>
      </c>
      <c r="K468" s="4">
        <v>8.6300160000000012</v>
      </c>
      <c r="L468" s="4">
        <f t="shared" si="22"/>
        <v>11.387266</v>
      </c>
      <c r="M468" s="45">
        <f t="shared" si="23"/>
        <v>-8.4727339999999991</v>
      </c>
    </row>
    <row r="469" spans="1:13" x14ac:dyDescent="0.25">
      <c r="A469" s="3">
        <v>1300699</v>
      </c>
      <c r="B469" s="1" t="s">
        <v>5</v>
      </c>
      <c r="C469" s="1" t="s">
        <v>6</v>
      </c>
      <c r="D469" s="1" t="s">
        <v>334</v>
      </c>
      <c r="E469" s="1">
        <v>5085</v>
      </c>
      <c r="F469" s="1" t="s">
        <v>39</v>
      </c>
      <c r="G469" s="4">
        <v>21.25</v>
      </c>
      <c r="H469" s="4">
        <v>9.69</v>
      </c>
      <c r="I469" s="4">
        <f t="shared" si="21"/>
        <v>30.939999999999998</v>
      </c>
      <c r="J469" s="4">
        <v>17.650500000000001</v>
      </c>
      <c r="K469" s="4">
        <v>15.063749999999999</v>
      </c>
      <c r="L469" s="4">
        <f t="shared" si="22"/>
        <v>32.71425</v>
      </c>
      <c r="M469" s="45">
        <f t="shared" si="23"/>
        <v>1.7742500000000021</v>
      </c>
    </row>
    <row r="470" spans="1:13" x14ac:dyDescent="0.25">
      <c r="A470" s="3">
        <v>1300627</v>
      </c>
      <c r="B470" s="1" t="s">
        <v>5</v>
      </c>
      <c r="C470" s="1" t="s">
        <v>6</v>
      </c>
      <c r="D470" s="1" t="s">
        <v>347</v>
      </c>
      <c r="E470" s="1">
        <v>6110</v>
      </c>
      <c r="F470" s="1" t="s">
        <v>10</v>
      </c>
      <c r="G470" s="4">
        <v>11.3</v>
      </c>
      <c r="H470" s="4">
        <v>26.13</v>
      </c>
      <c r="I470" s="4">
        <f t="shared" si="21"/>
        <v>37.43</v>
      </c>
      <c r="J470" s="4">
        <v>5.5145</v>
      </c>
      <c r="K470" s="4">
        <v>19.012499999999999</v>
      </c>
      <c r="L470" s="4">
        <f t="shared" si="22"/>
        <v>24.527000000000001</v>
      </c>
      <c r="M470" s="45">
        <f t="shared" si="23"/>
        <v>-12.902999999999999</v>
      </c>
    </row>
    <row r="471" spans="1:13" x14ac:dyDescent="0.25">
      <c r="A471" s="3">
        <v>1300702</v>
      </c>
      <c r="B471" s="1" t="s">
        <v>5</v>
      </c>
      <c r="C471" s="1" t="s">
        <v>6</v>
      </c>
      <c r="D471" s="1" t="s">
        <v>259</v>
      </c>
      <c r="E471" s="1">
        <v>3810</v>
      </c>
      <c r="F471" s="1" t="s">
        <v>5</v>
      </c>
      <c r="G471" s="4">
        <v>6.5</v>
      </c>
      <c r="H471" s="4">
        <v>11.18</v>
      </c>
      <c r="I471" s="4">
        <f t="shared" si="21"/>
        <v>17.68</v>
      </c>
      <c r="J471" s="4">
        <v>2.75725</v>
      </c>
      <c r="K471" s="4">
        <v>6.7528889999999997</v>
      </c>
      <c r="L471" s="4">
        <f t="shared" si="22"/>
        <v>9.5101389999999988</v>
      </c>
      <c r="M471" s="45">
        <f t="shared" si="23"/>
        <v>-8.1698610000000009</v>
      </c>
    </row>
    <row r="472" spans="1:13" x14ac:dyDescent="0.25">
      <c r="A472" s="3">
        <v>1300693</v>
      </c>
      <c r="B472" s="1" t="s">
        <v>5</v>
      </c>
      <c r="C472" s="1" t="s">
        <v>6</v>
      </c>
      <c r="D472" s="1" t="s">
        <v>238</v>
      </c>
      <c r="E472" s="1">
        <v>5162</v>
      </c>
      <c r="F472" s="1" t="s">
        <v>39</v>
      </c>
      <c r="G472" s="4">
        <v>6.5</v>
      </c>
      <c r="H472" s="4">
        <v>7.51</v>
      </c>
      <c r="I472" s="4">
        <f t="shared" si="21"/>
        <v>14.01</v>
      </c>
      <c r="J472" s="4">
        <v>2.75725</v>
      </c>
      <c r="K472" s="4">
        <v>7.6702625999999992</v>
      </c>
      <c r="L472" s="4">
        <f t="shared" si="22"/>
        <v>10.4275126</v>
      </c>
      <c r="M472" s="45">
        <f t="shared" si="23"/>
        <v>-3.5824873999999998</v>
      </c>
    </row>
    <row r="473" spans="1:13" x14ac:dyDescent="0.25">
      <c r="A473" s="3">
        <v>1300694</v>
      </c>
      <c r="B473" s="1" t="s">
        <v>5</v>
      </c>
      <c r="C473" s="1" t="s">
        <v>6</v>
      </c>
      <c r="D473" s="1" t="s">
        <v>398</v>
      </c>
      <c r="E473" s="1">
        <v>2318</v>
      </c>
      <c r="F473" s="1" t="s">
        <v>8</v>
      </c>
      <c r="G473" s="4">
        <v>6.5</v>
      </c>
      <c r="H473" s="4">
        <v>11.59</v>
      </c>
      <c r="I473" s="4">
        <f t="shared" si="21"/>
        <v>18.09</v>
      </c>
      <c r="J473" s="4">
        <v>2.75725</v>
      </c>
      <c r="K473" s="4">
        <v>8.0525015999999994</v>
      </c>
      <c r="L473" s="4">
        <f t="shared" si="22"/>
        <v>10.809751599999998</v>
      </c>
      <c r="M473" s="45">
        <f t="shared" si="23"/>
        <v>-7.2802484000000014</v>
      </c>
    </row>
    <row r="474" spans="1:13" x14ac:dyDescent="0.25">
      <c r="A474" s="3">
        <v>1300455</v>
      </c>
      <c r="B474" s="1" t="s">
        <v>5</v>
      </c>
      <c r="C474" s="1" t="s">
        <v>6</v>
      </c>
      <c r="D474" s="1" t="s">
        <v>117</v>
      </c>
      <c r="E474" s="1">
        <v>3175</v>
      </c>
      <c r="F474" s="1" t="s">
        <v>5</v>
      </c>
      <c r="G474" s="4">
        <v>8.4499999999999993</v>
      </c>
      <c r="H474" s="4">
        <v>6.77</v>
      </c>
      <c r="I474" s="4">
        <f t="shared" si="21"/>
        <v>15.219999999999999</v>
      </c>
      <c r="J474" s="4">
        <v>2.5215000000000001</v>
      </c>
      <c r="K474" s="4">
        <v>6.7528889999999997</v>
      </c>
      <c r="L474" s="4">
        <f t="shared" si="22"/>
        <v>9.2743889999999993</v>
      </c>
      <c r="M474" s="45">
        <f t="shared" si="23"/>
        <v>-5.9456109999999995</v>
      </c>
    </row>
    <row r="475" spans="1:13" x14ac:dyDescent="0.25">
      <c r="A475" s="3">
        <v>1257029</v>
      </c>
      <c r="B475" s="1" t="s">
        <v>5</v>
      </c>
      <c r="C475" s="1" t="s">
        <v>6</v>
      </c>
      <c r="D475" s="1" t="s">
        <v>399</v>
      </c>
      <c r="E475" s="1">
        <v>7052</v>
      </c>
      <c r="F475" s="1" t="s">
        <v>28</v>
      </c>
      <c r="G475" s="4">
        <v>6.5</v>
      </c>
      <c r="H475" s="4">
        <v>11.19</v>
      </c>
      <c r="I475" s="4">
        <f t="shared" si="21"/>
        <v>17.689999999999998</v>
      </c>
      <c r="J475" s="4">
        <v>2.75725</v>
      </c>
      <c r="K475" s="4">
        <v>20.251266048000002</v>
      </c>
      <c r="L475" s="4">
        <f t="shared" si="22"/>
        <v>23.008516048000001</v>
      </c>
      <c r="M475" s="45">
        <f t="shared" si="23"/>
        <v>5.3185160480000029</v>
      </c>
    </row>
    <row r="476" spans="1:13" x14ac:dyDescent="0.25">
      <c r="A476" s="3">
        <v>1300698</v>
      </c>
      <c r="B476" s="1" t="s">
        <v>5</v>
      </c>
      <c r="C476" s="1" t="s">
        <v>6</v>
      </c>
      <c r="D476" s="1" t="s">
        <v>400</v>
      </c>
      <c r="E476" s="1">
        <v>2749</v>
      </c>
      <c r="F476" s="1" t="s">
        <v>8</v>
      </c>
      <c r="G476" s="4">
        <v>8.4499999999999993</v>
      </c>
      <c r="H476" s="4">
        <v>15.27</v>
      </c>
      <c r="I476" s="4">
        <f t="shared" si="21"/>
        <v>23.72</v>
      </c>
      <c r="J476" s="4">
        <v>2.5215000000000001</v>
      </c>
      <c r="K476" s="4">
        <v>7.6320386999999998</v>
      </c>
      <c r="L476" s="4">
        <f t="shared" si="22"/>
        <v>10.1535387</v>
      </c>
      <c r="M476" s="45">
        <f t="shared" si="23"/>
        <v>-13.566461299999999</v>
      </c>
    </row>
    <row r="477" spans="1:13" x14ac:dyDescent="0.25">
      <c r="A477" s="3">
        <v>1296561</v>
      </c>
      <c r="B477" s="1" t="s">
        <v>5</v>
      </c>
      <c r="C477" s="1" t="s">
        <v>6</v>
      </c>
      <c r="D477" s="1" t="s">
        <v>401</v>
      </c>
      <c r="E477" s="1">
        <v>3228</v>
      </c>
      <c r="F477" s="1" t="s">
        <v>5</v>
      </c>
      <c r="G477" s="4">
        <v>8.4499999999999993</v>
      </c>
      <c r="H477" s="4">
        <v>36.92</v>
      </c>
      <c r="I477" s="4">
        <f t="shared" si="21"/>
        <v>45.370000000000005</v>
      </c>
      <c r="J477" s="4">
        <v>2.75725</v>
      </c>
      <c r="K477" s="4">
        <v>12.796875</v>
      </c>
      <c r="L477" s="4">
        <f t="shared" si="22"/>
        <v>15.554124999999999</v>
      </c>
      <c r="M477" s="45">
        <f t="shared" si="23"/>
        <v>-29.815875000000005</v>
      </c>
    </row>
    <row r="478" spans="1:13" x14ac:dyDescent="0.25">
      <c r="A478" s="3">
        <v>1300883</v>
      </c>
      <c r="B478" s="1" t="s">
        <v>5</v>
      </c>
      <c r="C478" s="1" t="s">
        <v>6</v>
      </c>
      <c r="D478" s="1" t="s">
        <v>252</v>
      </c>
      <c r="E478" s="1">
        <v>5159</v>
      </c>
      <c r="F478" s="1" t="s">
        <v>39</v>
      </c>
      <c r="G478" s="4">
        <v>7.25</v>
      </c>
      <c r="H478" s="4">
        <v>7.51</v>
      </c>
      <c r="I478" s="4">
        <f t="shared" si="21"/>
        <v>14.76</v>
      </c>
      <c r="J478" s="4">
        <v>2.75725</v>
      </c>
      <c r="K478" s="4">
        <v>7.6702625999999992</v>
      </c>
      <c r="L478" s="4">
        <f t="shared" si="22"/>
        <v>10.4275126</v>
      </c>
      <c r="M478" s="45">
        <f t="shared" si="23"/>
        <v>-4.3324873999999998</v>
      </c>
    </row>
    <row r="479" spans="1:13" x14ac:dyDescent="0.25">
      <c r="A479" s="3">
        <v>1300912</v>
      </c>
      <c r="B479" s="1" t="s">
        <v>5</v>
      </c>
      <c r="C479" s="1" t="s">
        <v>6</v>
      </c>
      <c r="D479" s="1" t="s">
        <v>402</v>
      </c>
      <c r="E479" s="1">
        <v>4655</v>
      </c>
      <c r="F479" s="1" t="s">
        <v>14</v>
      </c>
      <c r="G479" s="4">
        <v>7.25</v>
      </c>
      <c r="H479" s="4">
        <v>17.09</v>
      </c>
      <c r="I479" s="4">
        <f t="shared" si="21"/>
        <v>24.34</v>
      </c>
      <c r="J479" s="4">
        <v>2.75725</v>
      </c>
      <c r="K479" s="4">
        <v>8.6300160000000012</v>
      </c>
      <c r="L479" s="4">
        <f t="shared" si="22"/>
        <v>11.387266</v>
      </c>
      <c r="M479" s="45">
        <f t="shared" si="23"/>
        <v>-12.952734</v>
      </c>
    </row>
    <row r="480" spans="1:13" x14ac:dyDescent="0.25">
      <c r="A480" s="3">
        <v>1300888</v>
      </c>
      <c r="B480" s="1" t="s">
        <v>5</v>
      </c>
      <c r="C480" s="1" t="s">
        <v>6</v>
      </c>
      <c r="D480" s="1" t="s">
        <v>403</v>
      </c>
      <c r="E480" s="1">
        <v>7250</v>
      </c>
      <c r="F480" s="1" t="s">
        <v>28</v>
      </c>
      <c r="G480" s="4">
        <v>11.3</v>
      </c>
      <c r="H480" s="4">
        <v>16.39</v>
      </c>
      <c r="I480" s="4">
        <f t="shared" si="21"/>
        <v>27.69</v>
      </c>
      <c r="J480" s="4">
        <v>5.2787500000000005</v>
      </c>
      <c r="K480" s="4">
        <v>19.012499999999999</v>
      </c>
      <c r="L480" s="4">
        <f t="shared" si="22"/>
        <v>24.291249999999998</v>
      </c>
      <c r="M480" s="45">
        <f t="shared" si="23"/>
        <v>-3.3987500000000033</v>
      </c>
    </row>
    <row r="481" spans="1:13" x14ac:dyDescent="0.25">
      <c r="A481" s="3">
        <v>1301004</v>
      </c>
      <c r="B481" s="1" t="s">
        <v>5</v>
      </c>
      <c r="C481" s="1" t="s">
        <v>6</v>
      </c>
      <c r="D481" s="1" t="s">
        <v>404</v>
      </c>
      <c r="E481" s="1">
        <v>3875</v>
      </c>
      <c r="F481" s="1" t="s">
        <v>5</v>
      </c>
      <c r="G481" s="4">
        <v>8.4499999999999993</v>
      </c>
      <c r="H481" s="4">
        <v>13.39</v>
      </c>
      <c r="I481" s="4">
        <f t="shared" si="21"/>
        <v>21.84</v>
      </c>
      <c r="J481" s="4">
        <v>2.5215000000000001</v>
      </c>
      <c r="K481" s="4">
        <v>13.601249999999999</v>
      </c>
      <c r="L481" s="4">
        <f t="shared" si="22"/>
        <v>16.12275</v>
      </c>
      <c r="M481" s="45">
        <f t="shared" si="23"/>
        <v>-5.7172499999999999</v>
      </c>
    </row>
    <row r="482" spans="1:13" x14ac:dyDescent="0.25">
      <c r="A482" s="3">
        <v>1300935</v>
      </c>
      <c r="B482" s="1" t="s">
        <v>5</v>
      </c>
      <c r="C482" s="1" t="s">
        <v>6</v>
      </c>
      <c r="D482" s="1" t="s">
        <v>114</v>
      </c>
      <c r="E482" s="1">
        <v>3127</v>
      </c>
      <c r="F482" s="1" t="s">
        <v>5</v>
      </c>
      <c r="G482" s="4">
        <v>8.4499999999999993</v>
      </c>
      <c r="H482" s="4">
        <v>13.01</v>
      </c>
      <c r="I482" s="4">
        <f t="shared" si="21"/>
        <v>21.46</v>
      </c>
      <c r="J482" s="4">
        <v>2.75725</v>
      </c>
      <c r="K482" s="4">
        <v>7.8185383999999987</v>
      </c>
      <c r="L482" s="4">
        <f t="shared" si="22"/>
        <v>10.575788399999999</v>
      </c>
      <c r="M482" s="45">
        <f t="shared" si="23"/>
        <v>-10.884211600000002</v>
      </c>
    </row>
    <row r="483" spans="1:13" x14ac:dyDescent="0.25">
      <c r="A483" s="3">
        <v>1301107</v>
      </c>
      <c r="B483" s="1" t="s">
        <v>5</v>
      </c>
      <c r="C483" s="1" t="s">
        <v>6</v>
      </c>
      <c r="D483" s="1" t="s">
        <v>405</v>
      </c>
      <c r="E483" s="1">
        <v>3044</v>
      </c>
      <c r="F483" s="1" t="s">
        <v>5</v>
      </c>
      <c r="G483" s="4">
        <v>7.25</v>
      </c>
      <c r="H483" s="4">
        <v>7.39</v>
      </c>
      <c r="I483" s="4">
        <f t="shared" si="21"/>
        <v>14.64</v>
      </c>
      <c r="J483" s="4">
        <v>2.75725</v>
      </c>
      <c r="K483" s="4">
        <v>6.5280000000000005</v>
      </c>
      <c r="L483" s="4">
        <f t="shared" si="22"/>
        <v>9.2852500000000013</v>
      </c>
      <c r="M483" s="45">
        <f t="shared" si="23"/>
        <v>-5.3547499999999992</v>
      </c>
    </row>
    <row r="484" spans="1:13" x14ac:dyDescent="0.25">
      <c r="A484" s="3">
        <v>1300983</v>
      </c>
      <c r="B484" s="1" t="s">
        <v>5</v>
      </c>
      <c r="C484" s="1" t="s">
        <v>6</v>
      </c>
      <c r="D484" s="1" t="s">
        <v>406</v>
      </c>
      <c r="E484" s="1">
        <v>6065</v>
      </c>
      <c r="F484" s="1" t="s">
        <v>10</v>
      </c>
      <c r="G484" s="4">
        <v>7.25</v>
      </c>
      <c r="H484" s="4">
        <v>11.4</v>
      </c>
      <c r="I484" s="4">
        <f t="shared" si="21"/>
        <v>18.649999999999999</v>
      </c>
      <c r="J484" s="4">
        <v>2.75725</v>
      </c>
      <c r="K484" s="4">
        <v>8.6300160000000012</v>
      </c>
      <c r="L484" s="4">
        <f t="shared" si="22"/>
        <v>11.387266</v>
      </c>
      <c r="M484" s="45">
        <f t="shared" si="23"/>
        <v>-7.2627339999999982</v>
      </c>
    </row>
    <row r="485" spans="1:13" x14ac:dyDescent="0.25">
      <c r="A485" s="3">
        <v>1300982</v>
      </c>
      <c r="B485" s="1" t="s">
        <v>5</v>
      </c>
      <c r="C485" s="1" t="s">
        <v>6</v>
      </c>
      <c r="D485" s="1" t="s">
        <v>406</v>
      </c>
      <c r="E485" s="1">
        <v>6065</v>
      </c>
      <c r="F485" s="1" t="s">
        <v>10</v>
      </c>
      <c r="G485" s="4">
        <v>7.25</v>
      </c>
      <c r="H485" s="4">
        <v>11.4</v>
      </c>
      <c r="I485" s="4">
        <f t="shared" si="21"/>
        <v>18.649999999999999</v>
      </c>
      <c r="J485" s="4">
        <v>2.75725</v>
      </c>
      <c r="K485" s="4">
        <v>8.6300160000000012</v>
      </c>
      <c r="L485" s="4">
        <f t="shared" si="22"/>
        <v>11.387266</v>
      </c>
      <c r="M485" s="45">
        <f t="shared" si="23"/>
        <v>-7.2627339999999982</v>
      </c>
    </row>
    <row r="486" spans="1:13" x14ac:dyDescent="0.25">
      <c r="A486" s="3">
        <v>1301117</v>
      </c>
      <c r="B486" s="1" t="s">
        <v>5</v>
      </c>
      <c r="C486" s="1" t="s">
        <v>6</v>
      </c>
      <c r="D486" s="1" t="s">
        <v>407</v>
      </c>
      <c r="E486" s="1">
        <v>3805</v>
      </c>
      <c r="F486" s="1" t="s">
        <v>5</v>
      </c>
      <c r="G486" s="4">
        <v>7.25</v>
      </c>
      <c r="H486" s="4">
        <v>11.18</v>
      </c>
      <c r="I486" s="4">
        <f t="shared" si="21"/>
        <v>18.43</v>
      </c>
      <c r="J486" s="4">
        <v>2.75725</v>
      </c>
      <c r="K486" s="4">
        <v>6.7528889999999997</v>
      </c>
      <c r="L486" s="4">
        <f t="shared" si="22"/>
        <v>9.5101389999999988</v>
      </c>
      <c r="M486" s="45">
        <f t="shared" si="23"/>
        <v>-8.9198610000000009</v>
      </c>
    </row>
    <row r="487" spans="1:13" x14ac:dyDescent="0.25">
      <c r="A487" s="3">
        <v>1301106</v>
      </c>
      <c r="B487" s="1" t="s">
        <v>5</v>
      </c>
      <c r="C487" s="1" t="s">
        <v>6</v>
      </c>
      <c r="D487" s="1" t="s">
        <v>408</v>
      </c>
      <c r="E487" s="1">
        <v>2210</v>
      </c>
      <c r="F487" s="1" t="s">
        <v>8</v>
      </c>
      <c r="G487" s="4">
        <v>7.25</v>
      </c>
      <c r="H487" s="4">
        <v>11.4</v>
      </c>
      <c r="I487" s="4">
        <f t="shared" si="21"/>
        <v>18.649999999999999</v>
      </c>
      <c r="J487" s="4">
        <v>2.75725</v>
      </c>
      <c r="K487" s="4">
        <v>7.6320386999999998</v>
      </c>
      <c r="L487" s="4">
        <f t="shared" si="22"/>
        <v>10.3892887</v>
      </c>
      <c r="M487" s="45">
        <f t="shared" si="23"/>
        <v>-8.2607112999999988</v>
      </c>
    </row>
    <row r="488" spans="1:13" x14ac:dyDescent="0.25">
      <c r="A488" s="3">
        <v>1301125</v>
      </c>
      <c r="B488" s="1" t="s">
        <v>5</v>
      </c>
      <c r="C488" s="1" t="s">
        <v>6</v>
      </c>
      <c r="D488" s="1" t="s">
        <v>407</v>
      </c>
      <c r="E488" s="1">
        <v>3805</v>
      </c>
      <c r="F488" s="1" t="s">
        <v>5</v>
      </c>
      <c r="G488" s="4">
        <v>7.25</v>
      </c>
      <c r="H488" s="4">
        <v>11.18</v>
      </c>
      <c r="I488" s="4">
        <f t="shared" si="21"/>
        <v>18.43</v>
      </c>
      <c r="J488" s="4">
        <v>2.75725</v>
      </c>
      <c r="K488" s="4">
        <v>6.7528889999999997</v>
      </c>
      <c r="L488" s="4">
        <f t="shared" si="22"/>
        <v>9.5101389999999988</v>
      </c>
      <c r="M488" s="45">
        <f t="shared" si="23"/>
        <v>-8.9198610000000009</v>
      </c>
    </row>
    <row r="489" spans="1:13" x14ac:dyDescent="0.25">
      <c r="A489" s="3">
        <v>1301126</v>
      </c>
      <c r="B489" s="1" t="s">
        <v>5</v>
      </c>
      <c r="C489" s="1" t="s">
        <v>6</v>
      </c>
      <c r="D489" s="1" t="s">
        <v>409</v>
      </c>
      <c r="E489" s="1">
        <v>6210</v>
      </c>
      <c r="F489" s="1" t="s">
        <v>10</v>
      </c>
      <c r="G489" s="4">
        <v>8.9</v>
      </c>
      <c r="H489" s="4">
        <v>14.38</v>
      </c>
      <c r="I489" s="4">
        <f t="shared" si="21"/>
        <v>23.28</v>
      </c>
      <c r="J489" s="4">
        <v>5.5145</v>
      </c>
      <c r="K489" s="4">
        <v>17.260032000000002</v>
      </c>
      <c r="L489" s="4">
        <f t="shared" si="22"/>
        <v>22.774532000000001</v>
      </c>
      <c r="M489" s="45">
        <f t="shared" si="23"/>
        <v>-0.50546800000000047</v>
      </c>
    </row>
    <row r="490" spans="1:13" x14ac:dyDescent="0.25">
      <c r="A490" s="3">
        <v>1301037</v>
      </c>
      <c r="B490" s="1" t="s">
        <v>5</v>
      </c>
      <c r="C490" s="1" t="s">
        <v>6</v>
      </c>
      <c r="D490" s="1" t="s">
        <v>389</v>
      </c>
      <c r="E490" s="1">
        <v>4659</v>
      </c>
      <c r="F490" s="1" t="s">
        <v>14</v>
      </c>
      <c r="G490" s="4">
        <v>14.15</v>
      </c>
      <c r="H490" s="4">
        <v>78.09</v>
      </c>
      <c r="I490" s="4">
        <f t="shared" si="21"/>
        <v>92.240000000000009</v>
      </c>
      <c r="J490" s="4">
        <v>7.8002500000000001</v>
      </c>
      <c r="K490" s="4">
        <v>42.947807999999995</v>
      </c>
      <c r="L490" s="4">
        <f t="shared" si="22"/>
        <v>50.748057999999993</v>
      </c>
      <c r="M490" s="45">
        <f t="shared" si="23"/>
        <v>-41.491942000000016</v>
      </c>
    </row>
    <row r="491" spans="1:13" x14ac:dyDescent="0.25">
      <c r="A491" s="3">
        <v>1301039</v>
      </c>
      <c r="B491" s="1" t="s">
        <v>5</v>
      </c>
      <c r="C491" s="1" t="s">
        <v>6</v>
      </c>
      <c r="D491" s="1" t="s">
        <v>410</v>
      </c>
      <c r="E491" s="1">
        <v>2317</v>
      </c>
      <c r="F491" s="1" t="s">
        <v>8</v>
      </c>
      <c r="G491" s="4">
        <v>9.35</v>
      </c>
      <c r="H491" s="4">
        <v>19.53</v>
      </c>
      <c r="I491" s="4">
        <f t="shared" si="21"/>
        <v>28.880000000000003</v>
      </c>
      <c r="J491" s="4">
        <v>5.2787500000000005</v>
      </c>
      <c r="K491" s="4">
        <v>19.099208699999998</v>
      </c>
      <c r="L491" s="4">
        <f t="shared" si="22"/>
        <v>24.377958700000001</v>
      </c>
      <c r="M491" s="45">
        <f t="shared" si="23"/>
        <v>-4.5020413000000019</v>
      </c>
    </row>
    <row r="492" spans="1:13" x14ac:dyDescent="0.25">
      <c r="A492" s="3">
        <v>1301124</v>
      </c>
      <c r="B492" s="1" t="s">
        <v>5</v>
      </c>
      <c r="C492" s="1" t="s">
        <v>6</v>
      </c>
      <c r="D492" s="1" t="s">
        <v>227</v>
      </c>
      <c r="E492" s="1">
        <v>3429</v>
      </c>
      <c r="F492" s="1" t="s">
        <v>5</v>
      </c>
      <c r="G492" s="4">
        <v>8.4499999999999993</v>
      </c>
      <c r="H492" s="4">
        <v>14.93</v>
      </c>
      <c r="I492" s="4">
        <f t="shared" si="21"/>
        <v>23.38</v>
      </c>
      <c r="J492" s="4">
        <v>2.5215000000000001</v>
      </c>
      <c r="K492" s="4">
        <v>7.3389887999999992</v>
      </c>
      <c r="L492" s="4">
        <f t="shared" si="22"/>
        <v>9.8604887999999988</v>
      </c>
      <c r="M492" s="45">
        <f t="shared" si="23"/>
        <v>-13.5195112</v>
      </c>
    </row>
    <row r="493" spans="1:13" x14ac:dyDescent="0.25">
      <c r="A493" s="3">
        <v>1301040</v>
      </c>
      <c r="B493" s="1" t="s">
        <v>5</v>
      </c>
      <c r="C493" s="1" t="s">
        <v>6</v>
      </c>
      <c r="D493" s="1" t="s">
        <v>411</v>
      </c>
      <c r="E493" s="1">
        <v>4211</v>
      </c>
      <c r="F493" s="1" t="s">
        <v>14</v>
      </c>
      <c r="G493" s="4">
        <v>8.4499999999999993</v>
      </c>
      <c r="H493" s="4">
        <v>9</v>
      </c>
      <c r="I493" s="4">
        <f t="shared" si="21"/>
        <v>17.45</v>
      </c>
      <c r="J493" s="4">
        <v>2.5215000000000001</v>
      </c>
      <c r="K493" s="4">
        <v>8.2691037000000005</v>
      </c>
      <c r="L493" s="4">
        <f t="shared" si="22"/>
        <v>10.7906037</v>
      </c>
      <c r="M493" s="45">
        <f t="shared" si="23"/>
        <v>-6.6593962999999992</v>
      </c>
    </row>
    <row r="494" spans="1:13" x14ac:dyDescent="0.25">
      <c r="A494" s="3">
        <v>1301038</v>
      </c>
      <c r="B494" s="1" t="s">
        <v>5</v>
      </c>
      <c r="C494" s="1" t="s">
        <v>6</v>
      </c>
      <c r="D494" s="1" t="s">
        <v>108</v>
      </c>
      <c r="E494" s="1">
        <v>4108</v>
      </c>
      <c r="F494" s="1" t="s">
        <v>14</v>
      </c>
      <c r="G494" s="4">
        <v>8.4499999999999993</v>
      </c>
      <c r="H494" s="4">
        <v>14.35</v>
      </c>
      <c r="I494" s="4">
        <f t="shared" si="21"/>
        <v>22.799999999999997</v>
      </c>
      <c r="J494" s="4">
        <v>2.5215000000000001</v>
      </c>
      <c r="K494" s="4">
        <v>13.773054400000001</v>
      </c>
      <c r="L494" s="4">
        <f t="shared" si="22"/>
        <v>16.294554400000003</v>
      </c>
      <c r="M494" s="45">
        <f t="shared" si="23"/>
        <v>-6.5054455999999945</v>
      </c>
    </row>
    <row r="495" spans="1:13" x14ac:dyDescent="0.25">
      <c r="A495" s="3">
        <v>1301187</v>
      </c>
      <c r="B495" s="1" t="s">
        <v>5</v>
      </c>
      <c r="C495" s="1" t="s">
        <v>6</v>
      </c>
      <c r="D495" s="1" t="s">
        <v>187</v>
      </c>
      <c r="E495" s="1">
        <v>880</v>
      </c>
      <c r="F495" s="1" t="s">
        <v>125</v>
      </c>
      <c r="G495" s="4">
        <v>7.25</v>
      </c>
      <c r="H495" s="4">
        <v>11.59</v>
      </c>
      <c r="I495" s="4">
        <f t="shared" si="21"/>
        <v>18.84</v>
      </c>
      <c r="J495" s="4">
        <v>2.75725</v>
      </c>
      <c r="K495" s="4">
        <v>8.6300160000000012</v>
      </c>
      <c r="L495" s="4">
        <f t="shared" si="22"/>
        <v>11.387266</v>
      </c>
      <c r="M495" s="45">
        <f t="shared" si="23"/>
        <v>-7.4527339999999995</v>
      </c>
    </row>
    <row r="496" spans="1:13" x14ac:dyDescent="0.25">
      <c r="A496" s="3">
        <v>1301186</v>
      </c>
      <c r="B496" s="1" t="s">
        <v>5</v>
      </c>
      <c r="C496" s="1" t="s">
        <v>6</v>
      </c>
      <c r="D496" s="1" t="s">
        <v>216</v>
      </c>
      <c r="E496" s="1">
        <v>2486</v>
      </c>
      <c r="F496" s="1" t="s">
        <v>8</v>
      </c>
      <c r="G496" s="4">
        <v>8.4499999999999993</v>
      </c>
      <c r="H496" s="4">
        <v>12.61</v>
      </c>
      <c r="I496" s="4">
        <f t="shared" si="21"/>
        <v>21.06</v>
      </c>
      <c r="J496" s="4">
        <v>2.75725</v>
      </c>
      <c r="K496" s="4">
        <v>8.2691037000000005</v>
      </c>
      <c r="L496" s="4">
        <f t="shared" si="22"/>
        <v>11.026353700000001</v>
      </c>
      <c r="M496" s="45">
        <f t="shared" si="23"/>
        <v>-10.033646299999997</v>
      </c>
    </row>
    <row r="497" spans="1:13" x14ac:dyDescent="0.25">
      <c r="A497" s="3">
        <v>1301161</v>
      </c>
      <c r="B497" s="1" t="s">
        <v>5</v>
      </c>
      <c r="C497" s="1" t="s">
        <v>6</v>
      </c>
      <c r="D497" s="1" t="s">
        <v>412</v>
      </c>
      <c r="E497" s="1">
        <v>4341</v>
      </c>
      <c r="F497" s="1" t="s">
        <v>14</v>
      </c>
      <c r="G497" s="4">
        <v>7.25</v>
      </c>
      <c r="H497" s="4">
        <v>17.09</v>
      </c>
      <c r="I497" s="4">
        <f t="shared" si="21"/>
        <v>24.34</v>
      </c>
      <c r="J497" s="4">
        <v>2.75725</v>
      </c>
      <c r="K497" s="4">
        <v>8.6300160000000012</v>
      </c>
      <c r="L497" s="4">
        <f t="shared" si="22"/>
        <v>11.387266</v>
      </c>
      <c r="M497" s="45">
        <f t="shared" si="23"/>
        <v>-12.952734</v>
      </c>
    </row>
    <row r="498" spans="1:13" x14ac:dyDescent="0.25">
      <c r="A498" s="3">
        <v>1301162</v>
      </c>
      <c r="B498" s="1" t="s">
        <v>5</v>
      </c>
      <c r="C498" s="1" t="s">
        <v>6</v>
      </c>
      <c r="D498" s="1" t="s">
        <v>246</v>
      </c>
      <c r="E498" s="1">
        <v>2830</v>
      </c>
      <c r="F498" s="1" t="s">
        <v>8</v>
      </c>
      <c r="G498" s="4">
        <v>7.25</v>
      </c>
      <c r="H498" s="4">
        <v>17.09</v>
      </c>
      <c r="I498" s="4">
        <f t="shared" si="21"/>
        <v>24.34</v>
      </c>
      <c r="J498" s="4">
        <v>2.75725</v>
      </c>
      <c r="K498" s="4">
        <v>8.6300160000000012</v>
      </c>
      <c r="L498" s="4">
        <f t="shared" si="22"/>
        <v>11.387266</v>
      </c>
      <c r="M498" s="45">
        <f t="shared" si="23"/>
        <v>-12.952734</v>
      </c>
    </row>
    <row r="499" spans="1:13" x14ac:dyDescent="0.25">
      <c r="A499" s="3">
        <v>1301165</v>
      </c>
      <c r="B499" s="1" t="s">
        <v>5</v>
      </c>
      <c r="C499" s="1" t="s">
        <v>6</v>
      </c>
      <c r="D499" s="1" t="s">
        <v>413</v>
      </c>
      <c r="E499" s="1">
        <v>4207</v>
      </c>
      <c r="F499" s="1" t="s">
        <v>14</v>
      </c>
      <c r="G499" s="4">
        <v>7.25</v>
      </c>
      <c r="H499" s="4">
        <v>12.61</v>
      </c>
      <c r="I499" s="4">
        <f t="shared" si="21"/>
        <v>19.86</v>
      </c>
      <c r="J499" s="4">
        <v>2.75725</v>
      </c>
      <c r="K499" s="4">
        <v>7.6320386999999998</v>
      </c>
      <c r="L499" s="4">
        <f t="shared" si="22"/>
        <v>10.3892887</v>
      </c>
      <c r="M499" s="45">
        <f t="shared" si="23"/>
        <v>-9.4707112999999996</v>
      </c>
    </row>
    <row r="500" spans="1:13" x14ac:dyDescent="0.25">
      <c r="A500" s="3">
        <v>1301169</v>
      </c>
      <c r="B500" s="1" t="s">
        <v>5</v>
      </c>
      <c r="C500" s="1" t="s">
        <v>6</v>
      </c>
      <c r="D500" s="1" t="s">
        <v>414</v>
      </c>
      <c r="E500" s="1">
        <v>5355</v>
      </c>
      <c r="F500" s="1" t="s">
        <v>39</v>
      </c>
      <c r="G500" s="4">
        <v>7.25</v>
      </c>
      <c r="H500" s="4">
        <v>17.09</v>
      </c>
      <c r="I500" s="4">
        <f t="shared" si="21"/>
        <v>24.34</v>
      </c>
      <c r="J500" s="4">
        <v>2.75725</v>
      </c>
      <c r="K500" s="4">
        <v>7.6702625999999992</v>
      </c>
      <c r="L500" s="4">
        <f t="shared" si="22"/>
        <v>10.4275126</v>
      </c>
      <c r="M500" s="45">
        <f t="shared" si="23"/>
        <v>-13.9124874</v>
      </c>
    </row>
    <row r="501" spans="1:13" x14ac:dyDescent="0.25">
      <c r="A501" s="3">
        <v>1301131</v>
      </c>
      <c r="B501" s="1" t="s">
        <v>5</v>
      </c>
      <c r="C501" s="1" t="s">
        <v>6</v>
      </c>
      <c r="D501" s="1" t="s">
        <v>415</v>
      </c>
      <c r="E501" s="1">
        <v>3752</v>
      </c>
      <c r="F501" s="1" t="s">
        <v>5</v>
      </c>
      <c r="G501" s="4">
        <v>6.5</v>
      </c>
      <c r="H501" s="4">
        <v>11.18</v>
      </c>
      <c r="I501" s="4">
        <f t="shared" si="21"/>
        <v>17.68</v>
      </c>
      <c r="J501" s="4">
        <v>2.75725</v>
      </c>
      <c r="K501" s="4">
        <v>8.4733440000000009</v>
      </c>
      <c r="L501" s="4">
        <f t="shared" si="22"/>
        <v>11.230594</v>
      </c>
      <c r="M501" s="45">
        <f t="shared" si="23"/>
        <v>-6.4494059999999998</v>
      </c>
    </row>
    <row r="502" spans="1:13" x14ac:dyDescent="0.25">
      <c r="A502" s="3">
        <v>1301132</v>
      </c>
      <c r="B502" s="1" t="s">
        <v>5</v>
      </c>
      <c r="C502" s="1" t="s">
        <v>6</v>
      </c>
      <c r="D502" s="1" t="s">
        <v>416</v>
      </c>
      <c r="E502" s="1">
        <v>5241</v>
      </c>
      <c r="F502" s="1" t="s">
        <v>39</v>
      </c>
      <c r="G502" s="4">
        <v>6.5</v>
      </c>
      <c r="H502" s="4">
        <v>17.09</v>
      </c>
      <c r="I502" s="4">
        <f t="shared" si="21"/>
        <v>23.59</v>
      </c>
      <c r="J502" s="4">
        <v>2.75725</v>
      </c>
      <c r="K502" s="4">
        <v>8.6300160000000012</v>
      </c>
      <c r="L502" s="4">
        <f t="shared" si="22"/>
        <v>11.387266</v>
      </c>
      <c r="M502" s="45">
        <f t="shared" si="23"/>
        <v>-12.202734</v>
      </c>
    </row>
    <row r="503" spans="1:13" x14ac:dyDescent="0.25">
      <c r="A503" s="3">
        <v>1301128</v>
      </c>
      <c r="B503" s="1" t="s">
        <v>5</v>
      </c>
      <c r="C503" s="1" t="s">
        <v>6</v>
      </c>
      <c r="D503" s="1" t="s">
        <v>417</v>
      </c>
      <c r="E503" s="1">
        <v>5343</v>
      </c>
      <c r="F503" s="1" t="s">
        <v>39</v>
      </c>
      <c r="G503" s="4">
        <v>7</v>
      </c>
      <c r="H503" s="4">
        <v>11.59</v>
      </c>
      <c r="I503" s="4">
        <f t="shared" si="21"/>
        <v>18.59</v>
      </c>
      <c r="J503" s="4">
        <v>5.5145</v>
      </c>
      <c r="K503" s="4">
        <v>17.260032000000002</v>
      </c>
      <c r="L503" s="4">
        <f t="shared" si="22"/>
        <v>22.774532000000001</v>
      </c>
      <c r="M503" s="45">
        <f t="shared" si="23"/>
        <v>4.1845320000000008</v>
      </c>
    </row>
    <row r="504" spans="1:13" x14ac:dyDescent="0.25">
      <c r="A504" s="3">
        <v>1301123</v>
      </c>
      <c r="B504" s="1" t="s">
        <v>5</v>
      </c>
      <c r="C504" s="1" t="s">
        <v>6</v>
      </c>
      <c r="D504" s="1" t="s">
        <v>418</v>
      </c>
      <c r="E504" s="1">
        <v>2360</v>
      </c>
      <c r="F504" s="1" t="s">
        <v>8</v>
      </c>
      <c r="G504" s="4">
        <v>6.5</v>
      </c>
      <c r="H504" s="4">
        <v>22.97</v>
      </c>
      <c r="I504" s="4">
        <f t="shared" si="21"/>
        <v>29.47</v>
      </c>
      <c r="J504" s="4">
        <v>2.75725</v>
      </c>
      <c r="K504" s="4">
        <v>8.6300160000000012</v>
      </c>
      <c r="L504" s="4">
        <f t="shared" si="22"/>
        <v>11.387266</v>
      </c>
      <c r="M504" s="45">
        <f t="shared" si="23"/>
        <v>-18.082733999999999</v>
      </c>
    </row>
    <row r="505" spans="1:13" x14ac:dyDescent="0.25">
      <c r="A505" s="3">
        <v>1301396</v>
      </c>
      <c r="B505" s="1" t="s">
        <v>5</v>
      </c>
      <c r="C505" s="1" t="s">
        <v>6</v>
      </c>
      <c r="D505" s="1" t="s">
        <v>419</v>
      </c>
      <c r="E505" s="1">
        <v>2640</v>
      </c>
      <c r="F505" s="1" t="s">
        <v>8</v>
      </c>
      <c r="G505" s="4">
        <v>6.5</v>
      </c>
      <c r="H505" s="4">
        <v>13.87</v>
      </c>
      <c r="I505" s="4">
        <f t="shared" si="21"/>
        <v>20.369999999999997</v>
      </c>
      <c r="J505" s="4">
        <v>2.75725</v>
      </c>
      <c r="K505" s="4">
        <v>8.0525015999999994</v>
      </c>
      <c r="L505" s="4">
        <f t="shared" si="22"/>
        <v>10.809751599999998</v>
      </c>
      <c r="M505" s="45">
        <f t="shared" si="23"/>
        <v>-9.560248399999999</v>
      </c>
    </row>
    <row r="506" spans="1:13" x14ac:dyDescent="0.25">
      <c r="A506" s="3">
        <v>1301328</v>
      </c>
      <c r="B506" s="1" t="s">
        <v>5</v>
      </c>
      <c r="C506" s="1" t="s">
        <v>6</v>
      </c>
      <c r="D506" s="1" t="s">
        <v>293</v>
      </c>
      <c r="E506" s="1">
        <v>6103</v>
      </c>
      <c r="F506" s="1" t="s">
        <v>10</v>
      </c>
      <c r="G506" s="4">
        <v>7.25</v>
      </c>
      <c r="H506" s="4">
        <v>11.4</v>
      </c>
      <c r="I506" s="4">
        <f t="shared" si="21"/>
        <v>18.649999999999999</v>
      </c>
      <c r="J506" s="4">
        <v>2.75725</v>
      </c>
      <c r="K506" s="4">
        <v>8.6300160000000012</v>
      </c>
      <c r="L506" s="4">
        <f t="shared" si="22"/>
        <v>11.387266</v>
      </c>
      <c r="M506" s="45">
        <f t="shared" si="23"/>
        <v>-7.2627339999999982</v>
      </c>
    </row>
    <row r="507" spans="1:13" x14ac:dyDescent="0.25">
      <c r="A507" s="3">
        <v>1301316</v>
      </c>
      <c r="B507" s="1" t="s">
        <v>5</v>
      </c>
      <c r="C507" s="1" t="s">
        <v>6</v>
      </c>
      <c r="D507" s="1" t="s">
        <v>420</v>
      </c>
      <c r="E507" s="1">
        <v>4304</v>
      </c>
      <c r="F507" s="1" t="s">
        <v>14</v>
      </c>
      <c r="G507" s="4">
        <v>7.25</v>
      </c>
      <c r="H507" s="4">
        <v>12.61</v>
      </c>
      <c r="I507" s="4">
        <f t="shared" si="21"/>
        <v>19.86</v>
      </c>
      <c r="J507" s="4">
        <v>2.75725</v>
      </c>
      <c r="K507" s="4">
        <v>7.6320386999999998</v>
      </c>
      <c r="L507" s="4">
        <f t="shared" si="22"/>
        <v>10.3892887</v>
      </c>
      <c r="M507" s="45">
        <f t="shared" si="23"/>
        <v>-9.4707112999999996</v>
      </c>
    </row>
    <row r="508" spans="1:13" x14ac:dyDescent="0.25">
      <c r="A508" s="3">
        <v>1301368</v>
      </c>
      <c r="B508" s="1" t="s">
        <v>5</v>
      </c>
      <c r="C508" s="1" t="s">
        <v>6</v>
      </c>
      <c r="D508" s="1" t="s">
        <v>421</v>
      </c>
      <c r="E508" s="1">
        <v>6026</v>
      </c>
      <c r="F508" s="1" t="s">
        <v>10</v>
      </c>
      <c r="G508" s="4">
        <v>7.25</v>
      </c>
      <c r="H508" s="4">
        <v>11.4</v>
      </c>
      <c r="I508" s="4">
        <f t="shared" si="21"/>
        <v>18.649999999999999</v>
      </c>
      <c r="J508" s="4">
        <v>2.75725</v>
      </c>
      <c r="K508" s="4">
        <v>8.6300160000000012</v>
      </c>
      <c r="L508" s="4">
        <f t="shared" si="22"/>
        <v>11.387266</v>
      </c>
      <c r="M508" s="45">
        <f t="shared" si="23"/>
        <v>-7.2627339999999982</v>
      </c>
    </row>
    <row r="509" spans="1:13" x14ac:dyDescent="0.25">
      <c r="A509" s="3">
        <v>1301380</v>
      </c>
      <c r="B509" s="1" t="s">
        <v>5</v>
      </c>
      <c r="C509" s="1" t="s">
        <v>6</v>
      </c>
      <c r="D509" s="1" t="s">
        <v>422</v>
      </c>
      <c r="E509" s="1">
        <v>2322</v>
      </c>
      <c r="F509" s="1" t="s">
        <v>8</v>
      </c>
      <c r="G509" s="4">
        <v>7.25</v>
      </c>
      <c r="H509" s="4">
        <v>17.09</v>
      </c>
      <c r="I509" s="4">
        <f t="shared" si="21"/>
        <v>24.34</v>
      </c>
      <c r="J509" s="4">
        <v>2.75725</v>
      </c>
      <c r="K509" s="4">
        <v>8.0525015999999994</v>
      </c>
      <c r="L509" s="4">
        <f t="shared" si="22"/>
        <v>10.809751599999998</v>
      </c>
      <c r="M509" s="45">
        <f t="shared" si="23"/>
        <v>-13.530248400000001</v>
      </c>
    </row>
    <row r="510" spans="1:13" x14ac:dyDescent="0.25">
      <c r="A510" s="3">
        <v>1301362</v>
      </c>
      <c r="B510" s="1" t="s">
        <v>5</v>
      </c>
      <c r="C510" s="1" t="s">
        <v>6</v>
      </c>
      <c r="D510" s="1" t="s">
        <v>423</v>
      </c>
      <c r="E510" s="1">
        <v>2570</v>
      </c>
      <c r="F510" s="1" t="s">
        <v>8</v>
      </c>
      <c r="G510" s="4">
        <v>7.25</v>
      </c>
      <c r="H510" s="4">
        <v>12.61</v>
      </c>
      <c r="I510" s="4">
        <f t="shared" si="21"/>
        <v>19.86</v>
      </c>
      <c r="J510" s="4">
        <v>2.75725</v>
      </c>
      <c r="K510" s="4">
        <v>7.6320386999999998</v>
      </c>
      <c r="L510" s="4">
        <f t="shared" si="22"/>
        <v>10.3892887</v>
      </c>
      <c r="M510" s="45">
        <f t="shared" si="23"/>
        <v>-9.4707112999999996</v>
      </c>
    </row>
    <row r="511" spans="1:13" x14ac:dyDescent="0.25">
      <c r="A511" s="3">
        <v>1301403</v>
      </c>
      <c r="B511" s="1" t="s">
        <v>5</v>
      </c>
      <c r="C511" s="1" t="s">
        <v>6</v>
      </c>
      <c r="D511" s="1" t="s">
        <v>424</v>
      </c>
      <c r="E511" s="1">
        <v>7277</v>
      </c>
      <c r="F511" s="1" t="s">
        <v>28</v>
      </c>
      <c r="G511" s="4">
        <v>7.25</v>
      </c>
      <c r="H511" s="4">
        <v>12.61</v>
      </c>
      <c r="I511" s="4">
        <f t="shared" si="21"/>
        <v>19.86</v>
      </c>
      <c r="J511" s="4">
        <v>2.75725</v>
      </c>
      <c r="K511" s="4">
        <v>8.3200689000000008</v>
      </c>
      <c r="L511" s="4">
        <f t="shared" si="22"/>
        <v>11.077318900000002</v>
      </c>
      <c r="M511" s="45">
        <f t="shared" si="23"/>
        <v>-8.7826810999999978</v>
      </c>
    </row>
    <row r="512" spans="1:13" x14ac:dyDescent="0.25">
      <c r="A512" s="3">
        <v>1301402</v>
      </c>
      <c r="B512" s="1" t="s">
        <v>5</v>
      </c>
      <c r="C512" s="1" t="s">
        <v>6</v>
      </c>
      <c r="D512" s="1" t="s">
        <v>425</v>
      </c>
      <c r="E512" s="1">
        <v>4413</v>
      </c>
      <c r="F512" s="1" t="s">
        <v>14</v>
      </c>
      <c r="G512" s="4">
        <v>7.25</v>
      </c>
      <c r="H512" s="4">
        <v>17.09</v>
      </c>
      <c r="I512" s="4">
        <f t="shared" si="21"/>
        <v>24.34</v>
      </c>
      <c r="J512" s="4">
        <v>2.75725</v>
      </c>
      <c r="K512" s="4">
        <v>8.6300160000000012</v>
      </c>
      <c r="L512" s="4">
        <f t="shared" si="22"/>
        <v>11.387266</v>
      </c>
      <c r="M512" s="45">
        <f t="shared" si="23"/>
        <v>-12.952734</v>
      </c>
    </row>
    <row r="513" spans="1:13" x14ac:dyDescent="0.25">
      <c r="A513" s="3">
        <v>1301393</v>
      </c>
      <c r="B513" s="1" t="s">
        <v>5</v>
      </c>
      <c r="C513" s="1" t="s">
        <v>6</v>
      </c>
      <c r="D513" s="1" t="s">
        <v>426</v>
      </c>
      <c r="E513" s="1">
        <v>2325</v>
      </c>
      <c r="F513" s="1" t="s">
        <v>8</v>
      </c>
      <c r="G513" s="4">
        <v>6.5</v>
      </c>
      <c r="H513" s="4">
        <v>15.33</v>
      </c>
      <c r="I513" s="4">
        <f t="shared" si="21"/>
        <v>21.83</v>
      </c>
      <c r="J513" s="4">
        <v>2.75725</v>
      </c>
      <c r="K513" s="4">
        <v>8.0525015999999994</v>
      </c>
      <c r="L513" s="4">
        <f t="shared" si="22"/>
        <v>10.809751599999998</v>
      </c>
      <c r="M513" s="45">
        <f t="shared" si="23"/>
        <v>-11.0202484</v>
      </c>
    </row>
    <row r="514" spans="1:13" x14ac:dyDescent="0.25">
      <c r="A514" s="3">
        <v>1301392</v>
      </c>
      <c r="B514" s="1" t="s">
        <v>5</v>
      </c>
      <c r="C514" s="1" t="s">
        <v>6</v>
      </c>
      <c r="D514" s="1" t="s">
        <v>427</v>
      </c>
      <c r="E514" s="1">
        <v>2800</v>
      </c>
      <c r="F514" s="1" t="s">
        <v>8</v>
      </c>
      <c r="G514" s="4">
        <v>6.5</v>
      </c>
      <c r="H514" s="4">
        <v>15.33</v>
      </c>
      <c r="I514" s="4">
        <f t="shared" si="21"/>
        <v>21.83</v>
      </c>
      <c r="J514" s="4">
        <v>2.75725</v>
      </c>
      <c r="K514" s="4">
        <v>8.3200689000000008</v>
      </c>
      <c r="L514" s="4">
        <f t="shared" si="22"/>
        <v>11.077318900000002</v>
      </c>
      <c r="M514" s="45">
        <f t="shared" si="23"/>
        <v>-10.752681099999997</v>
      </c>
    </row>
    <row r="515" spans="1:13" x14ac:dyDescent="0.25">
      <c r="A515" s="3">
        <v>1301497</v>
      </c>
      <c r="B515" s="1" t="s">
        <v>5</v>
      </c>
      <c r="C515" s="1" t="s">
        <v>6</v>
      </c>
      <c r="D515" s="1" t="s">
        <v>428</v>
      </c>
      <c r="E515" s="1">
        <v>4521</v>
      </c>
      <c r="F515" s="1" t="s">
        <v>14</v>
      </c>
      <c r="G515" s="4">
        <v>7.25</v>
      </c>
      <c r="H515" s="4">
        <v>12.61</v>
      </c>
      <c r="I515" s="4">
        <f t="shared" ref="I515:I578" si="24">G515+H515</f>
        <v>19.86</v>
      </c>
      <c r="J515" s="4">
        <v>2.75725</v>
      </c>
      <c r="K515" s="4">
        <v>8.6300160000000012</v>
      </c>
      <c r="L515" s="4">
        <f t="shared" si="22"/>
        <v>11.387266</v>
      </c>
      <c r="M515" s="45">
        <f t="shared" si="23"/>
        <v>-8.4727339999999991</v>
      </c>
    </row>
    <row r="516" spans="1:13" x14ac:dyDescent="0.25">
      <c r="A516" s="3">
        <v>1301464</v>
      </c>
      <c r="B516" s="1" t="s">
        <v>5</v>
      </c>
      <c r="C516" s="1" t="s">
        <v>6</v>
      </c>
      <c r="D516" s="1" t="s">
        <v>35</v>
      </c>
      <c r="E516" s="1">
        <v>4210</v>
      </c>
      <c r="F516" s="1" t="s">
        <v>14</v>
      </c>
      <c r="G516" s="4">
        <v>7.25</v>
      </c>
      <c r="H516" s="4">
        <v>12.61</v>
      </c>
      <c r="I516" s="4">
        <f t="shared" si="24"/>
        <v>19.86</v>
      </c>
      <c r="J516" s="4">
        <v>2.75725</v>
      </c>
      <c r="K516" s="4">
        <v>8.2691037000000005</v>
      </c>
      <c r="L516" s="4">
        <f t="shared" ref="L516:L579" si="25">J516+K516</f>
        <v>11.026353700000001</v>
      </c>
      <c r="M516" s="45">
        <f t="shared" ref="M516:M579" si="26">L516-I516</f>
        <v>-8.8336462999999981</v>
      </c>
    </row>
    <row r="517" spans="1:13" x14ac:dyDescent="0.25">
      <c r="A517" s="3">
        <v>1301481</v>
      </c>
      <c r="B517" s="1" t="s">
        <v>5</v>
      </c>
      <c r="C517" s="1" t="s">
        <v>6</v>
      </c>
      <c r="D517" s="1" t="s">
        <v>429</v>
      </c>
      <c r="E517" s="1">
        <v>4301</v>
      </c>
      <c r="F517" s="1" t="s">
        <v>14</v>
      </c>
      <c r="G517" s="4">
        <v>7.25</v>
      </c>
      <c r="H517" s="4">
        <v>12.61</v>
      </c>
      <c r="I517" s="4">
        <f t="shared" si="24"/>
        <v>19.86</v>
      </c>
      <c r="J517" s="4">
        <v>2.75725</v>
      </c>
      <c r="K517" s="4">
        <v>7.6320386999999998</v>
      </c>
      <c r="L517" s="4">
        <f t="shared" si="25"/>
        <v>10.3892887</v>
      </c>
      <c r="M517" s="45">
        <f t="shared" si="26"/>
        <v>-9.4707112999999996</v>
      </c>
    </row>
    <row r="518" spans="1:13" x14ac:dyDescent="0.25">
      <c r="A518" s="3">
        <v>1301463</v>
      </c>
      <c r="B518" s="1" t="s">
        <v>5</v>
      </c>
      <c r="C518" s="1" t="s">
        <v>6</v>
      </c>
      <c r="D518" s="1" t="s">
        <v>430</v>
      </c>
      <c r="E518" s="1">
        <v>4500</v>
      </c>
      <c r="F518" s="1" t="s">
        <v>14</v>
      </c>
      <c r="G518" s="4">
        <v>7.25</v>
      </c>
      <c r="H518" s="4">
        <v>12.61</v>
      </c>
      <c r="I518" s="4">
        <f t="shared" si="24"/>
        <v>19.86</v>
      </c>
      <c r="J518" s="4">
        <v>2.75725</v>
      </c>
      <c r="K518" s="4">
        <v>7.6320386999999998</v>
      </c>
      <c r="L518" s="4">
        <f t="shared" si="25"/>
        <v>10.3892887</v>
      </c>
      <c r="M518" s="45">
        <f t="shared" si="26"/>
        <v>-9.4707112999999996</v>
      </c>
    </row>
    <row r="519" spans="1:13" x14ac:dyDescent="0.25">
      <c r="A519" s="3">
        <v>1301489</v>
      </c>
      <c r="B519" s="1" t="s">
        <v>5</v>
      </c>
      <c r="C519" s="1" t="s">
        <v>6</v>
      </c>
      <c r="D519" s="1" t="s">
        <v>431</v>
      </c>
      <c r="E519" s="1">
        <v>5014</v>
      </c>
      <c r="F519" s="1" t="s">
        <v>39</v>
      </c>
      <c r="G519" s="4">
        <v>7.25</v>
      </c>
      <c r="H519" s="4">
        <v>11.4</v>
      </c>
      <c r="I519" s="4">
        <f t="shared" si="24"/>
        <v>18.649999999999999</v>
      </c>
      <c r="J519" s="4">
        <v>2.75725</v>
      </c>
      <c r="K519" s="4">
        <v>7.6702625999999992</v>
      </c>
      <c r="L519" s="4">
        <f t="shared" si="25"/>
        <v>10.4275126</v>
      </c>
      <c r="M519" s="45">
        <f t="shared" si="26"/>
        <v>-8.2224873999999986</v>
      </c>
    </row>
    <row r="520" spans="1:13" x14ac:dyDescent="0.25">
      <c r="A520" s="3">
        <v>1301492</v>
      </c>
      <c r="B520" s="1" t="s">
        <v>5</v>
      </c>
      <c r="C520" s="1" t="s">
        <v>6</v>
      </c>
      <c r="D520" s="1" t="s">
        <v>106</v>
      </c>
      <c r="E520" s="1">
        <v>4575</v>
      </c>
      <c r="F520" s="1" t="s">
        <v>14</v>
      </c>
      <c r="G520" s="4">
        <v>12.2</v>
      </c>
      <c r="H520" s="4">
        <v>22.13</v>
      </c>
      <c r="I520" s="4">
        <f t="shared" si="24"/>
        <v>34.33</v>
      </c>
      <c r="J520" s="4">
        <v>7.8002500000000001</v>
      </c>
      <c r="K520" s="4">
        <v>28.779906799999992</v>
      </c>
      <c r="L520" s="4">
        <f t="shared" si="25"/>
        <v>36.58015679999999</v>
      </c>
      <c r="M520" s="45">
        <f t="shared" si="26"/>
        <v>2.2501567999999921</v>
      </c>
    </row>
    <row r="521" spans="1:13" x14ac:dyDescent="0.25">
      <c r="A521" s="3">
        <v>1301475</v>
      </c>
      <c r="B521" s="1" t="s">
        <v>5</v>
      </c>
      <c r="C521" s="1" t="s">
        <v>6</v>
      </c>
      <c r="D521" s="1" t="s">
        <v>432</v>
      </c>
      <c r="E521" s="1">
        <v>6036</v>
      </c>
      <c r="F521" s="1" t="s">
        <v>10</v>
      </c>
      <c r="G521" s="4">
        <v>7.25</v>
      </c>
      <c r="H521" s="4">
        <v>11.4</v>
      </c>
      <c r="I521" s="4">
        <f t="shared" si="24"/>
        <v>18.649999999999999</v>
      </c>
      <c r="J521" s="4">
        <v>2.75725</v>
      </c>
      <c r="K521" s="4">
        <v>8.6300160000000012</v>
      </c>
      <c r="L521" s="4">
        <f t="shared" si="25"/>
        <v>11.387266</v>
      </c>
      <c r="M521" s="45">
        <f t="shared" si="26"/>
        <v>-7.2627339999999982</v>
      </c>
    </row>
    <row r="522" spans="1:13" x14ac:dyDescent="0.25">
      <c r="A522" s="3">
        <v>1301512</v>
      </c>
      <c r="B522" s="1" t="s">
        <v>5</v>
      </c>
      <c r="C522" s="1" t="s">
        <v>6</v>
      </c>
      <c r="D522" s="1" t="s">
        <v>433</v>
      </c>
      <c r="E522" s="1">
        <v>2338</v>
      </c>
      <c r="F522" s="1" t="s">
        <v>8</v>
      </c>
      <c r="G522" s="4">
        <v>7.25</v>
      </c>
      <c r="H522" s="4">
        <v>17.09</v>
      </c>
      <c r="I522" s="4">
        <f t="shared" si="24"/>
        <v>24.34</v>
      </c>
      <c r="J522" s="4">
        <v>2.75725</v>
      </c>
      <c r="K522" s="4">
        <v>8.6300160000000012</v>
      </c>
      <c r="L522" s="4">
        <f t="shared" si="25"/>
        <v>11.387266</v>
      </c>
      <c r="M522" s="45">
        <f t="shared" si="26"/>
        <v>-12.952734</v>
      </c>
    </row>
    <row r="523" spans="1:13" x14ac:dyDescent="0.25">
      <c r="A523" s="3">
        <v>1301381</v>
      </c>
      <c r="B523" s="1" t="s">
        <v>5</v>
      </c>
      <c r="C523" s="1" t="s">
        <v>6</v>
      </c>
      <c r="D523" s="1" t="s">
        <v>434</v>
      </c>
      <c r="E523" s="1">
        <v>3197</v>
      </c>
      <c r="F523" s="1" t="s">
        <v>5</v>
      </c>
      <c r="G523" s="4">
        <v>6.5</v>
      </c>
      <c r="H523" s="4">
        <v>6.03</v>
      </c>
      <c r="I523" s="4">
        <f t="shared" si="24"/>
        <v>12.530000000000001</v>
      </c>
      <c r="J523" s="4">
        <v>2.75725</v>
      </c>
      <c r="K523" s="4">
        <v>6.5280000000000005</v>
      </c>
      <c r="L523" s="4">
        <f t="shared" si="25"/>
        <v>9.2852500000000013</v>
      </c>
      <c r="M523" s="45">
        <f t="shared" si="26"/>
        <v>-3.2447499999999998</v>
      </c>
    </row>
    <row r="524" spans="1:13" x14ac:dyDescent="0.25">
      <c r="A524" s="3">
        <v>1301395</v>
      </c>
      <c r="B524" s="1" t="s">
        <v>5</v>
      </c>
      <c r="C524" s="1" t="s">
        <v>6</v>
      </c>
      <c r="D524" s="1" t="s">
        <v>435</v>
      </c>
      <c r="E524" s="1">
        <v>5654</v>
      </c>
      <c r="F524" s="1" t="s">
        <v>39</v>
      </c>
      <c r="G524" s="4">
        <v>7.4</v>
      </c>
      <c r="H524" s="4">
        <v>19.53</v>
      </c>
      <c r="I524" s="4">
        <f t="shared" si="24"/>
        <v>26.93</v>
      </c>
      <c r="J524" s="4">
        <v>5.5145</v>
      </c>
      <c r="K524" s="4">
        <v>17.260032000000002</v>
      </c>
      <c r="L524" s="4">
        <f t="shared" si="25"/>
        <v>22.774532000000001</v>
      </c>
      <c r="M524" s="45">
        <f t="shared" si="26"/>
        <v>-4.1554679999999991</v>
      </c>
    </row>
    <row r="525" spans="1:13" x14ac:dyDescent="0.25">
      <c r="A525" s="3">
        <v>1301557</v>
      </c>
      <c r="B525" s="1" t="s">
        <v>5</v>
      </c>
      <c r="C525" s="1" t="s">
        <v>6</v>
      </c>
      <c r="D525" s="1" t="s">
        <v>436</v>
      </c>
      <c r="E525" s="1">
        <v>7018</v>
      </c>
      <c r="F525" s="1" t="s">
        <v>28</v>
      </c>
      <c r="G525" s="4">
        <v>20.75</v>
      </c>
      <c r="H525" s="4">
        <v>78.31</v>
      </c>
      <c r="I525" s="4">
        <f t="shared" si="24"/>
        <v>99.06</v>
      </c>
      <c r="J525" s="4">
        <v>17.086749999999999</v>
      </c>
      <c r="K525" s="4">
        <v>116.202925136</v>
      </c>
      <c r="L525" s="4">
        <f t="shared" si="25"/>
        <v>133.289675136</v>
      </c>
      <c r="M525" s="45">
        <f t="shared" si="26"/>
        <v>34.229675135999997</v>
      </c>
    </row>
    <row r="526" spans="1:13" x14ac:dyDescent="0.25">
      <c r="A526" s="3">
        <v>1301783</v>
      </c>
      <c r="B526" s="1" t="s">
        <v>5</v>
      </c>
      <c r="C526" s="1" t="s">
        <v>6</v>
      </c>
      <c r="D526" s="1" t="s">
        <v>437</v>
      </c>
      <c r="E526" s="1">
        <v>5112</v>
      </c>
      <c r="F526" s="1" t="s">
        <v>39</v>
      </c>
      <c r="G526" s="4">
        <v>7.25</v>
      </c>
      <c r="H526" s="4">
        <v>11.4</v>
      </c>
      <c r="I526" s="4">
        <f t="shared" si="24"/>
        <v>18.649999999999999</v>
      </c>
      <c r="J526" s="4">
        <v>2.75725</v>
      </c>
      <c r="K526" s="4">
        <v>7.6702625999999992</v>
      </c>
      <c r="L526" s="4">
        <f t="shared" si="25"/>
        <v>10.4275126</v>
      </c>
      <c r="M526" s="45">
        <f t="shared" si="26"/>
        <v>-8.2224873999999986</v>
      </c>
    </row>
    <row r="527" spans="1:13" x14ac:dyDescent="0.25">
      <c r="A527" s="3">
        <v>1301531</v>
      </c>
      <c r="B527" s="1" t="s">
        <v>5</v>
      </c>
      <c r="C527" s="1" t="s">
        <v>6</v>
      </c>
      <c r="D527" s="1" t="s">
        <v>438</v>
      </c>
      <c r="E527" s="1">
        <v>3081</v>
      </c>
      <c r="F527" s="1" t="s">
        <v>5</v>
      </c>
      <c r="G527" s="4">
        <v>7.25</v>
      </c>
      <c r="H527" s="4">
        <v>7.39</v>
      </c>
      <c r="I527" s="4">
        <f t="shared" si="24"/>
        <v>14.64</v>
      </c>
      <c r="J527" s="4">
        <v>2.75725</v>
      </c>
      <c r="K527" s="4">
        <v>6.5280000000000005</v>
      </c>
      <c r="L527" s="4">
        <f t="shared" si="25"/>
        <v>9.2852500000000013</v>
      </c>
      <c r="M527" s="45">
        <f t="shared" si="26"/>
        <v>-5.3547499999999992</v>
      </c>
    </row>
    <row r="528" spans="1:13" x14ac:dyDescent="0.25">
      <c r="A528" s="3">
        <v>1301826</v>
      </c>
      <c r="B528" s="1" t="s">
        <v>5</v>
      </c>
      <c r="C528" s="1" t="s">
        <v>6</v>
      </c>
      <c r="D528" s="1" t="s">
        <v>439</v>
      </c>
      <c r="E528" s="1">
        <v>4750</v>
      </c>
      <c r="F528" s="1" t="s">
        <v>14</v>
      </c>
      <c r="G528" s="4">
        <v>7.25</v>
      </c>
      <c r="H528" s="4">
        <v>17.09</v>
      </c>
      <c r="I528" s="4">
        <f t="shared" si="24"/>
        <v>24.34</v>
      </c>
      <c r="J528" s="4">
        <v>2.75725</v>
      </c>
      <c r="K528" s="4">
        <v>8.6300160000000012</v>
      </c>
      <c r="L528" s="4">
        <f t="shared" si="25"/>
        <v>11.387266</v>
      </c>
      <c r="M528" s="45">
        <f t="shared" si="26"/>
        <v>-12.952734</v>
      </c>
    </row>
    <row r="529" spans="1:13" x14ac:dyDescent="0.25">
      <c r="A529" s="3">
        <v>1301656</v>
      </c>
      <c r="B529" s="1" t="s">
        <v>5</v>
      </c>
      <c r="C529" s="1" t="s">
        <v>6</v>
      </c>
      <c r="D529" s="1" t="s">
        <v>440</v>
      </c>
      <c r="E529" s="1">
        <v>7170</v>
      </c>
      <c r="F529" s="1" t="s">
        <v>28</v>
      </c>
      <c r="G529" s="4">
        <v>6.5</v>
      </c>
      <c r="H529" s="4">
        <v>19.53</v>
      </c>
      <c r="I529" s="4">
        <f t="shared" si="24"/>
        <v>26.03</v>
      </c>
      <c r="J529" s="4">
        <v>2.75725</v>
      </c>
      <c r="K529" s="4">
        <v>8.3200689000000008</v>
      </c>
      <c r="L529" s="4">
        <f t="shared" si="25"/>
        <v>11.077318900000002</v>
      </c>
      <c r="M529" s="45">
        <f t="shared" si="26"/>
        <v>-14.9526811</v>
      </c>
    </row>
    <row r="530" spans="1:13" x14ac:dyDescent="0.25">
      <c r="A530" s="3">
        <v>1301825</v>
      </c>
      <c r="B530" s="1" t="s">
        <v>5</v>
      </c>
      <c r="C530" s="1" t="s">
        <v>6</v>
      </c>
      <c r="D530" s="1" t="s">
        <v>441</v>
      </c>
      <c r="E530" s="1">
        <v>5168</v>
      </c>
      <c r="F530" s="1" t="s">
        <v>39</v>
      </c>
      <c r="G530" s="4">
        <v>7.25</v>
      </c>
      <c r="H530" s="4">
        <v>11.4</v>
      </c>
      <c r="I530" s="4">
        <f t="shared" si="24"/>
        <v>18.649999999999999</v>
      </c>
      <c r="J530" s="4">
        <v>2.75725</v>
      </c>
      <c r="K530" s="4">
        <v>7.6702625999999992</v>
      </c>
      <c r="L530" s="4">
        <f t="shared" si="25"/>
        <v>10.4275126</v>
      </c>
      <c r="M530" s="45">
        <f t="shared" si="26"/>
        <v>-8.2224873999999986</v>
      </c>
    </row>
    <row r="531" spans="1:13" x14ac:dyDescent="0.25">
      <c r="A531" s="3">
        <v>1301818</v>
      </c>
      <c r="B531" s="1" t="s">
        <v>5</v>
      </c>
      <c r="C531" s="1" t="s">
        <v>6</v>
      </c>
      <c r="D531" s="1" t="s">
        <v>442</v>
      </c>
      <c r="E531" s="1">
        <v>4207</v>
      </c>
      <c r="F531" s="1" t="s">
        <v>14</v>
      </c>
      <c r="G531" s="4">
        <v>7.25</v>
      </c>
      <c r="H531" s="4">
        <v>12.61</v>
      </c>
      <c r="I531" s="4">
        <f t="shared" si="24"/>
        <v>19.86</v>
      </c>
      <c r="J531" s="4">
        <v>2.75725</v>
      </c>
      <c r="K531" s="4">
        <v>8.6300160000000012</v>
      </c>
      <c r="L531" s="4">
        <f t="shared" si="25"/>
        <v>11.387266</v>
      </c>
      <c r="M531" s="45">
        <f t="shared" si="26"/>
        <v>-8.4727339999999991</v>
      </c>
    </row>
    <row r="532" spans="1:13" x14ac:dyDescent="0.25">
      <c r="A532" s="3">
        <v>1301651</v>
      </c>
      <c r="B532" s="1" t="s">
        <v>5</v>
      </c>
      <c r="C532" s="1" t="s">
        <v>6</v>
      </c>
      <c r="D532" s="1" t="s">
        <v>176</v>
      </c>
      <c r="E532" s="1">
        <v>2154</v>
      </c>
      <c r="F532" s="1" t="s">
        <v>8</v>
      </c>
      <c r="G532" s="4">
        <v>7.25</v>
      </c>
      <c r="H532" s="4">
        <v>11.4</v>
      </c>
      <c r="I532" s="4">
        <f t="shared" si="24"/>
        <v>18.649999999999999</v>
      </c>
      <c r="J532" s="4">
        <v>2.75725</v>
      </c>
      <c r="K532" s="4">
        <v>7.6320386999999998</v>
      </c>
      <c r="L532" s="4">
        <f t="shared" si="25"/>
        <v>10.3892887</v>
      </c>
      <c r="M532" s="45">
        <f t="shared" si="26"/>
        <v>-8.2607112999999988</v>
      </c>
    </row>
    <row r="533" spans="1:13" x14ac:dyDescent="0.25">
      <c r="A533" s="3">
        <v>1301703</v>
      </c>
      <c r="B533" s="1" t="s">
        <v>5</v>
      </c>
      <c r="C533" s="1" t="s">
        <v>6</v>
      </c>
      <c r="D533" s="1" t="s">
        <v>443</v>
      </c>
      <c r="E533" s="1">
        <v>3137</v>
      </c>
      <c r="F533" s="1" t="s">
        <v>5</v>
      </c>
      <c r="G533" s="4">
        <v>7.25</v>
      </c>
      <c r="H533" s="4">
        <v>7.39</v>
      </c>
      <c r="I533" s="4">
        <f t="shared" si="24"/>
        <v>14.64</v>
      </c>
      <c r="J533" s="4">
        <v>2.75725</v>
      </c>
      <c r="K533" s="4">
        <v>6.5280000000000005</v>
      </c>
      <c r="L533" s="4">
        <f t="shared" si="25"/>
        <v>9.2852500000000013</v>
      </c>
      <c r="M533" s="45">
        <f t="shared" si="26"/>
        <v>-5.3547499999999992</v>
      </c>
    </row>
    <row r="534" spans="1:13" x14ac:dyDescent="0.25">
      <c r="A534" s="3">
        <v>1301831</v>
      </c>
      <c r="B534" s="1" t="s">
        <v>5</v>
      </c>
      <c r="C534" s="1" t="s">
        <v>6</v>
      </c>
      <c r="D534" s="1" t="s">
        <v>444</v>
      </c>
      <c r="E534" s="1">
        <v>3875</v>
      </c>
      <c r="F534" s="1" t="s">
        <v>5</v>
      </c>
      <c r="G534" s="4">
        <v>7.25</v>
      </c>
      <c r="H534" s="4">
        <v>15.76</v>
      </c>
      <c r="I534" s="4">
        <f t="shared" si="24"/>
        <v>23.009999999999998</v>
      </c>
      <c r="J534" s="4">
        <v>2.75725</v>
      </c>
      <c r="K534" s="4">
        <v>8.4733440000000009</v>
      </c>
      <c r="L534" s="4">
        <f t="shared" si="25"/>
        <v>11.230594</v>
      </c>
      <c r="M534" s="45">
        <f t="shared" si="26"/>
        <v>-11.779405999999998</v>
      </c>
    </row>
    <row r="535" spans="1:13" x14ac:dyDescent="0.25">
      <c r="A535" s="3">
        <v>1301853</v>
      </c>
      <c r="B535" s="1" t="s">
        <v>5</v>
      </c>
      <c r="C535" s="1" t="s">
        <v>6</v>
      </c>
      <c r="D535" s="1" t="s">
        <v>445</v>
      </c>
      <c r="E535" s="1">
        <v>5007</v>
      </c>
      <c r="F535" s="1" t="s">
        <v>39</v>
      </c>
      <c r="G535" s="4">
        <v>7.25</v>
      </c>
      <c r="H535" s="4">
        <v>11.4</v>
      </c>
      <c r="I535" s="4">
        <f t="shared" si="24"/>
        <v>18.649999999999999</v>
      </c>
      <c r="J535" s="4">
        <v>2.75725</v>
      </c>
      <c r="K535" s="4">
        <v>7.6702625999999992</v>
      </c>
      <c r="L535" s="4">
        <f t="shared" si="25"/>
        <v>10.4275126</v>
      </c>
      <c r="M535" s="45">
        <f t="shared" si="26"/>
        <v>-8.2224873999999986</v>
      </c>
    </row>
    <row r="536" spans="1:13" x14ac:dyDescent="0.25">
      <c r="A536" s="3">
        <v>1301658</v>
      </c>
      <c r="B536" s="1" t="s">
        <v>5</v>
      </c>
      <c r="C536" s="1" t="s">
        <v>6</v>
      </c>
      <c r="D536" s="1" t="s">
        <v>446</v>
      </c>
      <c r="E536" s="1">
        <v>2570</v>
      </c>
      <c r="F536" s="1" t="s">
        <v>8</v>
      </c>
      <c r="G536" s="4">
        <v>6.5</v>
      </c>
      <c r="H536" s="4">
        <v>9</v>
      </c>
      <c r="I536" s="4">
        <f t="shared" si="24"/>
        <v>15.5</v>
      </c>
      <c r="J536" s="4">
        <v>2.75725</v>
      </c>
      <c r="K536" s="4">
        <v>7.6320386999999998</v>
      </c>
      <c r="L536" s="4">
        <f t="shared" si="25"/>
        <v>10.3892887</v>
      </c>
      <c r="M536" s="45">
        <f t="shared" si="26"/>
        <v>-5.1107113000000002</v>
      </c>
    </row>
    <row r="537" spans="1:13" x14ac:dyDescent="0.25">
      <c r="A537" s="3">
        <v>1301630</v>
      </c>
      <c r="B537" s="1" t="s">
        <v>5</v>
      </c>
      <c r="C537" s="1" t="s">
        <v>6</v>
      </c>
      <c r="D537" s="1" t="s">
        <v>447</v>
      </c>
      <c r="E537" s="1">
        <v>2143</v>
      </c>
      <c r="F537" s="1" t="s">
        <v>8</v>
      </c>
      <c r="G537" s="4">
        <v>13.85</v>
      </c>
      <c r="H537" s="4">
        <v>18.05</v>
      </c>
      <c r="I537" s="4">
        <f t="shared" si="24"/>
        <v>31.9</v>
      </c>
      <c r="J537" s="4">
        <v>13.786250000000001</v>
      </c>
      <c r="K537" s="4">
        <v>21.412600399999995</v>
      </c>
      <c r="L537" s="4">
        <f t="shared" si="25"/>
        <v>35.198850399999998</v>
      </c>
      <c r="M537" s="45">
        <f t="shared" si="26"/>
        <v>3.2988503999999992</v>
      </c>
    </row>
    <row r="538" spans="1:13" x14ac:dyDescent="0.25">
      <c r="A538" s="3">
        <v>1301774</v>
      </c>
      <c r="B538" s="1" t="s">
        <v>5</v>
      </c>
      <c r="C538" s="1" t="s">
        <v>6</v>
      </c>
      <c r="D538" s="1" t="s">
        <v>448</v>
      </c>
      <c r="E538" s="1">
        <v>2914</v>
      </c>
      <c r="F538" s="1" t="s">
        <v>33</v>
      </c>
      <c r="G538" s="4">
        <v>7</v>
      </c>
      <c r="H538" s="4">
        <v>9</v>
      </c>
      <c r="I538" s="4">
        <f t="shared" si="24"/>
        <v>16</v>
      </c>
      <c r="J538" s="4">
        <v>5.5145</v>
      </c>
      <c r="K538" s="4">
        <v>15.356249999999999</v>
      </c>
      <c r="L538" s="4">
        <f t="shared" si="25"/>
        <v>20.870750000000001</v>
      </c>
      <c r="M538" s="45">
        <f t="shared" si="26"/>
        <v>4.870750000000001</v>
      </c>
    </row>
    <row r="539" spans="1:13" x14ac:dyDescent="0.25">
      <c r="A539" s="3">
        <v>1301974</v>
      </c>
      <c r="B539" s="1" t="s">
        <v>5</v>
      </c>
      <c r="C539" s="1" t="s">
        <v>6</v>
      </c>
      <c r="D539" s="1" t="s">
        <v>449</v>
      </c>
      <c r="E539" s="1">
        <v>6007</v>
      </c>
      <c r="F539" s="1" t="s">
        <v>10</v>
      </c>
      <c r="G539" s="4">
        <v>6.5</v>
      </c>
      <c r="H539" s="4">
        <v>7.51</v>
      </c>
      <c r="I539" s="4">
        <f t="shared" si="24"/>
        <v>14.01</v>
      </c>
      <c r="J539" s="4">
        <v>2.75725</v>
      </c>
      <c r="K539" s="4">
        <v>8.6300160000000012</v>
      </c>
      <c r="L539" s="4">
        <f t="shared" si="25"/>
        <v>11.387266</v>
      </c>
      <c r="M539" s="45">
        <f t="shared" si="26"/>
        <v>-2.6227339999999995</v>
      </c>
    </row>
    <row r="540" spans="1:13" x14ac:dyDescent="0.25">
      <c r="A540" s="3">
        <v>1301973</v>
      </c>
      <c r="B540" s="1" t="s">
        <v>5</v>
      </c>
      <c r="C540" s="1" t="s">
        <v>6</v>
      </c>
      <c r="D540" s="1" t="s">
        <v>450</v>
      </c>
      <c r="E540" s="1">
        <v>2536</v>
      </c>
      <c r="F540" s="1" t="s">
        <v>8</v>
      </c>
      <c r="G540" s="4">
        <v>8</v>
      </c>
      <c r="H540" s="4">
        <v>11.59</v>
      </c>
      <c r="I540" s="4">
        <f t="shared" si="24"/>
        <v>19.59</v>
      </c>
      <c r="J540" s="4">
        <v>11.029</v>
      </c>
      <c r="K540" s="4">
        <v>16.120055999999998</v>
      </c>
      <c r="L540" s="4">
        <f t="shared" si="25"/>
        <v>27.149055999999998</v>
      </c>
      <c r="M540" s="45">
        <f t="shared" si="26"/>
        <v>7.5590559999999982</v>
      </c>
    </row>
    <row r="541" spans="1:13" x14ac:dyDescent="0.25">
      <c r="A541" s="3">
        <v>1302119</v>
      </c>
      <c r="B541" s="1" t="s">
        <v>5</v>
      </c>
      <c r="C541" s="1" t="s">
        <v>6</v>
      </c>
      <c r="D541" s="1" t="s">
        <v>451</v>
      </c>
      <c r="E541" s="1">
        <v>4163</v>
      </c>
      <c r="F541" s="1" t="s">
        <v>14</v>
      </c>
      <c r="G541" s="4">
        <v>8.15</v>
      </c>
      <c r="H541" s="4">
        <v>11.4</v>
      </c>
      <c r="I541" s="4">
        <f t="shared" si="24"/>
        <v>19.55</v>
      </c>
      <c r="J541" s="4">
        <v>5.5145</v>
      </c>
      <c r="K541" s="4">
        <v>15.2640774</v>
      </c>
      <c r="L541" s="4">
        <f t="shared" si="25"/>
        <v>20.7785774</v>
      </c>
      <c r="M541" s="45">
        <f t="shared" si="26"/>
        <v>1.2285773999999989</v>
      </c>
    </row>
    <row r="542" spans="1:13" x14ac:dyDescent="0.25">
      <c r="A542" s="3">
        <v>1302106</v>
      </c>
      <c r="B542" s="1" t="s">
        <v>5</v>
      </c>
      <c r="C542" s="1" t="s">
        <v>6</v>
      </c>
      <c r="D542" s="1" t="s">
        <v>452</v>
      </c>
      <c r="E542" s="1">
        <v>4209</v>
      </c>
      <c r="F542" s="1" t="s">
        <v>14</v>
      </c>
      <c r="G542" s="4">
        <v>7.25</v>
      </c>
      <c r="H542" s="4">
        <v>12.61</v>
      </c>
      <c r="I542" s="4">
        <f t="shared" si="24"/>
        <v>19.86</v>
      </c>
      <c r="J542" s="4">
        <v>2.75725</v>
      </c>
      <c r="K542" s="4">
        <v>8.2691037000000005</v>
      </c>
      <c r="L542" s="4">
        <f t="shared" si="25"/>
        <v>11.026353700000001</v>
      </c>
      <c r="M542" s="45">
        <f t="shared" si="26"/>
        <v>-8.8336462999999981</v>
      </c>
    </row>
    <row r="543" spans="1:13" x14ac:dyDescent="0.25">
      <c r="A543" s="3">
        <v>1302146</v>
      </c>
      <c r="B543" s="1" t="s">
        <v>5</v>
      </c>
      <c r="C543" s="1" t="s">
        <v>6</v>
      </c>
      <c r="D543" s="1" t="s">
        <v>453</v>
      </c>
      <c r="E543" s="1">
        <v>7005</v>
      </c>
      <c r="F543" s="1" t="s">
        <v>28</v>
      </c>
      <c r="G543" s="4">
        <v>7.25</v>
      </c>
      <c r="H543" s="4">
        <v>12.61</v>
      </c>
      <c r="I543" s="4">
        <f t="shared" si="24"/>
        <v>19.86</v>
      </c>
      <c r="J543" s="4">
        <v>2.75725</v>
      </c>
      <c r="K543" s="4">
        <v>8.3200689000000008</v>
      </c>
      <c r="L543" s="4">
        <f t="shared" si="25"/>
        <v>11.077318900000002</v>
      </c>
      <c r="M543" s="45">
        <f t="shared" si="26"/>
        <v>-8.7826810999999978</v>
      </c>
    </row>
    <row r="544" spans="1:13" x14ac:dyDescent="0.25">
      <c r="A544" s="3">
        <v>1302349</v>
      </c>
      <c r="B544" s="1" t="s">
        <v>5</v>
      </c>
      <c r="C544" s="1" t="s">
        <v>6</v>
      </c>
      <c r="D544" s="1" t="s">
        <v>454</v>
      </c>
      <c r="E544" s="1">
        <v>4650</v>
      </c>
      <c r="F544" s="1" t="s">
        <v>14</v>
      </c>
      <c r="G544" s="4">
        <v>7.25</v>
      </c>
      <c r="H544" s="4">
        <v>17.09</v>
      </c>
      <c r="I544" s="4">
        <f t="shared" si="24"/>
        <v>24.34</v>
      </c>
      <c r="J544" s="4">
        <v>2.75725</v>
      </c>
      <c r="K544" s="4">
        <v>8.6300160000000012</v>
      </c>
      <c r="L544" s="4">
        <f t="shared" si="25"/>
        <v>11.387266</v>
      </c>
      <c r="M544" s="45">
        <f t="shared" si="26"/>
        <v>-12.952734</v>
      </c>
    </row>
    <row r="545" spans="1:13" x14ac:dyDescent="0.25">
      <c r="A545" s="3">
        <v>1302371</v>
      </c>
      <c r="B545" s="1" t="s">
        <v>5</v>
      </c>
      <c r="C545" s="1" t="s">
        <v>6</v>
      </c>
      <c r="D545" s="1" t="s">
        <v>278</v>
      </c>
      <c r="E545" s="1">
        <v>4817</v>
      </c>
      <c r="F545" s="1" t="s">
        <v>14</v>
      </c>
      <c r="G545" s="4">
        <v>7.25</v>
      </c>
      <c r="H545" s="4">
        <v>17.09</v>
      </c>
      <c r="I545" s="4">
        <f t="shared" si="24"/>
        <v>24.34</v>
      </c>
      <c r="J545" s="4">
        <v>2.75725</v>
      </c>
      <c r="K545" s="4">
        <v>8.6300160000000012</v>
      </c>
      <c r="L545" s="4">
        <f t="shared" si="25"/>
        <v>11.387266</v>
      </c>
      <c r="M545" s="45">
        <f t="shared" si="26"/>
        <v>-12.952734</v>
      </c>
    </row>
    <row r="546" spans="1:13" x14ac:dyDescent="0.25">
      <c r="A546" s="3">
        <v>1302340</v>
      </c>
      <c r="B546" s="1" t="s">
        <v>5</v>
      </c>
      <c r="C546" s="1" t="s">
        <v>6</v>
      </c>
      <c r="D546" s="1" t="s">
        <v>455</v>
      </c>
      <c r="E546" s="1">
        <v>2213</v>
      </c>
      <c r="F546" s="1" t="s">
        <v>8</v>
      </c>
      <c r="G546" s="4">
        <v>7.25</v>
      </c>
      <c r="H546" s="4">
        <v>11.4</v>
      </c>
      <c r="I546" s="4">
        <f t="shared" si="24"/>
        <v>18.649999999999999</v>
      </c>
      <c r="J546" s="4">
        <v>2.75725</v>
      </c>
      <c r="K546" s="4">
        <v>7.6320386999999998</v>
      </c>
      <c r="L546" s="4">
        <f t="shared" si="25"/>
        <v>10.3892887</v>
      </c>
      <c r="M546" s="45">
        <f t="shared" si="26"/>
        <v>-8.2607112999999988</v>
      </c>
    </row>
    <row r="547" spans="1:13" x14ac:dyDescent="0.25">
      <c r="A547" s="3">
        <v>1302362</v>
      </c>
      <c r="B547" s="1" t="s">
        <v>5</v>
      </c>
      <c r="C547" s="1" t="s">
        <v>6</v>
      </c>
      <c r="D547" s="1" t="s">
        <v>456</v>
      </c>
      <c r="E547" s="1">
        <v>6066</v>
      </c>
      <c r="F547" s="1" t="s">
        <v>10</v>
      </c>
      <c r="G547" s="4">
        <v>8.4499999999999993</v>
      </c>
      <c r="H547" s="4">
        <v>11.4</v>
      </c>
      <c r="I547" s="4">
        <f t="shared" si="24"/>
        <v>19.850000000000001</v>
      </c>
      <c r="J547" s="4">
        <v>2.75725</v>
      </c>
      <c r="K547" s="4">
        <v>8.6300160000000012</v>
      </c>
      <c r="L547" s="4">
        <f t="shared" si="25"/>
        <v>11.387266</v>
      </c>
      <c r="M547" s="45">
        <f t="shared" si="26"/>
        <v>-8.4627340000000011</v>
      </c>
    </row>
    <row r="548" spans="1:13" x14ac:dyDescent="0.25">
      <c r="A548" s="3">
        <v>1302324</v>
      </c>
      <c r="B548" s="1" t="s">
        <v>5</v>
      </c>
      <c r="C548" s="1" t="s">
        <v>6</v>
      </c>
      <c r="D548" s="1" t="s">
        <v>457</v>
      </c>
      <c r="E548" s="1">
        <v>4504</v>
      </c>
      <c r="F548" s="1" t="s">
        <v>14</v>
      </c>
      <c r="G548" s="4">
        <v>7.25</v>
      </c>
      <c r="H548" s="4">
        <v>12.61</v>
      </c>
      <c r="I548" s="4">
        <f t="shared" si="24"/>
        <v>19.86</v>
      </c>
      <c r="J548" s="4">
        <v>2.75725</v>
      </c>
      <c r="K548" s="4">
        <v>7.6320386999999998</v>
      </c>
      <c r="L548" s="4">
        <f t="shared" si="25"/>
        <v>10.3892887</v>
      </c>
      <c r="M548" s="45">
        <f t="shared" si="26"/>
        <v>-9.4707112999999996</v>
      </c>
    </row>
    <row r="549" spans="1:13" x14ac:dyDescent="0.25">
      <c r="A549" s="3">
        <v>1302360</v>
      </c>
      <c r="B549" s="1" t="s">
        <v>5</v>
      </c>
      <c r="C549" s="1" t="s">
        <v>6</v>
      </c>
      <c r="D549" s="1" t="s">
        <v>458</v>
      </c>
      <c r="E549" s="1">
        <v>4019</v>
      </c>
      <c r="F549" s="1" t="s">
        <v>14</v>
      </c>
      <c r="G549" s="4">
        <v>6.5</v>
      </c>
      <c r="H549" s="4">
        <v>11.19</v>
      </c>
      <c r="I549" s="4">
        <f t="shared" si="24"/>
        <v>17.689999999999998</v>
      </c>
      <c r="J549" s="4">
        <v>2.75725</v>
      </c>
      <c r="K549" s="4">
        <v>7.6320386999999998</v>
      </c>
      <c r="L549" s="4">
        <f t="shared" si="25"/>
        <v>10.3892887</v>
      </c>
      <c r="M549" s="45">
        <f t="shared" si="26"/>
        <v>-7.3007112999999979</v>
      </c>
    </row>
    <row r="550" spans="1:13" x14ac:dyDescent="0.25">
      <c r="A550" s="3">
        <v>1302361</v>
      </c>
      <c r="B550" s="1" t="s">
        <v>5</v>
      </c>
      <c r="C550" s="1" t="s">
        <v>6</v>
      </c>
      <c r="D550" s="1" t="s">
        <v>459</v>
      </c>
      <c r="E550" s="1">
        <v>6530</v>
      </c>
      <c r="F550" s="1" t="s">
        <v>10</v>
      </c>
      <c r="G550" s="4">
        <v>6.5</v>
      </c>
      <c r="H550" s="4">
        <v>15.33</v>
      </c>
      <c r="I550" s="4">
        <f t="shared" si="24"/>
        <v>21.83</v>
      </c>
      <c r="J550" s="4">
        <v>2.75725</v>
      </c>
      <c r="K550" s="4">
        <v>8.6300160000000012</v>
      </c>
      <c r="L550" s="4">
        <f t="shared" si="25"/>
        <v>11.387266</v>
      </c>
      <c r="M550" s="45">
        <f t="shared" si="26"/>
        <v>-10.442733999999998</v>
      </c>
    </row>
    <row r="551" spans="1:13" x14ac:dyDescent="0.25">
      <c r="A551" s="3">
        <v>1293694</v>
      </c>
      <c r="B551" s="1" t="s">
        <v>5</v>
      </c>
      <c r="C551" s="1" t="s">
        <v>6</v>
      </c>
      <c r="D551" s="1" t="s">
        <v>460</v>
      </c>
      <c r="E551" s="1">
        <v>3061</v>
      </c>
      <c r="F551" s="1" t="s">
        <v>5</v>
      </c>
      <c r="G551" s="4">
        <v>8.4499999999999993</v>
      </c>
      <c r="H551" s="4">
        <v>12.05</v>
      </c>
      <c r="I551" s="4">
        <f t="shared" si="24"/>
        <v>20.5</v>
      </c>
      <c r="J551" s="4">
        <v>2.5215000000000001</v>
      </c>
      <c r="K551" s="4">
        <v>6.7528889999999997</v>
      </c>
      <c r="L551" s="4">
        <f t="shared" si="25"/>
        <v>9.2743889999999993</v>
      </c>
      <c r="M551" s="45">
        <f t="shared" si="26"/>
        <v>-11.225611000000001</v>
      </c>
    </row>
    <row r="552" spans="1:13" x14ac:dyDescent="0.25">
      <c r="A552" s="3">
        <v>1302444</v>
      </c>
      <c r="B552" s="1" t="s">
        <v>5</v>
      </c>
      <c r="C552" s="1" t="s">
        <v>6</v>
      </c>
      <c r="D552" s="1" t="s">
        <v>379</v>
      </c>
      <c r="E552" s="1">
        <v>3915</v>
      </c>
      <c r="F552" s="1" t="s">
        <v>5</v>
      </c>
      <c r="G552" s="4">
        <v>7.25</v>
      </c>
      <c r="H552" s="4">
        <v>11.18</v>
      </c>
      <c r="I552" s="4">
        <f t="shared" si="24"/>
        <v>18.43</v>
      </c>
      <c r="J552" s="4">
        <v>2.75725</v>
      </c>
      <c r="K552" s="4">
        <v>6.7528889999999997</v>
      </c>
      <c r="L552" s="4">
        <f t="shared" si="25"/>
        <v>9.5101389999999988</v>
      </c>
      <c r="M552" s="45">
        <f t="shared" si="26"/>
        <v>-8.9198610000000009</v>
      </c>
    </row>
    <row r="553" spans="1:13" x14ac:dyDescent="0.25">
      <c r="A553" s="3">
        <v>1302443</v>
      </c>
      <c r="B553" s="1" t="s">
        <v>5</v>
      </c>
      <c r="C553" s="1" t="s">
        <v>6</v>
      </c>
      <c r="D553" s="1" t="s">
        <v>461</v>
      </c>
      <c r="E553" s="1">
        <v>3088</v>
      </c>
      <c r="F553" s="1" t="s">
        <v>5</v>
      </c>
      <c r="G553" s="4">
        <v>7.25</v>
      </c>
      <c r="H553" s="4">
        <v>5.32</v>
      </c>
      <c r="I553" s="4">
        <f t="shared" si="24"/>
        <v>12.57</v>
      </c>
      <c r="J553" s="4">
        <v>2.75725</v>
      </c>
      <c r="K553" s="4">
        <v>6.5280000000000005</v>
      </c>
      <c r="L553" s="4">
        <f t="shared" si="25"/>
        <v>9.2852500000000013</v>
      </c>
      <c r="M553" s="45">
        <f t="shared" si="26"/>
        <v>-3.2847499999999989</v>
      </c>
    </row>
    <row r="554" spans="1:13" x14ac:dyDescent="0.25">
      <c r="A554" s="3">
        <v>1302576</v>
      </c>
      <c r="B554" s="1" t="s">
        <v>5</v>
      </c>
      <c r="C554" s="1" t="s">
        <v>6</v>
      </c>
      <c r="D554" s="1" t="s">
        <v>462</v>
      </c>
      <c r="E554" s="1">
        <v>4055</v>
      </c>
      <c r="F554" s="1" t="s">
        <v>14</v>
      </c>
      <c r="G554" s="4">
        <v>7</v>
      </c>
      <c r="H554" s="4">
        <v>9.69</v>
      </c>
      <c r="I554" s="4">
        <f t="shared" si="24"/>
        <v>16.689999999999998</v>
      </c>
      <c r="J554" s="4">
        <v>5.0430000000000001</v>
      </c>
      <c r="K554" s="4">
        <v>15.2640774</v>
      </c>
      <c r="L554" s="4">
        <f t="shared" si="25"/>
        <v>20.307077400000001</v>
      </c>
      <c r="M554" s="45">
        <f t="shared" si="26"/>
        <v>3.617077400000003</v>
      </c>
    </row>
    <row r="555" spans="1:13" x14ac:dyDescent="0.25">
      <c r="A555" s="3">
        <v>1302583</v>
      </c>
      <c r="B555" s="1" t="s">
        <v>5</v>
      </c>
      <c r="C555" s="1" t="s">
        <v>6</v>
      </c>
      <c r="D555" s="1" t="s">
        <v>400</v>
      </c>
      <c r="E555" s="1">
        <v>2749</v>
      </c>
      <c r="F555" s="1" t="s">
        <v>8</v>
      </c>
      <c r="G555" s="4">
        <v>8.4499999999999993</v>
      </c>
      <c r="H555" s="4">
        <v>11.79</v>
      </c>
      <c r="I555" s="4">
        <f t="shared" si="24"/>
        <v>20.239999999999998</v>
      </c>
      <c r="J555" s="4">
        <v>2.5215000000000001</v>
      </c>
      <c r="K555" s="4">
        <v>9.2294997999999993</v>
      </c>
      <c r="L555" s="4">
        <f t="shared" si="25"/>
        <v>11.750999799999999</v>
      </c>
      <c r="M555" s="45">
        <f t="shared" si="26"/>
        <v>-8.4890001999999996</v>
      </c>
    </row>
    <row r="556" spans="1:13" x14ac:dyDescent="0.25">
      <c r="A556" s="3">
        <v>1302580</v>
      </c>
      <c r="B556" s="1" t="s">
        <v>5</v>
      </c>
      <c r="C556" s="1" t="s">
        <v>6</v>
      </c>
      <c r="D556" s="1" t="s">
        <v>264</v>
      </c>
      <c r="E556" s="1">
        <v>4113</v>
      </c>
      <c r="F556" s="1" t="s">
        <v>14</v>
      </c>
      <c r="G556" s="4">
        <v>8.4499999999999993</v>
      </c>
      <c r="H556" s="4">
        <v>14.35</v>
      </c>
      <c r="I556" s="4">
        <f t="shared" si="24"/>
        <v>22.799999999999997</v>
      </c>
      <c r="J556" s="4">
        <v>2.75725</v>
      </c>
      <c r="K556" s="4">
        <v>13.773054400000001</v>
      </c>
      <c r="L556" s="4">
        <f t="shared" si="25"/>
        <v>16.530304400000002</v>
      </c>
      <c r="M556" s="45">
        <f t="shared" si="26"/>
        <v>-6.269695599999995</v>
      </c>
    </row>
    <row r="557" spans="1:13" x14ac:dyDescent="0.25">
      <c r="A557" s="3">
        <v>1302586</v>
      </c>
      <c r="B557" s="1" t="s">
        <v>5</v>
      </c>
      <c r="C557" s="1" t="s">
        <v>6</v>
      </c>
      <c r="D557" s="1" t="s">
        <v>463</v>
      </c>
      <c r="E557" s="1">
        <v>2010</v>
      </c>
      <c r="F557" s="1" t="s">
        <v>8</v>
      </c>
      <c r="G557" s="4">
        <v>6.5</v>
      </c>
      <c r="H557" s="4">
        <v>11.79</v>
      </c>
      <c r="I557" s="4">
        <f t="shared" si="24"/>
        <v>18.29</v>
      </c>
      <c r="J557" s="4">
        <v>2.5215000000000001</v>
      </c>
      <c r="K557" s="4">
        <v>11.5053939</v>
      </c>
      <c r="L557" s="4">
        <f t="shared" si="25"/>
        <v>14.026893899999999</v>
      </c>
      <c r="M557" s="45">
        <f t="shared" si="26"/>
        <v>-4.2631060999999999</v>
      </c>
    </row>
    <row r="558" spans="1:13" x14ac:dyDescent="0.25">
      <c r="A558" s="3">
        <v>1302535</v>
      </c>
      <c r="B558" s="1" t="s">
        <v>5</v>
      </c>
      <c r="C558" s="1" t="s">
        <v>6</v>
      </c>
      <c r="D558" s="1" t="s">
        <v>464</v>
      </c>
      <c r="E558" s="1">
        <v>2603</v>
      </c>
      <c r="F558" s="1" t="s">
        <v>33</v>
      </c>
      <c r="G558" s="4">
        <v>8.4499999999999993</v>
      </c>
      <c r="H558" s="4">
        <v>13.87</v>
      </c>
      <c r="I558" s="4">
        <f t="shared" si="24"/>
        <v>22.32</v>
      </c>
      <c r="J558" s="4">
        <v>2.5215000000000001</v>
      </c>
      <c r="K558" s="4">
        <v>11.989563299999999</v>
      </c>
      <c r="L558" s="4">
        <f t="shared" si="25"/>
        <v>14.511063299999998</v>
      </c>
      <c r="M558" s="45">
        <f t="shared" si="26"/>
        <v>-7.8089367000000021</v>
      </c>
    </row>
    <row r="559" spans="1:13" x14ac:dyDescent="0.25">
      <c r="A559" s="3">
        <v>1302538</v>
      </c>
      <c r="B559" s="1" t="s">
        <v>5</v>
      </c>
      <c r="C559" s="1" t="s">
        <v>6</v>
      </c>
      <c r="D559" s="1" t="s">
        <v>175</v>
      </c>
      <c r="E559" s="1">
        <v>2198</v>
      </c>
      <c r="F559" s="1" t="s">
        <v>8</v>
      </c>
      <c r="G559" s="4">
        <v>8.4499999999999993</v>
      </c>
      <c r="H559" s="4">
        <v>11.79</v>
      </c>
      <c r="I559" s="4">
        <f t="shared" si="24"/>
        <v>20.239999999999998</v>
      </c>
      <c r="J559" s="4">
        <v>2.5215000000000001</v>
      </c>
      <c r="K559" s="4">
        <v>9.2294997999999993</v>
      </c>
      <c r="L559" s="4">
        <f t="shared" si="25"/>
        <v>11.750999799999999</v>
      </c>
      <c r="M559" s="45">
        <f t="shared" si="26"/>
        <v>-8.4890001999999996</v>
      </c>
    </row>
    <row r="560" spans="1:13" x14ac:dyDescent="0.25">
      <c r="A560" s="3">
        <v>1302531</v>
      </c>
      <c r="B560" s="1" t="s">
        <v>5</v>
      </c>
      <c r="C560" s="1" t="s">
        <v>6</v>
      </c>
      <c r="D560" s="1" t="s">
        <v>259</v>
      </c>
      <c r="E560" s="1">
        <v>3810</v>
      </c>
      <c r="F560" s="1" t="s">
        <v>5</v>
      </c>
      <c r="G560" s="4">
        <v>8.4499999999999993</v>
      </c>
      <c r="H560" s="4">
        <v>14.93</v>
      </c>
      <c r="I560" s="4">
        <f t="shared" si="24"/>
        <v>23.38</v>
      </c>
      <c r="J560" s="4">
        <v>2.75725</v>
      </c>
      <c r="K560" s="4">
        <v>7.3389887999999992</v>
      </c>
      <c r="L560" s="4">
        <f t="shared" si="25"/>
        <v>10.096238799999998</v>
      </c>
      <c r="M560" s="45">
        <f t="shared" si="26"/>
        <v>-13.283761200000001</v>
      </c>
    </row>
    <row r="561" spans="1:13" x14ac:dyDescent="0.25">
      <c r="A561" s="3">
        <v>1302574</v>
      </c>
      <c r="B561" s="1" t="s">
        <v>5</v>
      </c>
      <c r="C561" s="1" t="s">
        <v>6</v>
      </c>
      <c r="D561" s="1" t="s">
        <v>465</v>
      </c>
      <c r="E561" s="1">
        <v>2611</v>
      </c>
      <c r="F561" s="1" t="s">
        <v>33</v>
      </c>
      <c r="G561" s="4">
        <v>8.4499999999999993</v>
      </c>
      <c r="H561" s="4">
        <v>17.02</v>
      </c>
      <c r="I561" s="4">
        <f t="shared" si="24"/>
        <v>25.47</v>
      </c>
      <c r="J561" s="4">
        <v>2.5215000000000001</v>
      </c>
      <c r="K561" s="4">
        <v>13.773054400000001</v>
      </c>
      <c r="L561" s="4">
        <f t="shared" si="25"/>
        <v>16.294554400000003</v>
      </c>
      <c r="M561" s="45">
        <f t="shared" si="26"/>
        <v>-9.1754455999999962</v>
      </c>
    </row>
    <row r="562" spans="1:13" x14ac:dyDescent="0.25">
      <c r="A562" s="3">
        <v>1302602</v>
      </c>
      <c r="B562" s="1" t="s">
        <v>5</v>
      </c>
      <c r="C562" s="1" t="s">
        <v>6</v>
      </c>
      <c r="D562" s="1" t="s">
        <v>466</v>
      </c>
      <c r="E562" s="1">
        <v>4518</v>
      </c>
      <c r="F562" s="1" t="s">
        <v>14</v>
      </c>
      <c r="G562" s="4">
        <v>9.35</v>
      </c>
      <c r="H562" s="4">
        <v>17.02</v>
      </c>
      <c r="I562" s="4">
        <f t="shared" si="24"/>
        <v>26.369999999999997</v>
      </c>
      <c r="J562" s="4">
        <v>5.2787500000000005</v>
      </c>
      <c r="K562" s="4">
        <v>24.910848000000005</v>
      </c>
      <c r="L562" s="4">
        <f t="shared" si="25"/>
        <v>30.189598000000004</v>
      </c>
      <c r="M562" s="45">
        <f t="shared" si="26"/>
        <v>3.8195980000000063</v>
      </c>
    </row>
    <row r="563" spans="1:13" x14ac:dyDescent="0.25">
      <c r="A563" s="3">
        <v>1302589</v>
      </c>
      <c r="B563" s="1" t="s">
        <v>5</v>
      </c>
      <c r="C563" s="1" t="s">
        <v>6</v>
      </c>
      <c r="D563" s="1" t="s">
        <v>467</v>
      </c>
      <c r="E563" s="1">
        <v>2640</v>
      </c>
      <c r="F563" s="1" t="s">
        <v>8</v>
      </c>
      <c r="G563" s="4">
        <v>8.4499999999999993</v>
      </c>
      <c r="H563" s="4">
        <v>25.05</v>
      </c>
      <c r="I563" s="4">
        <f t="shared" si="24"/>
        <v>33.5</v>
      </c>
      <c r="J563" s="4">
        <v>2.75725</v>
      </c>
      <c r="K563" s="4">
        <v>9.9414527999999986</v>
      </c>
      <c r="L563" s="4">
        <f t="shared" si="25"/>
        <v>12.6987028</v>
      </c>
      <c r="M563" s="45">
        <f t="shared" si="26"/>
        <v>-20.8012972</v>
      </c>
    </row>
    <row r="564" spans="1:13" x14ac:dyDescent="0.25">
      <c r="A564" s="3">
        <v>1302614</v>
      </c>
      <c r="B564" s="1" t="s">
        <v>5</v>
      </c>
      <c r="C564" s="1" t="s">
        <v>6</v>
      </c>
      <c r="D564" s="1" t="s">
        <v>468</v>
      </c>
      <c r="E564" s="1">
        <v>5165</v>
      </c>
      <c r="F564" s="1" t="s">
        <v>39</v>
      </c>
      <c r="G564" s="4">
        <v>7.4</v>
      </c>
      <c r="H564" s="4">
        <v>24.04</v>
      </c>
      <c r="I564" s="4">
        <f t="shared" si="24"/>
        <v>31.439999999999998</v>
      </c>
      <c r="J564" s="4">
        <v>5.2787500000000005</v>
      </c>
      <c r="K564" s="4">
        <v>18.458999599999999</v>
      </c>
      <c r="L564" s="4">
        <f t="shared" si="25"/>
        <v>23.737749600000001</v>
      </c>
      <c r="M564" s="45">
        <f t="shared" si="26"/>
        <v>-7.7022503999999969</v>
      </c>
    </row>
    <row r="565" spans="1:13" x14ac:dyDescent="0.25">
      <c r="A565" s="3">
        <v>1302605</v>
      </c>
      <c r="B565" s="1" t="s">
        <v>5</v>
      </c>
      <c r="C565" s="1" t="s">
        <v>6</v>
      </c>
      <c r="D565" s="1" t="s">
        <v>469</v>
      </c>
      <c r="E565" s="1">
        <v>2529</v>
      </c>
      <c r="F565" s="1" t="s">
        <v>8</v>
      </c>
      <c r="G565" s="4">
        <v>8.4499999999999993</v>
      </c>
      <c r="H565" s="4">
        <v>17.02</v>
      </c>
      <c r="I565" s="4">
        <f t="shared" si="24"/>
        <v>25.47</v>
      </c>
      <c r="J565" s="4">
        <v>2.75725</v>
      </c>
      <c r="K565" s="4">
        <v>12.077311799999999</v>
      </c>
      <c r="L565" s="4">
        <f t="shared" si="25"/>
        <v>14.834561799999999</v>
      </c>
      <c r="M565" s="45">
        <f t="shared" si="26"/>
        <v>-10.635438199999999</v>
      </c>
    </row>
    <row r="566" spans="1:13" x14ac:dyDescent="0.25">
      <c r="A566" s="3">
        <v>1302560</v>
      </c>
      <c r="B566" s="1" t="s">
        <v>5</v>
      </c>
      <c r="C566" s="1" t="s">
        <v>6</v>
      </c>
      <c r="D566" s="1" t="s">
        <v>470</v>
      </c>
      <c r="E566" s="1">
        <v>6210</v>
      </c>
      <c r="F566" s="1" t="s">
        <v>10</v>
      </c>
      <c r="G566" s="4">
        <v>8.4499999999999993</v>
      </c>
      <c r="H566" s="4">
        <v>14.35</v>
      </c>
      <c r="I566" s="4">
        <f t="shared" si="24"/>
        <v>22.799999999999997</v>
      </c>
      <c r="J566" s="4">
        <v>2.5215000000000001</v>
      </c>
      <c r="K566" s="4">
        <v>16.280832000000004</v>
      </c>
      <c r="L566" s="4">
        <f t="shared" si="25"/>
        <v>18.802332000000003</v>
      </c>
      <c r="M566" s="45">
        <f t="shared" si="26"/>
        <v>-3.9976679999999938</v>
      </c>
    </row>
    <row r="567" spans="1:13" x14ac:dyDescent="0.25">
      <c r="A567" s="3">
        <v>1302554</v>
      </c>
      <c r="B567" s="1" t="s">
        <v>5</v>
      </c>
      <c r="C567" s="1" t="s">
        <v>6</v>
      </c>
      <c r="D567" s="1" t="s">
        <v>471</v>
      </c>
      <c r="E567" s="1">
        <v>4865</v>
      </c>
      <c r="F567" s="1" t="s">
        <v>14</v>
      </c>
      <c r="G567" s="4">
        <v>8.4499999999999993</v>
      </c>
      <c r="H567" s="4">
        <v>11.59</v>
      </c>
      <c r="I567" s="4">
        <f t="shared" si="24"/>
        <v>20.04</v>
      </c>
      <c r="J567" s="4">
        <v>2.5215000000000001</v>
      </c>
      <c r="K567" s="4">
        <v>8.6300160000000012</v>
      </c>
      <c r="L567" s="4">
        <f t="shared" si="25"/>
        <v>11.151516000000001</v>
      </c>
      <c r="M567" s="45">
        <f t="shared" si="26"/>
        <v>-8.8884839999999983</v>
      </c>
    </row>
    <row r="568" spans="1:13" x14ac:dyDescent="0.25">
      <c r="A568" s="3">
        <v>1302594</v>
      </c>
      <c r="B568" s="1" t="s">
        <v>5</v>
      </c>
      <c r="C568" s="1" t="s">
        <v>6</v>
      </c>
      <c r="D568" s="1" t="s">
        <v>472</v>
      </c>
      <c r="E568" s="1">
        <v>2100</v>
      </c>
      <c r="F568" s="1" t="s">
        <v>8</v>
      </c>
      <c r="G568" s="4">
        <v>8.4499999999999993</v>
      </c>
      <c r="H568" s="4">
        <v>11.79</v>
      </c>
      <c r="I568" s="4">
        <f t="shared" si="24"/>
        <v>20.239999999999998</v>
      </c>
      <c r="J568" s="4">
        <v>2.5215000000000001</v>
      </c>
      <c r="K568" s="4">
        <v>11.5053939</v>
      </c>
      <c r="L568" s="4">
        <f t="shared" si="25"/>
        <v>14.026893899999999</v>
      </c>
      <c r="M568" s="45">
        <f t="shared" si="26"/>
        <v>-6.2131060999999992</v>
      </c>
    </row>
    <row r="569" spans="1:13" x14ac:dyDescent="0.25">
      <c r="A569" s="3">
        <v>1302591</v>
      </c>
      <c r="B569" s="1" t="s">
        <v>5</v>
      </c>
      <c r="C569" s="1" t="s">
        <v>6</v>
      </c>
      <c r="D569" s="1" t="s">
        <v>473</v>
      </c>
      <c r="E569" s="1">
        <v>2250</v>
      </c>
      <c r="F569" s="1" t="s">
        <v>8</v>
      </c>
      <c r="G569" s="4">
        <v>14.15</v>
      </c>
      <c r="H569" s="4">
        <v>18.21</v>
      </c>
      <c r="I569" s="4">
        <f t="shared" si="24"/>
        <v>32.36</v>
      </c>
      <c r="J569" s="4">
        <v>8.0359999999999996</v>
      </c>
      <c r="K569" s="4">
        <v>25.6106403</v>
      </c>
      <c r="L569" s="4">
        <f t="shared" si="25"/>
        <v>33.646640300000001</v>
      </c>
      <c r="M569" s="45">
        <f t="shared" si="26"/>
        <v>1.286640300000002</v>
      </c>
    </row>
    <row r="570" spans="1:13" x14ac:dyDescent="0.25">
      <c r="A570" s="3">
        <v>1302582</v>
      </c>
      <c r="B570" s="1" t="s">
        <v>5</v>
      </c>
      <c r="C570" s="1" t="s">
        <v>6</v>
      </c>
      <c r="D570" s="1" t="s">
        <v>114</v>
      </c>
      <c r="E570" s="1">
        <v>3127</v>
      </c>
      <c r="F570" s="1" t="s">
        <v>5</v>
      </c>
      <c r="G570" s="4">
        <v>8.4499999999999993</v>
      </c>
      <c r="H570" s="4">
        <v>7.61</v>
      </c>
      <c r="I570" s="4">
        <f t="shared" si="24"/>
        <v>16.059999999999999</v>
      </c>
      <c r="J570" s="4">
        <v>2.5215000000000001</v>
      </c>
      <c r="K570" s="4">
        <v>6.7528889999999997</v>
      </c>
      <c r="L570" s="4">
        <f t="shared" si="25"/>
        <v>9.2743889999999993</v>
      </c>
      <c r="M570" s="45">
        <f t="shared" si="26"/>
        <v>-6.7856109999999994</v>
      </c>
    </row>
    <row r="571" spans="1:13" x14ac:dyDescent="0.25">
      <c r="A571" s="3">
        <v>1302533</v>
      </c>
      <c r="B571" s="1" t="s">
        <v>5</v>
      </c>
      <c r="C571" s="1" t="s">
        <v>6</v>
      </c>
      <c r="D571" s="1" t="s">
        <v>474</v>
      </c>
      <c r="E571" s="1">
        <v>3166</v>
      </c>
      <c r="F571" s="1" t="s">
        <v>5</v>
      </c>
      <c r="G571" s="4">
        <v>8.4499999999999993</v>
      </c>
      <c r="H571" s="4">
        <v>6.77</v>
      </c>
      <c r="I571" s="4">
        <f t="shared" si="24"/>
        <v>15.219999999999999</v>
      </c>
      <c r="J571" s="4">
        <v>2.75725</v>
      </c>
      <c r="K571" s="4">
        <v>6.7528889999999997</v>
      </c>
      <c r="L571" s="4">
        <f t="shared" si="25"/>
        <v>9.5101389999999988</v>
      </c>
      <c r="M571" s="45">
        <f t="shared" si="26"/>
        <v>-5.7098610000000001</v>
      </c>
    </row>
    <row r="572" spans="1:13" x14ac:dyDescent="0.25">
      <c r="A572" s="3">
        <v>1302587</v>
      </c>
      <c r="B572" s="1" t="s">
        <v>5</v>
      </c>
      <c r="C572" s="1" t="s">
        <v>6</v>
      </c>
      <c r="D572" s="1" t="s">
        <v>382</v>
      </c>
      <c r="E572" s="1">
        <v>4300</v>
      </c>
      <c r="F572" s="1" t="s">
        <v>14</v>
      </c>
      <c r="G572" s="4">
        <v>6.5</v>
      </c>
      <c r="H572" s="4">
        <v>9</v>
      </c>
      <c r="I572" s="4">
        <f t="shared" si="24"/>
        <v>15.5</v>
      </c>
      <c r="J572" s="4">
        <v>2.5215000000000001</v>
      </c>
      <c r="K572" s="4">
        <v>7.6320386999999998</v>
      </c>
      <c r="L572" s="4">
        <f t="shared" si="25"/>
        <v>10.1535387</v>
      </c>
      <c r="M572" s="45">
        <f t="shared" si="26"/>
        <v>-5.3464612999999996</v>
      </c>
    </row>
    <row r="573" spans="1:13" x14ac:dyDescent="0.25">
      <c r="A573" s="3">
        <v>1302604</v>
      </c>
      <c r="B573" s="1" t="s">
        <v>5</v>
      </c>
      <c r="C573" s="1" t="s">
        <v>6</v>
      </c>
      <c r="D573" s="1" t="s">
        <v>475</v>
      </c>
      <c r="E573" s="1">
        <v>2190</v>
      </c>
      <c r="F573" s="1" t="s">
        <v>8</v>
      </c>
      <c r="G573" s="4">
        <v>8.4499999999999993</v>
      </c>
      <c r="H573" s="4">
        <v>14.35</v>
      </c>
      <c r="I573" s="4">
        <f t="shared" si="24"/>
        <v>22.799999999999997</v>
      </c>
      <c r="J573" s="4">
        <v>2.5215000000000001</v>
      </c>
      <c r="K573" s="4">
        <v>11.5053939</v>
      </c>
      <c r="L573" s="4">
        <f t="shared" si="25"/>
        <v>14.026893899999999</v>
      </c>
      <c r="M573" s="45">
        <f t="shared" si="26"/>
        <v>-8.7731060999999979</v>
      </c>
    </row>
    <row r="574" spans="1:13" x14ac:dyDescent="0.25">
      <c r="A574" s="3">
        <v>1302534</v>
      </c>
      <c r="B574" s="1" t="s">
        <v>5</v>
      </c>
      <c r="C574" s="1" t="s">
        <v>6</v>
      </c>
      <c r="D574" s="1" t="s">
        <v>105</v>
      </c>
      <c r="E574" s="1">
        <v>3030</v>
      </c>
      <c r="F574" s="1" t="s">
        <v>5</v>
      </c>
      <c r="G574" s="4">
        <v>8.4499999999999993</v>
      </c>
      <c r="H574" s="4">
        <v>6.77</v>
      </c>
      <c r="I574" s="4">
        <f t="shared" si="24"/>
        <v>15.219999999999999</v>
      </c>
      <c r="J574" s="4">
        <v>2.5215000000000001</v>
      </c>
      <c r="K574" s="4">
        <v>6.7528889999999997</v>
      </c>
      <c r="L574" s="4">
        <f t="shared" si="25"/>
        <v>9.2743889999999993</v>
      </c>
      <c r="M574" s="45">
        <f t="shared" si="26"/>
        <v>-5.9456109999999995</v>
      </c>
    </row>
    <row r="575" spans="1:13" x14ac:dyDescent="0.25">
      <c r="A575" s="3">
        <v>1302606</v>
      </c>
      <c r="B575" s="1" t="s">
        <v>5</v>
      </c>
      <c r="C575" s="1" t="s">
        <v>6</v>
      </c>
      <c r="D575" s="1" t="s">
        <v>476</v>
      </c>
      <c r="E575" s="1">
        <v>3020</v>
      </c>
      <c r="F575" s="1" t="s">
        <v>5</v>
      </c>
      <c r="G575" s="4">
        <v>8.4499999999999993</v>
      </c>
      <c r="H575" s="4">
        <v>7.61</v>
      </c>
      <c r="I575" s="4">
        <f t="shared" si="24"/>
        <v>16.059999999999999</v>
      </c>
      <c r="J575" s="4">
        <v>2.5215000000000001</v>
      </c>
      <c r="K575" s="4">
        <v>6.7528889999999997</v>
      </c>
      <c r="L575" s="4">
        <f t="shared" si="25"/>
        <v>9.2743889999999993</v>
      </c>
      <c r="M575" s="45">
        <f t="shared" si="26"/>
        <v>-6.7856109999999994</v>
      </c>
    </row>
    <row r="576" spans="1:13" x14ac:dyDescent="0.25">
      <c r="A576" s="3">
        <v>1302552</v>
      </c>
      <c r="B576" s="1" t="s">
        <v>5</v>
      </c>
      <c r="C576" s="1" t="s">
        <v>6</v>
      </c>
      <c r="D576" s="1" t="s">
        <v>477</v>
      </c>
      <c r="E576" s="1">
        <v>3978</v>
      </c>
      <c r="F576" s="1" t="s">
        <v>5</v>
      </c>
      <c r="G576" s="4">
        <v>8.4499999999999993</v>
      </c>
      <c r="H576" s="4">
        <v>10.01</v>
      </c>
      <c r="I576" s="4">
        <f t="shared" si="24"/>
        <v>18.46</v>
      </c>
      <c r="J576" s="4">
        <v>2.5215000000000001</v>
      </c>
      <c r="K576" s="4">
        <v>8.5175467999999999</v>
      </c>
      <c r="L576" s="4">
        <f t="shared" si="25"/>
        <v>11.039046799999999</v>
      </c>
      <c r="M576" s="45">
        <f t="shared" si="26"/>
        <v>-7.4209532000000014</v>
      </c>
    </row>
    <row r="577" spans="1:13" x14ac:dyDescent="0.25">
      <c r="A577" s="3">
        <v>1302607</v>
      </c>
      <c r="B577" s="1" t="s">
        <v>5</v>
      </c>
      <c r="C577" s="1" t="s">
        <v>6</v>
      </c>
      <c r="D577" s="1" t="s">
        <v>399</v>
      </c>
      <c r="E577" s="1">
        <v>7052</v>
      </c>
      <c r="F577" s="1" t="s">
        <v>28</v>
      </c>
      <c r="G577" s="4">
        <v>8.4499999999999993</v>
      </c>
      <c r="H577" s="4">
        <v>13.87</v>
      </c>
      <c r="I577" s="4">
        <f t="shared" si="24"/>
        <v>22.32</v>
      </c>
      <c r="J577" s="4">
        <v>2.75725</v>
      </c>
      <c r="K577" s="4">
        <v>13.3273998</v>
      </c>
      <c r="L577" s="4">
        <f t="shared" si="25"/>
        <v>16.084649800000001</v>
      </c>
      <c r="M577" s="45">
        <f t="shared" si="26"/>
        <v>-6.2353501999999992</v>
      </c>
    </row>
    <row r="578" spans="1:13" x14ac:dyDescent="0.25">
      <c r="A578" s="3">
        <v>1302548</v>
      </c>
      <c r="B578" s="1" t="s">
        <v>5</v>
      </c>
      <c r="C578" s="1" t="s">
        <v>6</v>
      </c>
      <c r="D578" s="1" t="s">
        <v>478</v>
      </c>
      <c r="E578" s="1">
        <v>2560</v>
      </c>
      <c r="F578" s="1" t="s">
        <v>8</v>
      </c>
      <c r="G578" s="4">
        <v>8.4499999999999993</v>
      </c>
      <c r="H578" s="4">
        <v>13.87</v>
      </c>
      <c r="I578" s="4">
        <f t="shared" si="24"/>
        <v>22.32</v>
      </c>
      <c r="J578" s="4">
        <v>2.5215000000000001</v>
      </c>
      <c r="K578" s="4">
        <v>8.5748949000000003</v>
      </c>
      <c r="L578" s="4">
        <f t="shared" si="25"/>
        <v>11.0963949</v>
      </c>
      <c r="M578" s="45">
        <f t="shared" si="26"/>
        <v>-11.2236051</v>
      </c>
    </row>
    <row r="579" spans="1:13" x14ac:dyDescent="0.25">
      <c r="A579" s="3">
        <v>1302542</v>
      </c>
      <c r="B579" s="1" t="s">
        <v>5</v>
      </c>
      <c r="C579" s="1" t="s">
        <v>6</v>
      </c>
      <c r="D579" s="1" t="s">
        <v>478</v>
      </c>
      <c r="E579" s="1">
        <v>2560</v>
      </c>
      <c r="F579" s="1" t="s">
        <v>8</v>
      </c>
      <c r="G579" s="4">
        <v>8.4499999999999993</v>
      </c>
      <c r="H579" s="4">
        <v>13.87</v>
      </c>
      <c r="I579" s="4">
        <f t="shared" ref="I579:I642" si="27">G579+H579</f>
        <v>22.32</v>
      </c>
      <c r="J579" s="4">
        <v>2.5215000000000001</v>
      </c>
      <c r="K579" s="4">
        <v>8.5748949000000003</v>
      </c>
      <c r="L579" s="4">
        <f t="shared" si="25"/>
        <v>11.0963949</v>
      </c>
      <c r="M579" s="45">
        <f t="shared" si="26"/>
        <v>-11.2236051</v>
      </c>
    </row>
    <row r="580" spans="1:13" x14ac:dyDescent="0.25">
      <c r="A580" s="3">
        <v>1302562</v>
      </c>
      <c r="B580" s="1" t="s">
        <v>5</v>
      </c>
      <c r="C580" s="1" t="s">
        <v>6</v>
      </c>
      <c r="D580" s="1" t="s">
        <v>479</v>
      </c>
      <c r="E580" s="1">
        <v>2287</v>
      </c>
      <c r="F580" s="1" t="s">
        <v>8</v>
      </c>
      <c r="G580" s="4">
        <v>11.3</v>
      </c>
      <c r="H580" s="4">
        <v>19.100000000000001</v>
      </c>
      <c r="I580" s="4">
        <f t="shared" si="27"/>
        <v>30.400000000000002</v>
      </c>
      <c r="J580" s="4">
        <v>5.2787500000000005</v>
      </c>
      <c r="K580" s="4">
        <v>21.980422063999995</v>
      </c>
      <c r="L580" s="4">
        <f t="shared" ref="L580:L643" si="28">J580+K580</f>
        <v>27.259172063999998</v>
      </c>
      <c r="M580" s="45">
        <f t="shared" ref="M580:M643" si="29">L580-I580</f>
        <v>-3.1408279360000044</v>
      </c>
    </row>
    <row r="581" spans="1:13" x14ac:dyDescent="0.25">
      <c r="A581" s="3">
        <v>1302490</v>
      </c>
      <c r="B581" s="1" t="s">
        <v>5</v>
      </c>
      <c r="C581" s="1" t="s">
        <v>6</v>
      </c>
      <c r="D581" s="1" t="s">
        <v>480</v>
      </c>
      <c r="E581" s="1">
        <v>4516</v>
      </c>
      <c r="F581" s="1" t="s">
        <v>14</v>
      </c>
      <c r="G581" s="4">
        <v>20.75</v>
      </c>
      <c r="H581" s="4">
        <v>62.51</v>
      </c>
      <c r="I581" s="4">
        <f t="shared" si="27"/>
        <v>83.259999999999991</v>
      </c>
      <c r="J581" s="4">
        <v>15.6005</v>
      </c>
      <c r="K581" s="4">
        <v>73.590050999999988</v>
      </c>
      <c r="L581" s="4">
        <f t="shared" si="28"/>
        <v>89.190550999999985</v>
      </c>
      <c r="M581" s="45">
        <f t="shared" si="29"/>
        <v>5.9305509999999941</v>
      </c>
    </row>
    <row r="582" spans="1:13" x14ac:dyDescent="0.25">
      <c r="A582" s="3">
        <v>1302549</v>
      </c>
      <c r="B582" s="1" t="s">
        <v>5</v>
      </c>
      <c r="C582" s="1" t="s">
        <v>6</v>
      </c>
      <c r="D582" s="1" t="s">
        <v>481</v>
      </c>
      <c r="E582" s="1">
        <v>4740</v>
      </c>
      <c r="F582" s="1" t="s">
        <v>14</v>
      </c>
      <c r="G582" s="4">
        <v>12.2</v>
      </c>
      <c r="H582" s="4">
        <v>26.47</v>
      </c>
      <c r="I582" s="4">
        <f t="shared" si="27"/>
        <v>38.67</v>
      </c>
      <c r="J582" s="4">
        <v>8.0359999999999996</v>
      </c>
      <c r="K582" s="4">
        <v>37.593720919999996</v>
      </c>
      <c r="L582" s="4">
        <f t="shared" si="28"/>
        <v>45.629720919999997</v>
      </c>
      <c r="M582" s="45">
        <f t="shared" si="29"/>
        <v>6.9597209199999952</v>
      </c>
    </row>
    <row r="583" spans="1:13" x14ac:dyDescent="0.25">
      <c r="A583" s="3">
        <v>1302584</v>
      </c>
      <c r="B583" s="1" t="s">
        <v>5</v>
      </c>
      <c r="C583" s="1" t="s">
        <v>6</v>
      </c>
      <c r="D583" s="1" t="s">
        <v>482</v>
      </c>
      <c r="E583" s="1">
        <v>3076</v>
      </c>
      <c r="F583" s="1" t="s">
        <v>5</v>
      </c>
      <c r="G583" s="4">
        <v>8.4499999999999993</v>
      </c>
      <c r="H583" s="4">
        <v>6.77</v>
      </c>
      <c r="I583" s="4">
        <f t="shared" si="27"/>
        <v>15.219999999999999</v>
      </c>
      <c r="J583" s="4">
        <v>2.75725</v>
      </c>
      <c r="K583" s="4">
        <v>6.5280000000000005</v>
      </c>
      <c r="L583" s="4">
        <f t="shared" si="28"/>
        <v>9.2852500000000013</v>
      </c>
      <c r="M583" s="45">
        <f t="shared" si="29"/>
        <v>-5.9347499999999975</v>
      </c>
    </row>
    <row r="584" spans="1:13" x14ac:dyDescent="0.25">
      <c r="A584" s="3">
        <v>1302491</v>
      </c>
      <c r="B584" s="1" t="s">
        <v>5</v>
      </c>
      <c r="C584" s="1" t="s">
        <v>6</v>
      </c>
      <c r="D584" s="1" t="s">
        <v>480</v>
      </c>
      <c r="E584" s="1">
        <v>4516</v>
      </c>
      <c r="F584" s="1" t="s">
        <v>14</v>
      </c>
      <c r="G584" s="4">
        <v>20.75</v>
      </c>
      <c r="H584" s="4">
        <v>123.77</v>
      </c>
      <c r="I584" s="4">
        <f t="shared" si="27"/>
        <v>144.51999999999998</v>
      </c>
      <c r="J584" s="4">
        <v>16.307749999999999</v>
      </c>
      <c r="K584" s="4">
        <v>67.583756599999987</v>
      </c>
      <c r="L584" s="4">
        <f t="shared" si="28"/>
        <v>83.891506599999985</v>
      </c>
      <c r="M584" s="45">
        <f t="shared" si="29"/>
        <v>-60.628493399999996</v>
      </c>
    </row>
    <row r="585" spans="1:13" x14ac:dyDescent="0.25">
      <c r="A585" s="3">
        <v>1302513</v>
      </c>
      <c r="B585" s="1" t="s">
        <v>5</v>
      </c>
      <c r="C585" s="1" t="s">
        <v>6</v>
      </c>
      <c r="D585" s="1" t="s">
        <v>38</v>
      </c>
      <c r="E585" s="1">
        <v>5125</v>
      </c>
      <c r="F585" s="1" t="s">
        <v>39</v>
      </c>
      <c r="G585" s="4">
        <v>8.4499999999999993</v>
      </c>
      <c r="H585" s="4">
        <v>9.69</v>
      </c>
      <c r="I585" s="4">
        <f t="shared" si="27"/>
        <v>18.14</v>
      </c>
      <c r="J585" s="4">
        <v>2.5215000000000001</v>
      </c>
      <c r="K585" s="4">
        <v>7.6702625999999992</v>
      </c>
      <c r="L585" s="4">
        <f t="shared" si="28"/>
        <v>10.191762599999999</v>
      </c>
      <c r="M585" s="45">
        <f t="shared" si="29"/>
        <v>-7.9482374000000018</v>
      </c>
    </row>
    <row r="586" spans="1:13" x14ac:dyDescent="0.25">
      <c r="A586" s="3">
        <v>1302541</v>
      </c>
      <c r="B586" s="1" t="s">
        <v>5</v>
      </c>
      <c r="C586" s="1" t="s">
        <v>6</v>
      </c>
      <c r="D586" s="1" t="s">
        <v>483</v>
      </c>
      <c r="E586" s="1">
        <v>2257</v>
      </c>
      <c r="F586" s="1" t="s">
        <v>8</v>
      </c>
      <c r="G586" s="4">
        <v>14.15</v>
      </c>
      <c r="H586" s="4">
        <v>36.24</v>
      </c>
      <c r="I586" s="4">
        <f t="shared" si="27"/>
        <v>50.39</v>
      </c>
      <c r="J586" s="4">
        <v>8.2717500000000008</v>
      </c>
      <c r="K586" s="4">
        <v>26.9765464</v>
      </c>
      <c r="L586" s="4">
        <f t="shared" si="28"/>
        <v>35.248296400000001</v>
      </c>
      <c r="M586" s="45">
        <f t="shared" si="29"/>
        <v>-15.1417036</v>
      </c>
    </row>
    <row r="587" spans="1:13" x14ac:dyDescent="0.25">
      <c r="A587" s="3">
        <v>1302598</v>
      </c>
      <c r="B587" s="1" t="s">
        <v>5</v>
      </c>
      <c r="C587" s="1" t="s">
        <v>6</v>
      </c>
      <c r="D587" s="1" t="s">
        <v>484</v>
      </c>
      <c r="E587" s="1">
        <v>2904</v>
      </c>
      <c r="F587" s="1" t="s">
        <v>33</v>
      </c>
      <c r="G587" s="4">
        <v>11.3</v>
      </c>
      <c r="H587" s="4">
        <v>9</v>
      </c>
      <c r="I587" s="4">
        <f t="shared" si="27"/>
        <v>20.3</v>
      </c>
      <c r="J587" s="4">
        <v>5.0430000000000001</v>
      </c>
      <c r="K587" s="4">
        <v>15.356249999999999</v>
      </c>
      <c r="L587" s="4">
        <f t="shared" si="28"/>
        <v>20.399249999999999</v>
      </c>
      <c r="M587" s="45">
        <f t="shared" si="29"/>
        <v>9.924999999999784E-2</v>
      </c>
    </row>
    <row r="588" spans="1:13" x14ac:dyDescent="0.25">
      <c r="A588" s="3">
        <v>1302545</v>
      </c>
      <c r="B588" s="1" t="s">
        <v>5</v>
      </c>
      <c r="C588" s="1" t="s">
        <v>6</v>
      </c>
      <c r="D588" s="1" t="s">
        <v>218</v>
      </c>
      <c r="E588" s="1">
        <v>2153</v>
      </c>
      <c r="F588" s="1" t="s">
        <v>8</v>
      </c>
      <c r="G588" s="4">
        <v>8.4499999999999993</v>
      </c>
      <c r="H588" s="4">
        <v>7.51</v>
      </c>
      <c r="I588" s="4">
        <f t="shared" si="27"/>
        <v>15.959999999999999</v>
      </c>
      <c r="J588" s="4">
        <v>2.5215000000000001</v>
      </c>
      <c r="K588" s="4">
        <v>7.6320386999999998</v>
      </c>
      <c r="L588" s="4">
        <f t="shared" si="28"/>
        <v>10.1535387</v>
      </c>
      <c r="M588" s="45">
        <f t="shared" si="29"/>
        <v>-5.8064612999999987</v>
      </c>
    </row>
    <row r="589" spans="1:13" x14ac:dyDescent="0.25">
      <c r="A589" s="3">
        <v>1302555</v>
      </c>
      <c r="B589" s="1" t="s">
        <v>5</v>
      </c>
      <c r="C589" s="1" t="s">
        <v>6</v>
      </c>
      <c r="D589" s="1" t="s">
        <v>485</v>
      </c>
      <c r="E589" s="1">
        <v>6023</v>
      </c>
      <c r="F589" s="1" t="s">
        <v>10</v>
      </c>
      <c r="G589" s="4">
        <v>11.3</v>
      </c>
      <c r="H589" s="4">
        <v>33.979999999999997</v>
      </c>
      <c r="I589" s="4">
        <f t="shared" si="27"/>
        <v>45.28</v>
      </c>
      <c r="J589" s="4">
        <v>7.0725000000000007</v>
      </c>
      <c r="K589" s="4">
        <v>46.846507399999993</v>
      </c>
      <c r="L589" s="4">
        <f t="shared" si="28"/>
        <v>53.919007399999991</v>
      </c>
      <c r="M589" s="45">
        <f t="shared" si="29"/>
        <v>8.6390073999999899</v>
      </c>
    </row>
    <row r="590" spans="1:13" x14ac:dyDescent="0.25">
      <c r="A590" s="3">
        <v>1302573</v>
      </c>
      <c r="B590" s="1" t="s">
        <v>5</v>
      </c>
      <c r="C590" s="1" t="s">
        <v>6</v>
      </c>
      <c r="D590" s="1" t="s">
        <v>486</v>
      </c>
      <c r="E590" s="1">
        <v>6019</v>
      </c>
      <c r="F590" s="1" t="s">
        <v>10</v>
      </c>
      <c r="G590" s="4">
        <v>8.4499999999999993</v>
      </c>
      <c r="H590" s="4">
        <v>19.100000000000001</v>
      </c>
      <c r="I590" s="4">
        <f t="shared" si="27"/>
        <v>27.55</v>
      </c>
      <c r="J590" s="4">
        <v>2.5215000000000001</v>
      </c>
      <c r="K590" s="4">
        <v>13.330176000000002</v>
      </c>
      <c r="L590" s="4">
        <f t="shared" si="28"/>
        <v>15.851676000000001</v>
      </c>
      <c r="M590" s="45">
        <f t="shared" si="29"/>
        <v>-11.698324</v>
      </c>
    </row>
    <row r="591" spans="1:13" x14ac:dyDescent="0.25">
      <c r="A591" s="3">
        <v>1302551</v>
      </c>
      <c r="B591" s="1" t="s">
        <v>5</v>
      </c>
      <c r="C591" s="1" t="s">
        <v>6</v>
      </c>
      <c r="D591" s="1" t="s">
        <v>474</v>
      </c>
      <c r="E591" s="1">
        <v>3166</v>
      </c>
      <c r="F591" s="1" t="s">
        <v>5</v>
      </c>
      <c r="G591" s="4">
        <v>8.4499999999999993</v>
      </c>
      <c r="H591" s="4">
        <v>6.77</v>
      </c>
      <c r="I591" s="4">
        <f t="shared" si="27"/>
        <v>15.219999999999999</v>
      </c>
      <c r="J591" s="4">
        <v>2.75725</v>
      </c>
      <c r="K591" s="4">
        <v>6.5280000000000005</v>
      </c>
      <c r="L591" s="4">
        <f t="shared" si="28"/>
        <v>9.2852500000000013</v>
      </c>
      <c r="M591" s="45">
        <f t="shared" si="29"/>
        <v>-5.9347499999999975</v>
      </c>
    </row>
    <row r="592" spans="1:13" x14ac:dyDescent="0.25">
      <c r="A592" s="3">
        <v>1302568</v>
      </c>
      <c r="B592" s="1" t="s">
        <v>5</v>
      </c>
      <c r="C592" s="1" t="s">
        <v>6</v>
      </c>
      <c r="D592" s="1" t="s">
        <v>336</v>
      </c>
      <c r="E592" s="1">
        <v>3030</v>
      </c>
      <c r="F592" s="1" t="s">
        <v>5</v>
      </c>
      <c r="G592" s="4">
        <v>8.4499999999999993</v>
      </c>
      <c r="H592" s="4">
        <v>6.03</v>
      </c>
      <c r="I592" s="4">
        <f t="shared" si="27"/>
        <v>14.48</v>
      </c>
      <c r="J592" s="4">
        <v>2.5215000000000001</v>
      </c>
      <c r="K592" s="4">
        <v>6.7528889999999997</v>
      </c>
      <c r="L592" s="4">
        <f t="shared" si="28"/>
        <v>9.2743889999999993</v>
      </c>
      <c r="M592" s="45">
        <f t="shared" si="29"/>
        <v>-5.2056110000000011</v>
      </c>
    </row>
    <row r="593" spans="1:13" x14ac:dyDescent="0.25">
      <c r="A593" s="3">
        <v>1302588</v>
      </c>
      <c r="B593" s="1" t="s">
        <v>5</v>
      </c>
      <c r="C593" s="1" t="s">
        <v>6</v>
      </c>
      <c r="D593" s="1" t="s">
        <v>487</v>
      </c>
      <c r="E593" s="1">
        <v>3041</v>
      </c>
      <c r="F593" s="1" t="s">
        <v>5</v>
      </c>
      <c r="G593" s="4">
        <v>6.5</v>
      </c>
      <c r="H593" s="4">
        <v>6.77</v>
      </c>
      <c r="I593" s="4">
        <f t="shared" si="27"/>
        <v>13.27</v>
      </c>
      <c r="J593" s="4">
        <v>2.5215000000000001</v>
      </c>
      <c r="K593" s="4">
        <v>6.7528889999999997</v>
      </c>
      <c r="L593" s="4">
        <f t="shared" si="28"/>
        <v>9.2743889999999993</v>
      </c>
      <c r="M593" s="45">
        <f t="shared" si="29"/>
        <v>-3.9956110000000002</v>
      </c>
    </row>
    <row r="594" spans="1:13" x14ac:dyDescent="0.25">
      <c r="A594" s="3">
        <v>1302492</v>
      </c>
      <c r="B594" s="1" t="s">
        <v>5</v>
      </c>
      <c r="C594" s="1" t="s">
        <v>6</v>
      </c>
      <c r="D594" s="1" t="s">
        <v>488</v>
      </c>
      <c r="E594" s="1">
        <v>2112</v>
      </c>
      <c r="F594" s="1" t="s">
        <v>8</v>
      </c>
      <c r="G594" s="4">
        <v>8.4499999999999993</v>
      </c>
      <c r="H594" s="4">
        <v>9.69</v>
      </c>
      <c r="I594" s="4">
        <f t="shared" si="27"/>
        <v>18.14</v>
      </c>
      <c r="J594" s="4">
        <v>2.5215000000000001</v>
      </c>
      <c r="K594" s="4">
        <v>8.5748949000000003</v>
      </c>
      <c r="L594" s="4">
        <f t="shared" si="28"/>
        <v>11.0963949</v>
      </c>
      <c r="M594" s="45">
        <f t="shared" si="29"/>
        <v>-7.0436051000000006</v>
      </c>
    </row>
    <row r="595" spans="1:13" x14ac:dyDescent="0.25">
      <c r="A595" s="3">
        <v>1302590</v>
      </c>
      <c r="B595" s="1" t="s">
        <v>5</v>
      </c>
      <c r="C595" s="1" t="s">
        <v>6</v>
      </c>
      <c r="D595" s="1" t="s">
        <v>164</v>
      </c>
      <c r="E595" s="1">
        <v>2756</v>
      </c>
      <c r="F595" s="1" t="s">
        <v>8</v>
      </c>
      <c r="G595" s="4">
        <v>8.4499999999999993</v>
      </c>
      <c r="H595" s="4">
        <v>9</v>
      </c>
      <c r="I595" s="4">
        <f t="shared" si="27"/>
        <v>17.45</v>
      </c>
      <c r="J595" s="4">
        <v>2.5215000000000001</v>
      </c>
      <c r="K595" s="4">
        <v>7.6320386999999998</v>
      </c>
      <c r="L595" s="4">
        <f t="shared" si="28"/>
        <v>10.1535387</v>
      </c>
      <c r="M595" s="45">
        <f t="shared" si="29"/>
        <v>-7.2964612999999989</v>
      </c>
    </row>
    <row r="596" spans="1:13" x14ac:dyDescent="0.25">
      <c r="A596" s="3">
        <v>1302556</v>
      </c>
      <c r="B596" s="1" t="s">
        <v>5</v>
      </c>
      <c r="C596" s="1" t="s">
        <v>6</v>
      </c>
      <c r="D596" s="1" t="s">
        <v>489</v>
      </c>
      <c r="E596" s="1">
        <v>3850</v>
      </c>
      <c r="F596" s="1" t="s">
        <v>5</v>
      </c>
      <c r="G596" s="4">
        <v>19.850000000000001</v>
      </c>
      <c r="H596" s="4">
        <v>29.02</v>
      </c>
      <c r="I596" s="4">
        <f t="shared" si="27"/>
        <v>48.870000000000005</v>
      </c>
      <c r="J596" s="4">
        <v>14.09375</v>
      </c>
      <c r="K596" s="4">
        <v>58.155071467999996</v>
      </c>
      <c r="L596" s="4">
        <f t="shared" si="28"/>
        <v>72.248821467999988</v>
      </c>
      <c r="M596" s="45">
        <f t="shared" si="29"/>
        <v>23.378821467999984</v>
      </c>
    </row>
    <row r="597" spans="1:13" x14ac:dyDescent="0.25">
      <c r="A597" s="3">
        <v>1302563</v>
      </c>
      <c r="B597" s="1" t="s">
        <v>5</v>
      </c>
      <c r="C597" s="1" t="s">
        <v>6</v>
      </c>
      <c r="D597" s="1" t="s">
        <v>490</v>
      </c>
      <c r="E597" s="1">
        <v>7330</v>
      </c>
      <c r="F597" s="1" t="s">
        <v>28</v>
      </c>
      <c r="G597" s="4">
        <v>8.4499999999999993</v>
      </c>
      <c r="H597" s="4">
        <v>24.91</v>
      </c>
      <c r="I597" s="4">
        <f t="shared" si="27"/>
        <v>33.36</v>
      </c>
      <c r="J597" s="4">
        <v>2.5215000000000001</v>
      </c>
      <c r="K597" s="4">
        <v>16.280832000000004</v>
      </c>
      <c r="L597" s="4">
        <f t="shared" si="28"/>
        <v>18.802332000000003</v>
      </c>
      <c r="M597" s="45">
        <f t="shared" si="29"/>
        <v>-14.557667999999996</v>
      </c>
    </row>
    <row r="598" spans="1:13" x14ac:dyDescent="0.25">
      <c r="A598" s="3">
        <v>1302557</v>
      </c>
      <c r="B598" s="1" t="s">
        <v>5</v>
      </c>
      <c r="C598" s="1" t="s">
        <v>6</v>
      </c>
      <c r="D598" s="1" t="s">
        <v>117</v>
      </c>
      <c r="E598" s="1">
        <v>3175</v>
      </c>
      <c r="F598" s="1" t="s">
        <v>5</v>
      </c>
      <c r="G598" s="4">
        <v>11.3</v>
      </c>
      <c r="H598" s="4">
        <v>12.05</v>
      </c>
      <c r="I598" s="4">
        <f t="shared" si="27"/>
        <v>23.35</v>
      </c>
      <c r="J598" s="4">
        <v>5.0430000000000001</v>
      </c>
      <c r="K598" s="4">
        <v>13.505777999999999</v>
      </c>
      <c r="L598" s="4">
        <f t="shared" si="28"/>
        <v>18.548777999999999</v>
      </c>
      <c r="M598" s="45">
        <f t="shared" si="29"/>
        <v>-4.8012220000000028</v>
      </c>
    </row>
    <row r="599" spans="1:13" x14ac:dyDescent="0.25">
      <c r="A599" s="3">
        <v>1302565</v>
      </c>
      <c r="B599" s="1" t="s">
        <v>5</v>
      </c>
      <c r="C599" s="1" t="s">
        <v>6</v>
      </c>
      <c r="D599" s="1" t="s">
        <v>491</v>
      </c>
      <c r="E599" s="1">
        <v>2037</v>
      </c>
      <c r="F599" s="1" t="s">
        <v>8</v>
      </c>
      <c r="G599" s="4">
        <v>8.4499999999999993</v>
      </c>
      <c r="H599" s="4">
        <v>7.51</v>
      </c>
      <c r="I599" s="4">
        <f t="shared" si="27"/>
        <v>15.959999999999999</v>
      </c>
      <c r="J599" s="4">
        <v>2.5215000000000001</v>
      </c>
      <c r="K599" s="4">
        <v>7.6320386999999998</v>
      </c>
      <c r="L599" s="4">
        <f t="shared" si="28"/>
        <v>10.1535387</v>
      </c>
      <c r="M599" s="45">
        <f t="shared" si="29"/>
        <v>-5.8064612999999987</v>
      </c>
    </row>
    <row r="600" spans="1:13" x14ac:dyDescent="0.25">
      <c r="A600" s="3">
        <v>1302547</v>
      </c>
      <c r="B600" s="1" t="s">
        <v>5</v>
      </c>
      <c r="C600" s="1" t="s">
        <v>6</v>
      </c>
      <c r="D600" s="1" t="s">
        <v>351</v>
      </c>
      <c r="E600" s="1">
        <v>6171</v>
      </c>
      <c r="F600" s="1" t="s">
        <v>10</v>
      </c>
      <c r="G600" s="4">
        <v>9.35</v>
      </c>
      <c r="H600" s="4">
        <v>26.13</v>
      </c>
      <c r="I600" s="4">
        <f t="shared" si="27"/>
        <v>35.479999999999997</v>
      </c>
      <c r="J600" s="4">
        <v>5.2787500000000005</v>
      </c>
      <c r="K600" s="4">
        <v>28.030597831999998</v>
      </c>
      <c r="L600" s="4">
        <f t="shared" si="28"/>
        <v>33.309347832</v>
      </c>
      <c r="M600" s="45">
        <f t="shared" si="29"/>
        <v>-2.1706521679999966</v>
      </c>
    </row>
    <row r="601" spans="1:13" x14ac:dyDescent="0.25">
      <c r="A601" s="3">
        <v>1302703</v>
      </c>
      <c r="B601" s="1" t="s">
        <v>5</v>
      </c>
      <c r="C601" s="1" t="s">
        <v>6</v>
      </c>
      <c r="D601" s="1" t="s">
        <v>492</v>
      </c>
      <c r="E601" s="1">
        <v>6509</v>
      </c>
      <c r="F601" s="1" t="s">
        <v>10</v>
      </c>
      <c r="G601" s="4">
        <v>7.25</v>
      </c>
      <c r="H601" s="4">
        <v>17.09</v>
      </c>
      <c r="I601" s="4">
        <f t="shared" si="27"/>
        <v>24.34</v>
      </c>
      <c r="J601" s="4">
        <v>2.75725</v>
      </c>
      <c r="K601" s="4">
        <v>8.6300160000000012</v>
      </c>
      <c r="L601" s="4">
        <f t="shared" si="28"/>
        <v>11.387266</v>
      </c>
      <c r="M601" s="45">
        <f t="shared" si="29"/>
        <v>-12.952734</v>
      </c>
    </row>
    <row r="602" spans="1:13" x14ac:dyDescent="0.25">
      <c r="A602" s="3">
        <v>1302643</v>
      </c>
      <c r="B602" s="1" t="s">
        <v>5</v>
      </c>
      <c r="C602" s="1" t="s">
        <v>6</v>
      </c>
      <c r="D602" s="1" t="s">
        <v>493</v>
      </c>
      <c r="E602" s="1">
        <v>2529</v>
      </c>
      <c r="F602" s="1" t="s">
        <v>8</v>
      </c>
      <c r="G602" s="4">
        <v>7.25</v>
      </c>
      <c r="H602" s="4">
        <v>12.61</v>
      </c>
      <c r="I602" s="4">
        <f t="shared" si="27"/>
        <v>19.86</v>
      </c>
      <c r="J602" s="4">
        <v>2.75725</v>
      </c>
      <c r="K602" s="4">
        <v>8.0525015999999994</v>
      </c>
      <c r="L602" s="4">
        <f t="shared" si="28"/>
        <v>10.809751599999998</v>
      </c>
      <c r="M602" s="45">
        <f t="shared" si="29"/>
        <v>-9.050248400000001</v>
      </c>
    </row>
    <row r="603" spans="1:13" x14ac:dyDescent="0.25">
      <c r="A603" s="3">
        <v>1302601</v>
      </c>
      <c r="B603" s="1" t="s">
        <v>5</v>
      </c>
      <c r="C603" s="1" t="s">
        <v>6</v>
      </c>
      <c r="D603" s="1" t="s">
        <v>494</v>
      </c>
      <c r="E603" s="1">
        <v>4214</v>
      </c>
      <c r="F603" s="1" t="s">
        <v>14</v>
      </c>
      <c r="G603" s="4">
        <v>8.4499999999999993</v>
      </c>
      <c r="H603" s="4">
        <v>43.51</v>
      </c>
      <c r="I603" s="4">
        <f t="shared" si="27"/>
        <v>51.959999999999994</v>
      </c>
      <c r="J603" s="4">
        <v>2.75725</v>
      </c>
      <c r="K603" s="4">
        <v>64.848415604799996</v>
      </c>
      <c r="L603" s="4">
        <f t="shared" si="28"/>
        <v>67.605665604799995</v>
      </c>
      <c r="M603" s="45">
        <f t="shared" si="29"/>
        <v>15.645665604800001</v>
      </c>
    </row>
    <row r="604" spans="1:13" x14ac:dyDescent="0.25">
      <c r="A604" s="3">
        <v>1302570</v>
      </c>
      <c r="B604" s="1" t="s">
        <v>5</v>
      </c>
      <c r="C604" s="1" t="s">
        <v>6</v>
      </c>
      <c r="D604" s="1" t="s">
        <v>194</v>
      </c>
      <c r="E604" s="1">
        <v>2170</v>
      </c>
      <c r="F604" s="1" t="s">
        <v>8</v>
      </c>
      <c r="G604" s="4">
        <v>9.35</v>
      </c>
      <c r="H604" s="4">
        <v>11.79</v>
      </c>
      <c r="I604" s="4">
        <f t="shared" si="27"/>
        <v>21.14</v>
      </c>
      <c r="J604" s="4">
        <v>5.0430000000000001</v>
      </c>
      <c r="K604" s="4">
        <v>17.442839699999997</v>
      </c>
      <c r="L604" s="4">
        <f t="shared" si="28"/>
        <v>22.485839699999996</v>
      </c>
      <c r="M604" s="45">
        <f t="shared" si="29"/>
        <v>1.3458396999999955</v>
      </c>
    </row>
    <row r="605" spans="1:13" x14ac:dyDescent="0.25">
      <c r="A605" s="3">
        <v>1302553</v>
      </c>
      <c r="B605" s="1" t="s">
        <v>5</v>
      </c>
      <c r="C605" s="1" t="s">
        <v>6</v>
      </c>
      <c r="D605" s="1" t="s">
        <v>495</v>
      </c>
      <c r="E605" s="1">
        <v>7030</v>
      </c>
      <c r="F605" s="1" t="s">
        <v>28</v>
      </c>
      <c r="G605" s="4">
        <v>6.5</v>
      </c>
      <c r="H605" s="4">
        <v>11.59</v>
      </c>
      <c r="I605" s="4">
        <f t="shared" si="27"/>
        <v>18.09</v>
      </c>
      <c r="J605" s="4">
        <v>2.5215000000000001</v>
      </c>
      <c r="K605" s="4">
        <v>8.3200689000000008</v>
      </c>
      <c r="L605" s="4">
        <f t="shared" si="28"/>
        <v>10.8415689</v>
      </c>
      <c r="M605" s="45">
        <f t="shared" si="29"/>
        <v>-7.2484310999999995</v>
      </c>
    </row>
    <row r="606" spans="1:13" x14ac:dyDescent="0.25">
      <c r="A606" s="3">
        <v>1302567</v>
      </c>
      <c r="B606" s="1" t="s">
        <v>5</v>
      </c>
      <c r="C606" s="1" t="s">
        <v>6</v>
      </c>
      <c r="D606" s="1" t="s">
        <v>496</v>
      </c>
      <c r="E606" s="1">
        <v>3025</v>
      </c>
      <c r="F606" s="1" t="s">
        <v>5</v>
      </c>
      <c r="G606" s="4">
        <v>9.35</v>
      </c>
      <c r="H606" s="4">
        <v>19.149999999999999</v>
      </c>
      <c r="I606" s="4">
        <f t="shared" si="27"/>
        <v>28.5</v>
      </c>
      <c r="J606" s="4">
        <v>5.2787500000000005</v>
      </c>
      <c r="K606" s="4">
        <v>7.8185383999999987</v>
      </c>
      <c r="L606" s="4">
        <f t="shared" si="28"/>
        <v>13.0972884</v>
      </c>
      <c r="M606" s="45">
        <f t="shared" si="29"/>
        <v>-15.4027116</v>
      </c>
    </row>
    <row r="607" spans="1:13" x14ac:dyDescent="0.25">
      <c r="A607" s="3">
        <v>1302543</v>
      </c>
      <c r="B607" s="1" t="s">
        <v>5</v>
      </c>
      <c r="C607" s="1" t="s">
        <v>6</v>
      </c>
      <c r="D607" s="1" t="s">
        <v>497</v>
      </c>
      <c r="E607" s="1">
        <v>2151</v>
      </c>
      <c r="F607" s="1" t="s">
        <v>8</v>
      </c>
      <c r="G607" s="4">
        <v>26.45</v>
      </c>
      <c r="H607" s="4">
        <v>35.31</v>
      </c>
      <c r="I607" s="4">
        <f t="shared" si="27"/>
        <v>61.760000000000005</v>
      </c>
      <c r="J607" s="4">
        <v>20.40775</v>
      </c>
      <c r="K607" s="4">
        <v>21.643203079999999</v>
      </c>
      <c r="L607" s="4">
        <f t="shared" si="28"/>
        <v>42.050953079999999</v>
      </c>
      <c r="M607" s="45">
        <f t="shared" si="29"/>
        <v>-19.709046920000006</v>
      </c>
    </row>
    <row r="608" spans="1:13" x14ac:dyDescent="0.25">
      <c r="A608" s="3">
        <v>1302569</v>
      </c>
      <c r="B608" s="1" t="s">
        <v>5</v>
      </c>
      <c r="C608" s="1" t="s">
        <v>6</v>
      </c>
      <c r="D608" s="1" t="s">
        <v>498</v>
      </c>
      <c r="E608" s="1">
        <v>2137</v>
      </c>
      <c r="F608" s="1" t="s">
        <v>8</v>
      </c>
      <c r="G608" s="4">
        <v>26.45</v>
      </c>
      <c r="H608" s="4">
        <v>31.19</v>
      </c>
      <c r="I608" s="4">
        <f t="shared" si="27"/>
        <v>57.64</v>
      </c>
      <c r="J608" s="4">
        <v>21.586499999999997</v>
      </c>
      <c r="K608" s="4">
        <v>52.144552583999996</v>
      </c>
      <c r="L608" s="4">
        <f t="shared" si="28"/>
        <v>73.731052583999997</v>
      </c>
      <c r="M608" s="45">
        <f t="shared" si="29"/>
        <v>16.091052583999996</v>
      </c>
    </row>
    <row r="609" spans="1:13" x14ac:dyDescent="0.25">
      <c r="A609" s="3">
        <v>1302571</v>
      </c>
      <c r="B609" s="1" t="s">
        <v>5</v>
      </c>
      <c r="C609" s="1" t="s">
        <v>6</v>
      </c>
      <c r="D609" s="1" t="s">
        <v>499</v>
      </c>
      <c r="E609" s="1">
        <v>2017</v>
      </c>
      <c r="F609" s="1" t="s">
        <v>8</v>
      </c>
      <c r="G609" s="4">
        <v>24.5</v>
      </c>
      <c r="H609" s="4">
        <v>104.17999999999999</v>
      </c>
      <c r="I609" s="4">
        <f t="shared" si="27"/>
        <v>128.68</v>
      </c>
      <c r="J609" s="4">
        <v>21.893999999999998</v>
      </c>
      <c r="K609" s="4">
        <v>68.990484930399987</v>
      </c>
      <c r="L609" s="4">
        <f t="shared" si="28"/>
        <v>90.884484930399992</v>
      </c>
      <c r="M609" s="45">
        <f t="shared" si="29"/>
        <v>-37.795515069600015</v>
      </c>
    </row>
    <row r="610" spans="1:13" x14ac:dyDescent="0.25">
      <c r="A610" s="3">
        <v>1302572</v>
      </c>
      <c r="B610" s="1" t="s">
        <v>5</v>
      </c>
      <c r="C610" s="1" t="s">
        <v>6</v>
      </c>
      <c r="D610" s="1" t="s">
        <v>500</v>
      </c>
      <c r="E610" s="1">
        <v>6112</v>
      </c>
      <c r="F610" s="1" t="s">
        <v>10</v>
      </c>
      <c r="G610" s="4">
        <v>14.15</v>
      </c>
      <c r="H610" s="4">
        <v>45.43</v>
      </c>
      <c r="I610" s="4">
        <f t="shared" si="27"/>
        <v>59.58</v>
      </c>
      <c r="J610" s="4">
        <v>9.8297500000000007</v>
      </c>
      <c r="K610" s="4">
        <v>72.399147799999994</v>
      </c>
      <c r="L610" s="4">
        <f t="shared" si="28"/>
        <v>82.228897799999999</v>
      </c>
      <c r="M610" s="45">
        <f t="shared" si="29"/>
        <v>22.6488978</v>
      </c>
    </row>
    <row r="611" spans="1:13" x14ac:dyDescent="0.25">
      <c r="A611" s="3">
        <v>1302579</v>
      </c>
      <c r="B611" s="1" t="s">
        <v>5</v>
      </c>
      <c r="C611" s="1" t="s">
        <v>6</v>
      </c>
      <c r="D611" s="1" t="s">
        <v>84</v>
      </c>
      <c r="E611" s="1">
        <v>5290</v>
      </c>
      <c r="F611" s="1" t="s">
        <v>39</v>
      </c>
      <c r="G611" s="4">
        <v>35</v>
      </c>
      <c r="H611" s="4">
        <v>85.87</v>
      </c>
      <c r="I611" s="4">
        <f t="shared" si="27"/>
        <v>120.87</v>
      </c>
      <c r="J611" s="4">
        <v>29.386749999999996</v>
      </c>
      <c r="K611" s="4">
        <v>75.00351890879999</v>
      </c>
      <c r="L611" s="4">
        <f t="shared" si="28"/>
        <v>104.39026890879998</v>
      </c>
      <c r="M611" s="45">
        <f t="shared" si="29"/>
        <v>-16.479731091200023</v>
      </c>
    </row>
    <row r="612" spans="1:13" x14ac:dyDescent="0.25">
      <c r="A612" s="3">
        <v>1302597</v>
      </c>
      <c r="B612" s="1" t="s">
        <v>5</v>
      </c>
      <c r="C612" s="1" t="s">
        <v>6</v>
      </c>
      <c r="D612" s="1" t="s">
        <v>501</v>
      </c>
      <c r="E612" s="1">
        <v>4151</v>
      </c>
      <c r="F612" s="1" t="s">
        <v>14</v>
      </c>
      <c r="G612" s="4">
        <v>17.899999999999999</v>
      </c>
      <c r="H612" s="4">
        <v>49.91</v>
      </c>
      <c r="I612" s="4">
        <f t="shared" si="27"/>
        <v>67.81</v>
      </c>
      <c r="J612" s="4">
        <v>13.786249999999999</v>
      </c>
      <c r="K612" s="4">
        <v>60.088833199999989</v>
      </c>
      <c r="L612" s="4">
        <f t="shared" si="28"/>
        <v>73.875083199999992</v>
      </c>
      <c r="M612" s="45">
        <f t="shared" si="29"/>
        <v>6.0650831999999895</v>
      </c>
    </row>
    <row r="613" spans="1:13" x14ac:dyDescent="0.25">
      <c r="A613" s="3">
        <v>1302612</v>
      </c>
      <c r="B613" s="1" t="s">
        <v>5</v>
      </c>
      <c r="C613" s="1" t="s">
        <v>6</v>
      </c>
      <c r="D613" s="1" t="s">
        <v>502</v>
      </c>
      <c r="E613" s="1">
        <v>3084</v>
      </c>
      <c r="F613" s="1" t="s">
        <v>5</v>
      </c>
      <c r="G613" s="4">
        <v>6.5</v>
      </c>
      <c r="H613" s="4">
        <v>12.05</v>
      </c>
      <c r="I613" s="4">
        <f t="shared" si="27"/>
        <v>18.55</v>
      </c>
      <c r="J613" s="4">
        <v>2.5215000000000001</v>
      </c>
      <c r="K613" s="4">
        <v>6.7528889999999997</v>
      </c>
      <c r="L613" s="4">
        <f t="shared" si="28"/>
        <v>9.2743889999999993</v>
      </c>
      <c r="M613" s="45">
        <f t="shared" si="29"/>
        <v>-9.2756110000000014</v>
      </c>
    </row>
    <row r="614" spans="1:13" x14ac:dyDescent="0.25">
      <c r="A614" s="3">
        <v>1302613</v>
      </c>
      <c r="B614" s="1" t="s">
        <v>5</v>
      </c>
      <c r="C614" s="1" t="s">
        <v>6</v>
      </c>
      <c r="D614" s="1" t="s">
        <v>230</v>
      </c>
      <c r="E614" s="1">
        <v>3930</v>
      </c>
      <c r="F614" s="1" t="s">
        <v>5</v>
      </c>
      <c r="G614" s="4">
        <v>6.5</v>
      </c>
      <c r="H614" s="4">
        <v>13.39</v>
      </c>
      <c r="I614" s="4">
        <f t="shared" si="27"/>
        <v>19.89</v>
      </c>
      <c r="J614" s="4">
        <v>2.5215000000000001</v>
      </c>
      <c r="K614" s="4">
        <v>6.7528889999999997</v>
      </c>
      <c r="L614" s="4">
        <f t="shared" si="28"/>
        <v>9.2743889999999993</v>
      </c>
      <c r="M614" s="45">
        <f t="shared" si="29"/>
        <v>-10.615611000000001</v>
      </c>
    </row>
    <row r="615" spans="1:13" x14ac:dyDescent="0.25">
      <c r="A615" s="3">
        <v>1302615</v>
      </c>
      <c r="B615" s="1" t="s">
        <v>5</v>
      </c>
      <c r="C615" s="1" t="s">
        <v>6</v>
      </c>
      <c r="D615" s="1" t="s">
        <v>503</v>
      </c>
      <c r="E615" s="1">
        <v>2299</v>
      </c>
      <c r="F615" s="1" t="s">
        <v>8</v>
      </c>
      <c r="G615" s="4">
        <v>6.5</v>
      </c>
      <c r="H615" s="4">
        <v>17.02</v>
      </c>
      <c r="I615" s="4">
        <f t="shared" si="27"/>
        <v>23.52</v>
      </c>
      <c r="J615" s="4">
        <v>2.5215000000000001</v>
      </c>
      <c r="K615" s="4">
        <v>13.4882732</v>
      </c>
      <c r="L615" s="4">
        <f t="shared" si="28"/>
        <v>16.009773200000001</v>
      </c>
      <c r="M615" s="45">
        <f t="shared" si="29"/>
        <v>-7.5102267999999981</v>
      </c>
    </row>
    <row r="616" spans="1:13" x14ac:dyDescent="0.25">
      <c r="A616" s="3">
        <v>1302592</v>
      </c>
      <c r="B616" s="1" t="s">
        <v>5</v>
      </c>
      <c r="C616" s="1" t="s">
        <v>6</v>
      </c>
      <c r="D616" s="1" t="s">
        <v>24</v>
      </c>
      <c r="E616" s="1">
        <v>4700</v>
      </c>
      <c r="F616" s="1" t="s">
        <v>14</v>
      </c>
      <c r="G616" s="4">
        <v>26.45</v>
      </c>
      <c r="H616" s="4">
        <v>136.09</v>
      </c>
      <c r="I616" s="4">
        <f t="shared" si="27"/>
        <v>162.54</v>
      </c>
      <c r="J616" s="4">
        <v>21.114999999999998</v>
      </c>
      <c r="K616" s="4">
        <v>144.36608700008998</v>
      </c>
      <c r="L616" s="4">
        <f t="shared" si="28"/>
        <v>165.48108700008999</v>
      </c>
      <c r="M616" s="45">
        <f t="shared" si="29"/>
        <v>2.9410870000899934</v>
      </c>
    </row>
    <row r="617" spans="1:13" x14ac:dyDescent="0.25">
      <c r="A617" s="3">
        <v>1302593</v>
      </c>
      <c r="B617" s="1" t="s">
        <v>5</v>
      </c>
      <c r="C617" s="1" t="s">
        <v>6</v>
      </c>
      <c r="D617" s="1" t="s">
        <v>504</v>
      </c>
      <c r="E617" s="1">
        <v>2173</v>
      </c>
      <c r="F617" s="1" t="s">
        <v>8</v>
      </c>
      <c r="G617" s="4">
        <v>11.3</v>
      </c>
      <c r="H617" s="4">
        <v>16.010000000000002</v>
      </c>
      <c r="I617" s="4">
        <f t="shared" si="27"/>
        <v>27.310000000000002</v>
      </c>
      <c r="J617" s="4">
        <v>5.5145</v>
      </c>
      <c r="K617" s="4">
        <v>15.2640774</v>
      </c>
      <c r="L617" s="4">
        <f t="shared" si="28"/>
        <v>20.7785774</v>
      </c>
      <c r="M617" s="45">
        <f t="shared" si="29"/>
        <v>-6.5314226000000026</v>
      </c>
    </row>
    <row r="618" spans="1:13" x14ac:dyDescent="0.25">
      <c r="A618" s="3">
        <v>1302600</v>
      </c>
      <c r="B618" s="1" t="s">
        <v>5</v>
      </c>
      <c r="C618" s="1" t="s">
        <v>6</v>
      </c>
      <c r="D618" s="1" t="s">
        <v>505</v>
      </c>
      <c r="E618" s="1">
        <v>4551</v>
      </c>
      <c r="F618" s="1" t="s">
        <v>14</v>
      </c>
      <c r="G618" s="4">
        <v>34.1</v>
      </c>
      <c r="H618" s="4">
        <v>81.040000000000006</v>
      </c>
      <c r="I618" s="4">
        <f t="shared" si="27"/>
        <v>115.14000000000001</v>
      </c>
      <c r="J618" s="4">
        <v>28.658999999999999</v>
      </c>
      <c r="K618" s="4">
        <v>121.18887278079998</v>
      </c>
      <c r="L618" s="4">
        <f t="shared" si="28"/>
        <v>149.84787278079997</v>
      </c>
      <c r="M618" s="45">
        <f t="shared" si="29"/>
        <v>34.70787278079996</v>
      </c>
    </row>
    <row r="619" spans="1:13" x14ac:dyDescent="0.25">
      <c r="A619" s="3">
        <v>1302532</v>
      </c>
      <c r="B619" s="1" t="s">
        <v>5</v>
      </c>
      <c r="C619" s="1" t="s">
        <v>6</v>
      </c>
      <c r="D619" s="1" t="s">
        <v>436</v>
      </c>
      <c r="E619" s="1">
        <v>7018</v>
      </c>
      <c r="F619" s="1" t="s">
        <v>28</v>
      </c>
      <c r="G619" s="4">
        <v>8.4499999999999993</v>
      </c>
      <c r="H619" s="4">
        <v>20.05</v>
      </c>
      <c r="I619" s="4">
        <f t="shared" si="27"/>
        <v>28.5</v>
      </c>
      <c r="J619" s="4">
        <v>2.75725</v>
      </c>
      <c r="K619" s="4">
        <v>8.3200689000000008</v>
      </c>
      <c r="L619" s="4">
        <f t="shared" si="28"/>
        <v>11.077318900000002</v>
      </c>
      <c r="M619" s="45">
        <f t="shared" si="29"/>
        <v>-17.422681099999998</v>
      </c>
    </row>
    <row r="620" spans="1:13" x14ac:dyDescent="0.25">
      <c r="A620" s="3">
        <v>1302537</v>
      </c>
      <c r="B620" s="1" t="s">
        <v>5</v>
      </c>
      <c r="C620" s="1" t="s">
        <v>6</v>
      </c>
      <c r="D620" s="1" t="s">
        <v>506</v>
      </c>
      <c r="E620" s="1">
        <v>2283</v>
      </c>
      <c r="F620" s="1" t="s">
        <v>8</v>
      </c>
      <c r="G620" s="4">
        <v>15.05</v>
      </c>
      <c r="H620" s="4">
        <v>31.16</v>
      </c>
      <c r="I620" s="4">
        <f t="shared" si="27"/>
        <v>46.21</v>
      </c>
      <c r="J620" s="4">
        <v>12.587000000000002</v>
      </c>
      <c r="K620" s="4">
        <v>56.775015599999996</v>
      </c>
      <c r="L620" s="4">
        <f t="shared" si="28"/>
        <v>69.362015599999992</v>
      </c>
      <c r="M620" s="45">
        <f t="shared" si="29"/>
        <v>23.152015599999991</v>
      </c>
    </row>
    <row r="621" spans="1:13" x14ac:dyDescent="0.25">
      <c r="A621" s="3">
        <v>1302772</v>
      </c>
      <c r="B621" s="1" t="s">
        <v>5</v>
      </c>
      <c r="C621" s="1" t="s">
        <v>6</v>
      </c>
      <c r="D621" s="1" t="s">
        <v>507</v>
      </c>
      <c r="E621" s="1">
        <v>3175</v>
      </c>
      <c r="F621" s="1" t="s">
        <v>5</v>
      </c>
      <c r="G621" s="4">
        <v>9.35</v>
      </c>
      <c r="H621" s="4">
        <v>12.05</v>
      </c>
      <c r="I621" s="4">
        <f t="shared" si="27"/>
        <v>21.4</v>
      </c>
      <c r="J621" s="4">
        <v>5.0430000000000001</v>
      </c>
      <c r="K621" s="4">
        <v>13.429330199999999</v>
      </c>
      <c r="L621" s="4">
        <f t="shared" si="28"/>
        <v>18.472330199999998</v>
      </c>
      <c r="M621" s="45">
        <f t="shared" si="29"/>
        <v>-2.9276698000000003</v>
      </c>
    </row>
    <row r="622" spans="1:13" x14ac:dyDescent="0.25">
      <c r="A622" s="3">
        <v>1302771</v>
      </c>
      <c r="B622" s="1" t="s">
        <v>5</v>
      </c>
      <c r="C622" s="1" t="s">
        <v>6</v>
      </c>
      <c r="D622" s="1" t="s">
        <v>375</v>
      </c>
      <c r="E622" s="1">
        <v>2914</v>
      </c>
      <c r="F622" s="1" t="s">
        <v>33</v>
      </c>
      <c r="G622" s="4">
        <v>11.3</v>
      </c>
      <c r="H622" s="4">
        <v>9</v>
      </c>
      <c r="I622" s="4">
        <f t="shared" si="27"/>
        <v>20.3</v>
      </c>
      <c r="J622" s="4">
        <v>5.0430000000000001</v>
      </c>
      <c r="K622" s="4">
        <v>15.356249999999999</v>
      </c>
      <c r="L622" s="4">
        <f t="shared" si="28"/>
        <v>20.399249999999999</v>
      </c>
      <c r="M622" s="45">
        <f t="shared" si="29"/>
        <v>9.924999999999784E-2</v>
      </c>
    </row>
    <row r="623" spans="1:13" x14ac:dyDescent="0.25">
      <c r="A623" s="3">
        <v>1302773</v>
      </c>
      <c r="B623" s="1" t="s">
        <v>5</v>
      </c>
      <c r="C623" s="1" t="s">
        <v>6</v>
      </c>
      <c r="D623" s="1" t="s">
        <v>508</v>
      </c>
      <c r="E623" s="1">
        <v>6211</v>
      </c>
      <c r="F623" s="1" t="s">
        <v>10</v>
      </c>
      <c r="G623" s="4">
        <v>11.3</v>
      </c>
      <c r="H623" s="4">
        <v>28.25</v>
      </c>
      <c r="I623" s="4">
        <f t="shared" si="27"/>
        <v>39.549999999999997</v>
      </c>
      <c r="J623" s="4">
        <v>5.0430000000000001</v>
      </c>
      <c r="K623" s="4">
        <v>20.112299999999998</v>
      </c>
      <c r="L623" s="4">
        <f t="shared" si="28"/>
        <v>25.155299999999997</v>
      </c>
      <c r="M623" s="45">
        <f t="shared" si="29"/>
        <v>-14.3947</v>
      </c>
    </row>
    <row r="624" spans="1:13" x14ac:dyDescent="0.25">
      <c r="A624" s="3">
        <v>1302530</v>
      </c>
      <c r="B624" s="1" t="s">
        <v>5</v>
      </c>
      <c r="C624" s="1" t="s">
        <v>6</v>
      </c>
      <c r="D624" s="1" t="s">
        <v>509</v>
      </c>
      <c r="E624" s="1">
        <v>3153</v>
      </c>
      <c r="F624" s="1" t="s">
        <v>5</v>
      </c>
      <c r="G624" s="4">
        <v>63.5</v>
      </c>
      <c r="H624" s="4">
        <v>48.21</v>
      </c>
      <c r="I624" s="4">
        <f t="shared" si="27"/>
        <v>111.71000000000001</v>
      </c>
      <c r="J624" s="4">
        <v>58.589000000000006</v>
      </c>
      <c r="K624" s="4">
        <v>78.419885399999984</v>
      </c>
      <c r="L624" s="4">
        <f t="shared" si="28"/>
        <v>137.0088854</v>
      </c>
      <c r="M624" s="45">
        <f t="shared" si="29"/>
        <v>25.298885399999989</v>
      </c>
    </row>
    <row r="625" spans="1:13" x14ac:dyDescent="0.25">
      <c r="A625" s="3">
        <v>1302483</v>
      </c>
      <c r="B625" s="1" t="s">
        <v>5</v>
      </c>
      <c r="C625" s="1" t="s">
        <v>6</v>
      </c>
      <c r="D625" s="1" t="s">
        <v>510</v>
      </c>
      <c r="E625" s="1">
        <v>2530</v>
      </c>
      <c r="F625" s="1" t="s">
        <v>8</v>
      </c>
      <c r="G625" s="4">
        <v>35</v>
      </c>
      <c r="H625" s="4">
        <v>52.65</v>
      </c>
      <c r="I625" s="4">
        <f t="shared" si="27"/>
        <v>87.65</v>
      </c>
      <c r="J625" s="4">
        <v>30.401499999999995</v>
      </c>
      <c r="K625" s="4">
        <v>87.792000000000002</v>
      </c>
      <c r="L625" s="4">
        <f t="shared" si="28"/>
        <v>118.1935</v>
      </c>
      <c r="M625" s="45">
        <f t="shared" si="29"/>
        <v>30.543499999999995</v>
      </c>
    </row>
    <row r="626" spans="1:13" x14ac:dyDescent="0.25">
      <c r="A626" s="3">
        <v>1302581</v>
      </c>
      <c r="B626" s="1" t="s">
        <v>5</v>
      </c>
      <c r="C626" s="1" t="s">
        <v>6</v>
      </c>
      <c r="D626" s="1" t="s">
        <v>511</v>
      </c>
      <c r="E626" s="1">
        <v>4873</v>
      </c>
      <c r="F626" s="1" t="s">
        <v>14</v>
      </c>
      <c r="G626" s="4">
        <v>17.899999999999999</v>
      </c>
      <c r="H626" s="4">
        <v>30.54</v>
      </c>
      <c r="I626" s="4">
        <f t="shared" si="27"/>
        <v>48.44</v>
      </c>
      <c r="J626" s="4">
        <v>12.843250000000001</v>
      </c>
      <c r="K626" s="4">
        <v>55.501056000000005</v>
      </c>
      <c r="L626" s="4">
        <f t="shared" si="28"/>
        <v>68.344306000000003</v>
      </c>
      <c r="M626" s="45">
        <f t="shared" si="29"/>
        <v>19.904306000000005</v>
      </c>
    </row>
    <row r="627" spans="1:13" x14ac:dyDescent="0.25">
      <c r="A627" s="3">
        <v>1302566</v>
      </c>
      <c r="B627" s="1" t="s">
        <v>5</v>
      </c>
      <c r="C627" s="1" t="s">
        <v>6</v>
      </c>
      <c r="D627" s="1" t="s">
        <v>512</v>
      </c>
      <c r="E627" s="1">
        <v>2210</v>
      </c>
      <c r="F627" s="1" t="s">
        <v>8</v>
      </c>
      <c r="G627" s="4">
        <v>8.4499999999999993</v>
      </c>
      <c r="H627" s="4">
        <v>14.35</v>
      </c>
      <c r="I627" s="4">
        <f t="shared" si="27"/>
        <v>22.799999999999997</v>
      </c>
      <c r="J627" s="4">
        <v>2.5215000000000001</v>
      </c>
      <c r="K627" s="4">
        <v>11.5053939</v>
      </c>
      <c r="L627" s="4">
        <f t="shared" si="28"/>
        <v>14.026893899999999</v>
      </c>
      <c r="M627" s="45">
        <f t="shared" si="29"/>
        <v>-8.7731060999999979</v>
      </c>
    </row>
    <row r="628" spans="1:13" x14ac:dyDescent="0.25">
      <c r="A628" s="3">
        <v>1302770</v>
      </c>
      <c r="B628" s="1" t="s">
        <v>5</v>
      </c>
      <c r="C628" s="1" t="s">
        <v>6</v>
      </c>
      <c r="D628" s="1" t="s">
        <v>35</v>
      </c>
      <c r="E628" s="1">
        <v>4210</v>
      </c>
      <c r="F628" s="1" t="s">
        <v>14</v>
      </c>
      <c r="G628" s="4">
        <v>51.05</v>
      </c>
      <c r="H628" s="4">
        <v>90.25</v>
      </c>
      <c r="I628" s="4">
        <f t="shared" si="27"/>
        <v>141.30000000000001</v>
      </c>
      <c r="J628" s="4">
        <v>51.332000000000001</v>
      </c>
      <c r="K628" s="4">
        <v>103.232900856</v>
      </c>
      <c r="L628" s="4">
        <f t="shared" si="28"/>
        <v>154.56490085600001</v>
      </c>
      <c r="M628" s="45">
        <f t="shared" si="29"/>
        <v>13.264900855999997</v>
      </c>
    </row>
    <row r="629" spans="1:13" x14ac:dyDescent="0.25">
      <c r="A629" s="3">
        <v>1302561</v>
      </c>
      <c r="B629" s="1" t="s">
        <v>5</v>
      </c>
      <c r="C629" s="1" t="s">
        <v>6</v>
      </c>
      <c r="D629" s="1" t="s">
        <v>394</v>
      </c>
      <c r="E629" s="1">
        <v>4509</v>
      </c>
      <c r="F629" s="1" t="s">
        <v>14</v>
      </c>
      <c r="G629" s="4">
        <v>6.5</v>
      </c>
      <c r="H629" s="4">
        <v>13.87</v>
      </c>
      <c r="I629" s="4">
        <f t="shared" si="27"/>
        <v>20.369999999999997</v>
      </c>
      <c r="J629" s="4">
        <v>2.5215000000000001</v>
      </c>
      <c r="K629" s="4">
        <v>11.909031999999998</v>
      </c>
      <c r="L629" s="4">
        <f t="shared" si="28"/>
        <v>14.430531999999998</v>
      </c>
      <c r="M629" s="45">
        <f t="shared" si="29"/>
        <v>-5.9394679999999997</v>
      </c>
    </row>
    <row r="630" spans="1:13" x14ac:dyDescent="0.25">
      <c r="A630" s="3">
        <v>1302546</v>
      </c>
      <c r="B630" s="1" t="s">
        <v>5</v>
      </c>
      <c r="C630" s="1" t="s">
        <v>6</v>
      </c>
      <c r="D630" s="1" t="s">
        <v>513</v>
      </c>
      <c r="E630" s="1">
        <v>5070</v>
      </c>
      <c r="F630" s="1" t="s">
        <v>39</v>
      </c>
      <c r="G630" s="4">
        <v>8.4499999999999993</v>
      </c>
      <c r="H630" s="4">
        <v>15.27</v>
      </c>
      <c r="I630" s="4">
        <f t="shared" si="27"/>
        <v>23.72</v>
      </c>
      <c r="J630" s="4">
        <v>3.5362500000000003</v>
      </c>
      <c r="K630" s="4">
        <v>10.653405799999998</v>
      </c>
      <c r="L630" s="4">
        <f t="shared" si="28"/>
        <v>14.189655799999999</v>
      </c>
      <c r="M630" s="45">
        <f t="shared" si="29"/>
        <v>-9.5303442</v>
      </c>
    </row>
    <row r="631" spans="1:13" x14ac:dyDescent="0.25">
      <c r="A631" s="3">
        <v>1302544</v>
      </c>
      <c r="B631" s="1" t="s">
        <v>5</v>
      </c>
      <c r="C631" s="1" t="s">
        <v>6</v>
      </c>
      <c r="D631" s="1" t="s">
        <v>514</v>
      </c>
      <c r="E631" s="1">
        <v>5162</v>
      </c>
      <c r="F631" s="1" t="s">
        <v>39</v>
      </c>
      <c r="G631" s="4">
        <v>8.4499999999999993</v>
      </c>
      <c r="H631" s="4">
        <v>20.95</v>
      </c>
      <c r="I631" s="4">
        <f t="shared" si="27"/>
        <v>29.4</v>
      </c>
      <c r="J631" s="4">
        <v>2.75725</v>
      </c>
      <c r="K631" s="4">
        <v>9.2294997999999993</v>
      </c>
      <c r="L631" s="4">
        <f t="shared" si="28"/>
        <v>11.986749799999998</v>
      </c>
      <c r="M631" s="45">
        <f t="shared" si="29"/>
        <v>-17.4132502</v>
      </c>
    </row>
    <row r="632" spans="1:13" x14ac:dyDescent="0.25">
      <c r="A632" s="3">
        <v>1302540</v>
      </c>
      <c r="B632" s="1" t="s">
        <v>5</v>
      </c>
      <c r="C632" s="1" t="s">
        <v>6</v>
      </c>
      <c r="D632" s="1" t="s">
        <v>515</v>
      </c>
      <c r="E632" s="1">
        <v>4350</v>
      </c>
      <c r="F632" s="1" t="s">
        <v>14</v>
      </c>
      <c r="G632" s="4">
        <v>21.25</v>
      </c>
      <c r="H632" s="4">
        <v>19.53</v>
      </c>
      <c r="I632" s="4">
        <f t="shared" si="27"/>
        <v>40.78</v>
      </c>
      <c r="J632" s="4">
        <v>17.650500000000001</v>
      </c>
      <c r="K632" s="4">
        <v>26.6535704</v>
      </c>
      <c r="L632" s="4">
        <f t="shared" si="28"/>
        <v>44.304070400000001</v>
      </c>
      <c r="M632" s="45">
        <f t="shared" si="29"/>
        <v>3.5240703999999994</v>
      </c>
    </row>
    <row r="633" spans="1:13" x14ac:dyDescent="0.25">
      <c r="A633" s="3">
        <v>1302611</v>
      </c>
      <c r="B633" s="1" t="s">
        <v>5</v>
      </c>
      <c r="C633" s="1" t="s">
        <v>6</v>
      </c>
      <c r="D633" s="1" t="s">
        <v>516</v>
      </c>
      <c r="E633" s="1">
        <v>4655</v>
      </c>
      <c r="F633" s="1" t="s">
        <v>14</v>
      </c>
      <c r="G633" s="4">
        <v>7.4</v>
      </c>
      <c r="H633" s="4">
        <v>25.19</v>
      </c>
      <c r="I633" s="4">
        <f t="shared" si="27"/>
        <v>32.590000000000003</v>
      </c>
      <c r="J633" s="4">
        <v>5.2787500000000005</v>
      </c>
      <c r="K633" s="4">
        <v>29.496532992000002</v>
      </c>
      <c r="L633" s="4">
        <f t="shared" si="28"/>
        <v>34.775282992000001</v>
      </c>
      <c r="M633" s="45">
        <f t="shared" si="29"/>
        <v>2.1852829919999976</v>
      </c>
    </row>
    <row r="634" spans="1:13" x14ac:dyDescent="0.25">
      <c r="A634" s="3">
        <v>1302814</v>
      </c>
      <c r="B634" s="1" t="s">
        <v>5</v>
      </c>
      <c r="C634" s="1" t="s">
        <v>6</v>
      </c>
      <c r="D634" s="1" t="s">
        <v>517</v>
      </c>
      <c r="E634" s="1">
        <v>7173</v>
      </c>
      <c r="F634" s="1" t="s">
        <v>28</v>
      </c>
      <c r="G634" s="4">
        <v>7.25</v>
      </c>
      <c r="H634" s="4">
        <v>17.09</v>
      </c>
      <c r="I634" s="4">
        <f t="shared" si="27"/>
        <v>24.34</v>
      </c>
      <c r="J634" s="4">
        <v>2.75725</v>
      </c>
      <c r="K634" s="4">
        <v>8.6300160000000012</v>
      </c>
      <c r="L634" s="4">
        <f t="shared" si="28"/>
        <v>11.387266</v>
      </c>
      <c r="M634" s="45">
        <f t="shared" si="29"/>
        <v>-12.952734</v>
      </c>
    </row>
    <row r="635" spans="1:13" x14ac:dyDescent="0.25">
      <c r="A635" s="3">
        <v>1302800</v>
      </c>
      <c r="B635" s="1" t="s">
        <v>5</v>
      </c>
      <c r="C635" s="1" t="s">
        <v>6</v>
      </c>
      <c r="D635" s="1" t="s">
        <v>518</v>
      </c>
      <c r="E635" s="1">
        <v>4868</v>
      </c>
      <c r="F635" s="1" t="s">
        <v>14</v>
      </c>
      <c r="G635" s="4">
        <v>7.25</v>
      </c>
      <c r="H635" s="4">
        <v>17.09</v>
      </c>
      <c r="I635" s="4">
        <f t="shared" si="27"/>
        <v>24.34</v>
      </c>
      <c r="J635" s="4">
        <v>2.75725</v>
      </c>
      <c r="K635" s="4">
        <v>8.6300160000000012</v>
      </c>
      <c r="L635" s="4">
        <f t="shared" si="28"/>
        <v>11.387266</v>
      </c>
      <c r="M635" s="45">
        <f t="shared" si="29"/>
        <v>-12.952734</v>
      </c>
    </row>
    <row r="636" spans="1:13" x14ac:dyDescent="0.25">
      <c r="A636" s="3">
        <v>1302558</v>
      </c>
      <c r="B636" s="1" t="s">
        <v>5</v>
      </c>
      <c r="C636" s="1" t="s">
        <v>6</v>
      </c>
      <c r="D636" s="1" t="s">
        <v>519</v>
      </c>
      <c r="E636" s="1">
        <v>2913</v>
      </c>
      <c r="F636" s="1" t="s">
        <v>33</v>
      </c>
      <c r="G636" s="4">
        <v>19.850000000000001</v>
      </c>
      <c r="H636" s="4">
        <v>18.14</v>
      </c>
      <c r="I636" s="4">
        <f t="shared" si="27"/>
        <v>37.99</v>
      </c>
      <c r="J636" s="4">
        <v>13.079000000000001</v>
      </c>
      <c r="K636" s="4">
        <v>19.247567624999999</v>
      </c>
      <c r="L636" s="4">
        <f t="shared" si="28"/>
        <v>32.326567624999996</v>
      </c>
      <c r="M636" s="45">
        <f t="shared" si="29"/>
        <v>-5.6634323750000064</v>
      </c>
    </row>
    <row r="637" spans="1:13" x14ac:dyDescent="0.25">
      <c r="A637" s="3">
        <v>1302550</v>
      </c>
      <c r="B637" s="1" t="s">
        <v>5</v>
      </c>
      <c r="C637" s="1" t="s">
        <v>6</v>
      </c>
      <c r="D637" s="1" t="s">
        <v>118</v>
      </c>
      <c r="E637" s="1">
        <v>5068</v>
      </c>
      <c r="F637" s="1" t="s">
        <v>39</v>
      </c>
      <c r="G637" s="4">
        <v>19.850000000000001</v>
      </c>
      <c r="H637" s="4">
        <v>16.68</v>
      </c>
      <c r="I637" s="4">
        <f t="shared" si="27"/>
        <v>36.53</v>
      </c>
      <c r="J637" s="4">
        <v>13.079000000000001</v>
      </c>
      <c r="K637" s="4">
        <v>19.925611874999998</v>
      </c>
      <c r="L637" s="4">
        <f t="shared" si="28"/>
        <v>33.004611874999995</v>
      </c>
      <c r="M637" s="45">
        <f t="shared" si="29"/>
        <v>-3.5253881250000063</v>
      </c>
    </row>
    <row r="638" spans="1:13" x14ac:dyDescent="0.25">
      <c r="A638" s="3">
        <v>1302826</v>
      </c>
      <c r="B638" s="1" t="s">
        <v>5</v>
      </c>
      <c r="C638" s="1" t="s">
        <v>6</v>
      </c>
      <c r="D638" s="1" t="s">
        <v>520</v>
      </c>
      <c r="E638" s="1">
        <v>2609</v>
      </c>
      <c r="F638" s="1" t="s">
        <v>33</v>
      </c>
      <c r="G638" s="4">
        <v>7.25</v>
      </c>
      <c r="H638" s="4">
        <v>12.61</v>
      </c>
      <c r="I638" s="4">
        <f t="shared" si="27"/>
        <v>19.86</v>
      </c>
      <c r="J638" s="4">
        <v>2.75725</v>
      </c>
      <c r="K638" s="4">
        <v>8.0525015999999994</v>
      </c>
      <c r="L638" s="4">
        <f t="shared" si="28"/>
        <v>10.809751599999998</v>
      </c>
      <c r="M638" s="45">
        <f t="shared" si="29"/>
        <v>-9.050248400000001</v>
      </c>
    </row>
    <row r="639" spans="1:13" x14ac:dyDescent="0.25">
      <c r="A639" s="3">
        <v>1302599</v>
      </c>
      <c r="B639" s="1" t="s">
        <v>5</v>
      </c>
      <c r="C639" s="1" t="s">
        <v>6</v>
      </c>
      <c r="D639" s="1" t="s">
        <v>521</v>
      </c>
      <c r="E639" s="1">
        <v>3121</v>
      </c>
      <c r="F639" s="1" t="s">
        <v>5</v>
      </c>
      <c r="G639" s="4">
        <v>17</v>
      </c>
      <c r="H639" s="4">
        <v>13.47</v>
      </c>
      <c r="I639" s="4">
        <f t="shared" si="27"/>
        <v>30.47</v>
      </c>
      <c r="J639" s="4">
        <v>10.79325</v>
      </c>
      <c r="K639" s="4">
        <v>14.289799999999998</v>
      </c>
      <c r="L639" s="4">
        <f t="shared" si="28"/>
        <v>25.08305</v>
      </c>
      <c r="M639" s="45">
        <f t="shared" si="29"/>
        <v>-5.3869499999999988</v>
      </c>
    </row>
    <row r="640" spans="1:13" x14ac:dyDescent="0.25">
      <c r="A640" s="3">
        <v>1302585</v>
      </c>
      <c r="B640" s="1" t="s">
        <v>5</v>
      </c>
      <c r="C640" s="1" t="s">
        <v>6</v>
      </c>
      <c r="D640" s="1" t="s">
        <v>93</v>
      </c>
      <c r="E640" s="1">
        <v>3500</v>
      </c>
      <c r="F640" s="1" t="s">
        <v>5</v>
      </c>
      <c r="G640" s="4">
        <v>78.5</v>
      </c>
      <c r="H640" s="4">
        <v>119.89</v>
      </c>
      <c r="I640" s="4">
        <f t="shared" si="27"/>
        <v>198.39</v>
      </c>
      <c r="J640" s="4">
        <v>81.190250000000006</v>
      </c>
      <c r="K640" s="4">
        <v>147.10311743953369</v>
      </c>
      <c r="L640" s="4">
        <f t="shared" si="28"/>
        <v>228.29336743953371</v>
      </c>
      <c r="M640" s="45">
        <f t="shared" si="29"/>
        <v>29.903367439533724</v>
      </c>
    </row>
    <row r="641" spans="1:13" x14ac:dyDescent="0.25">
      <c r="A641" s="3">
        <v>1302769</v>
      </c>
      <c r="B641" s="1" t="s">
        <v>5</v>
      </c>
      <c r="C641" s="1" t="s">
        <v>6</v>
      </c>
      <c r="D641" s="1" t="s">
        <v>386</v>
      </c>
      <c r="E641" s="1">
        <v>3215</v>
      </c>
      <c r="F641" s="1" t="s">
        <v>5</v>
      </c>
      <c r="G641" s="4">
        <v>8.4499999999999993</v>
      </c>
      <c r="H641" s="4">
        <v>10.01</v>
      </c>
      <c r="I641" s="4">
        <f t="shared" si="27"/>
        <v>18.46</v>
      </c>
      <c r="J641" s="4">
        <v>2.75725</v>
      </c>
      <c r="K641" s="4">
        <v>8.5175467999999999</v>
      </c>
      <c r="L641" s="4">
        <f t="shared" si="28"/>
        <v>11.274796800000001</v>
      </c>
      <c r="M641" s="45">
        <f t="shared" si="29"/>
        <v>-7.1852032000000001</v>
      </c>
    </row>
    <row r="642" spans="1:13" x14ac:dyDescent="0.25">
      <c r="A642" s="3">
        <v>1302595</v>
      </c>
      <c r="B642" s="1" t="s">
        <v>5</v>
      </c>
      <c r="C642" s="1" t="s">
        <v>6</v>
      </c>
      <c r="D642" s="1" t="s">
        <v>522</v>
      </c>
      <c r="E642" s="1">
        <v>3064</v>
      </c>
      <c r="F642" s="1" t="s">
        <v>5</v>
      </c>
      <c r="G642" s="4">
        <v>8.4499999999999993</v>
      </c>
      <c r="H642" s="4">
        <v>9.3699999999999992</v>
      </c>
      <c r="I642" s="4">
        <f t="shared" si="27"/>
        <v>17.82</v>
      </c>
      <c r="J642" s="4">
        <v>2.75725</v>
      </c>
      <c r="K642" s="4">
        <v>6.7528889999999997</v>
      </c>
      <c r="L642" s="4">
        <f t="shared" si="28"/>
        <v>9.5101389999999988</v>
      </c>
      <c r="M642" s="45">
        <f t="shared" si="29"/>
        <v>-8.3098610000000015</v>
      </c>
    </row>
    <row r="643" spans="1:13" x14ac:dyDescent="0.25">
      <c r="A643" s="3">
        <v>1302575</v>
      </c>
      <c r="B643" s="1" t="s">
        <v>5</v>
      </c>
      <c r="C643" s="1" t="s">
        <v>6</v>
      </c>
      <c r="D643" s="1" t="s">
        <v>523</v>
      </c>
      <c r="E643" s="1">
        <v>3820</v>
      </c>
      <c r="F643" s="1" t="s">
        <v>5</v>
      </c>
      <c r="G643" s="4">
        <v>8.4499999999999993</v>
      </c>
      <c r="H643" s="4">
        <v>13.39</v>
      </c>
      <c r="I643" s="4">
        <f t="shared" ref="I643:I651" si="30">G643+H643</f>
        <v>21.84</v>
      </c>
      <c r="J643" s="4">
        <v>2.75725</v>
      </c>
      <c r="K643" s="4">
        <v>12.796875</v>
      </c>
      <c r="L643" s="4">
        <f t="shared" si="28"/>
        <v>15.554124999999999</v>
      </c>
      <c r="M643" s="45">
        <f t="shared" si="29"/>
        <v>-6.2858750000000008</v>
      </c>
    </row>
    <row r="644" spans="1:13" x14ac:dyDescent="0.25">
      <c r="A644" s="3">
        <v>1302971</v>
      </c>
      <c r="B644" s="1" t="s">
        <v>5</v>
      </c>
      <c r="C644" s="1" t="s">
        <v>6</v>
      </c>
      <c r="D644" s="1" t="s">
        <v>524</v>
      </c>
      <c r="E644" s="1">
        <v>4551</v>
      </c>
      <c r="F644" s="1" t="s">
        <v>14</v>
      </c>
      <c r="G644" s="4">
        <v>6.5</v>
      </c>
      <c r="H644" s="4">
        <v>12.61</v>
      </c>
      <c r="I644" s="4">
        <f t="shared" si="30"/>
        <v>19.11</v>
      </c>
      <c r="J644" s="4">
        <v>2.75725</v>
      </c>
      <c r="K644" s="4">
        <v>8.6300160000000012</v>
      </c>
      <c r="L644" s="4">
        <f t="shared" ref="L644:L651" si="31">J644+K644</f>
        <v>11.387266</v>
      </c>
      <c r="M644" s="45">
        <f t="shared" ref="M644:M651" si="32">L644-I644</f>
        <v>-7.7227339999999991</v>
      </c>
    </row>
    <row r="645" spans="1:13" x14ac:dyDescent="0.25">
      <c r="A645" s="3">
        <v>1302947</v>
      </c>
      <c r="B645" s="1" t="s">
        <v>5</v>
      </c>
      <c r="C645" s="1" t="s">
        <v>6</v>
      </c>
      <c r="D645" s="1" t="s">
        <v>523</v>
      </c>
      <c r="E645" s="1">
        <v>3820</v>
      </c>
      <c r="F645" s="1" t="s">
        <v>5</v>
      </c>
      <c r="G645" s="4">
        <v>7.25</v>
      </c>
      <c r="H645" s="4">
        <v>15.76</v>
      </c>
      <c r="I645" s="4">
        <f t="shared" si="30"/>
        <v>23.009999999999998</v>
      </c>
      <c r="J645" s="4">
        <v>2.75725</v>
      </c>
      <c r="K645" s="4">
        <v>8.4733440000000009</v>
      </c>
      <c r="L645" s="4">
        <f t="shared" si="31"/>
        <v>11.230594</v>
      </c>
      <c r="M645" s="45">
        <f t="shared" si="32"/>
        <v>-11.779405999999998</v>
      </c>
    </row>
    <row r="646" spans="1:13" x14ac:dyDescent="0.25">
      <c r="A646" s="3">
        <v>1302855</v>
      </c>
      <c r="B646" s="1" t="s">
        <v>5</v>
      </c>
      <c r="C646" s="1" t="s">
        <v>6</v>
      </c>
      <c r="D646" s="1" t="s">
        <v>73</v>
      </c>
      <c r="E646" s="1">
        <v>6035</v>
      </c>
      <c r="F646" s="1" t="s">
        <v>10</v>
      </c>
      <c r="G646" s="4">
        <v>7.25</v>
      </c>
      <c r="H646" s="4">
        <v>12.61</v>
      </c>
      <c r="I646" s="4">
        <f t="shared" si="30"/>
        <v>19.86</v>
      </c>
      <c r="J646" s="4">
        <v>2.75725</v>
      </c>
      <c r="K646" s="4">
        <v>8.6300160000000012</v>
      </c>
      <c r="L646" s="4">
        <f t="shared" si="31"/>
        <v>11.387266</v>
      </c>
      <c r="M646" s="45">
        <f t="shared" si="32"/>
        <v>-8.4727339999999991</v>
      </c>
    </row>
    <row r="647" spans="1:13" x14ac:dyDescent="0.25">
      <c r="A647" s="3">
        <v>1302832</v>
      </c>
      <c r="B647" s="1" t="s">
        <v>5</v>
      </c>
      <c r="C647" s="1" t="s">
        <v>6</v>
      </c>
      <c r="D647" s="1" t="s">
        <v>114</v>
      </c>
      <c r="E647" s="1">
        <v>3127</v>
      </c>
      <c r="F647" s="1" t="s">
        <v>5</v>
      </c>
      <c r="G647" s="4">
        <v>9.35</v>
      </c>
      <c r="H647" s="4">
        <v>19.38</v>
      </c>
      <c r="I647" s="4">
        <f t="shared" si="30"/>
        <v>28.729999999999997</v>
      </c>
      <c r="J647" s="4">
        <v>5.5145</v>
      </c>
      <c r="K647" s="4">
        <v>13.505777999999999</v>
      </c>
      <c r="L647" s="4">
        <f t="shared" si="31"/>
        <v>19.020277999999998</v>
      </c>
      <c r="M647" s="45">
        <f t="shared" si="32"/>
        <v>-9.7097219999999993</v>
      </c>
    </row>
    <row r="648" spans="1:13" x14ac:dyDescent="0.25">
      <c r="A648" s="3">
        <v>1302967</v>
      </c>
      <c r="B648" s="1" t="s">
        <v>5</v>
      </c>
      <c r="C648" s="1" t="s">
        <v>6</v>
      </c>
      <c r="D648" s="1" t="s">
        <v>216</v>
      </c>
      <c r="E648" s="1">
        <v>2486</v>
      </c>
      <c r="F648" s="1" t="s">
        <v>8</v>
      </c>
      <c r="G648" s="4">
        <v>14.15</v>
      </c>
      <c r="H648" s="4">
        <v>9</v>
      </c>
      <c r="I648" s="4">
        <f t="shared" si="30"/>
        <v>23.15</v>
      </c>
      <c r="J648" s="4">
        <v>7.5645000000000007</v>
      </c>
      <c r="K648" s="4">
        <v>16.120055999999998</v>
      </c>
      <c r="L648" s="4">
        <f t="shared" si="31"/>
        <v>23.684556000000001</v>
      </c>
      <c r="M648" s="45">
        <f t="shared" si="32"/>
        <v>0.53455600000000203</v>
      </c>
    </row>
    <row r="649" spans="1:13" x14ac:dyDescent="0.25">
      <c r="A649" s="3">
        <v>1302968</v>
      </c>
      <c r="B649" s="1" t="s">
        <v>5</v>
      </c>
      <c r="C649" s="1" t="s">
        <v>6</v>
      </c>
      <c r="D649" s="1" t="s">
        <v>525</v>
      </c>
      <c r="E649" s="1">
        <v>2290</v>
      </c>
      <c r="F649" s="1" t="s">
        <v>8</v>
      </c>
      <c r="G649" s="4">
        <v>6.5</v>
      </c>
      <c r="H649" s="4">
        <v>11.19</v>
      </c>
      <c r="I649" s="4">
        <f t="shared" si="30"/>
        <v>17.689999999999998</v>
      </c>
      <c r="J649" s="4">
        <v>2.75725</v>
      </c>
      <c r="K649" s="4">
        <v>8.0525015999999994</v>
      </c>
      <c r="L649" s="4">
        <f t="shared" si="31"/>
        <v>10.809751599999998</v>
      </c>
      <c r="M649" s="45">
        <f t="shared" si="32"/>
        <v>-6.8802483999999993</v>
      </c>
    </row>
    <row r="650" spans="1:13" x14ac:dyDescent="0.25">
      <c r="A650" s="3">
        <v>1303015</v>
      </c>
      <c r="B650" s="1" t="s">
        <v>5</v>
      </c>
      <c r="C650" s="1" t="s">
        <v>6</v>
      </c>
      <c r="D650" s="1" t="s">
        <v>526</v>
      </c>
      <c r="E650" s="1">
        <v>2305</v>
      </c>
      <c r="F650" s="1" t="s">
        <v>8</v>
      </c>
      <c r="G650" s="4">
        <v>8.4499999999999993</v>
      </c>
      <c r="H650" s="4">
        <v>13.87</v>
      </c>
      <c r="I650" s="4">
        <f t="shared" si="30"/>
        <v>22.32</v>
      </c>
      <c r="J650" s="4">
        <v>2.5215000000000001</v>
      </c>
      <c r="K650" s="4">
        <v>10.653405799999998</v>
      </c>
      <c r="L650" s="4">
        <f t="shared" si="31"/>
        <v>13.174905799999998</v>
      </c>
      <c r="M650" s="45">
        <f t="shared" si="32"/>
        <v>-9.1450942000000026</v>
      </c>
    </row>
    <row r="651" spans="1:13" x14ac:dyDescent="0.25">
      <c r="A651" s="3">
        <v>1303035</v>
      </c>
      <c r="B651" s="1" t="s">
        <v>5</v>
      </c>
      <c r="C651" s="1" t="s">
        <v>6</v>
      </c>
      <c r="D651" s="1" t="s">
        <v>527</v>
      </c>
      <c r="E651" s="1">
        <v>6155</v>
      </c>
      <c r="F651" s="1" t="s">
        <v>10</v>
      </c>
      <c r="G651" s="4">
        <v>7.25</v>
      </c>
      <c r="H651" s="4">
        <v>7.51</v>
      </c>
      <c r="I651" s="4">
        <f t="shared" si="30"/>
        <v>14.76</v>
      </c>
      <c r="J651" s="4">
        <v>2.75725</v>
      </c>
      <c r="K651" s="4">
        <v>8.6300160000000012</v>
      </c>
      <c r="L651" s="4">
        <f t="shared" si="31"/>
        <v>11.387266</v>
      </c>
      <c r="M651" s="45">
        <f t="shared" si="32"/>
        <v>-3.3727339999999995</v>
      </c>
    </row>
    <row r="653" spans="1:13" x14ac:dyDescent="0.25">
      <c r="A653" s="126" t="s">
        <v>531</v>
      </c>
      <c r="B653" s="126"/>
      <c r="C653" s="126"/>
      <c r="D653" s="126"/>
      <c r="E653" s="126"/>
      <c r="F653" s="126"/>
      <c r="G653" s="46">
        <f>SUM(G3:G651)</f>
        <v>7399.649999999986</v>
      </c>
      <c r="H653" s="46">
        <f>SUM(H3:H651)</f>
        <v>14303.780000000042</v>
      </c>
      <c r="I653" s="46">
        <f t="shared" ref="I653:M653" si="33">SUM(I3:I651)</f>
        <v>21703.430000000029</v>
      </c>
      <c r="J653" s="46">
        <f t="shared" si="33"/>
        <v>4347.5170000000153</v>
      </c>
      <c r="K653" s="46">
        <f t="shared" si="33"/>
        <v>13039.923375009648</v>
      </c>
      <c r="L653" s="46">
        <f t="shared" si="33"/>
        <v>17387.440375009704</v>
      </c>
      <c r="M653" s="46">
        <f t="shared" si="33"/>
        <v>-4315.9896249902858</v>
      </c>
    </row>
  </sheetData>
  <autoFilter ref="A2:M651" xr:uid="{EC380685-1243-4CE6-AE29-BFA64400A4A2}"/>
  <mergeCells count="5">
    <mergeCell ref="A1:F1"/>
    <mergeCell ref="G1:I1"/>
    <mergeCell ref="J1:L1"/>
    <mergeCell ref="M1:M2"/>
    <mergeCell ref="A653:F6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191E-5091-42C7-B2C3-50FECD6B0F6B}">
  <dimension ref="A1:T42"/>
  <sheetViews>
    <sheetView showGridLines="0" zoomScale="70" zoomScaleNormal="70" workbookViewId="0"/>
  </sheetViews>
  <sheetFormatPr defaultRowHeight="13.8" x14ac:dyDescent="0.25"/>
  <cols>
    <col min="1" max="1" width="53.8984375" customWidth="1"/>
    <col min="2" max="2" width="25.09765625" customWidth="1"/>
    <col min="3" max="3" width="25.796875" customWidth="1"/>
    <col min="4" max="4" width="14.09765625" customWidth="1"/>
    <col min="5" max="5" width="13.59765625" customWidth="1"/>
    <col min="6" max="6" width="19.09765625" customWidth="1"/>
    <col min="7" max="7" width="14.09765625" customWidth="1"/>
    <col min="8" max="8" width="13.5" customWidth="1"/>
    <col min="9" max="9" width="11.796875" customWidth="1"/>
    <col min="11" max="11" width="9.296875" bestFit="1" customWidth="1"/>
    <col min="13" max="13" width="33.09765625" customWidth="1"/>
    <col min="14" max="14" width="39.296875" customWidth="1"/>
    <col min="17" max="17" width="28.3984375" customWidth="1"/>
    <col min="18" max="18" width="13.09765625" customWidth="1"/>
    <col min="19" max="19" width="11" customWidth="1"/>
    <col min="22" max="22" width="11.59765625" customWidth="1"/>
  </cols>
  <sheetData>
    <row r="1" spans="1:20" ht="31.8" x14ac:dyDescent="0.55000000000000004">
      <c r="A1" s="51" t="s">
        <v>590</v>
      </c>
      <c r="B1" s="51"/>
      <c r="C1" s="52"/>
      <c r="D1" s="53"/>
      <c r="E1" s="53"/>
      <c r="F1" s="53"/>
      <c r="H1" s="138" t="s">
        <v>591</v>
      </c>
      <c r="I1" s="138"/>
      <c r="J1" s="138"/>
      <c r="K1" s="138"/>
      <c r="L1" s="138"/>
      <c r="M1" s="138"/>
      <c r="Q1" s="54"/>
      <c r="R1" s="55"/>
      <c r="S1" s="56"/>
      <c r="T1" s="56"/>
    </row>
    <row r="2" spans="1:20" ht="25.2" x14ac:dyDescent="0.45">
      <c r="A2" s="52"/>
      <c r="B2" s="52"/>
      <c r="C2" s="52"/>
      <c r="D2" s="53"/>
      <c r="E2" s="53"/>
      <c r="F2" s="53"/>
      <c r="H2" s="116" t="s">
        <v>592</v>
      </c>
      <c r="I2" s="134" t="s">
        <v>593</v>
      </c>
      <c r="J2" s="134"/>
      <c r="K2" s="134"/>
      <c r="L2" s="134"/>
      <c r="M2" s="134"/>
      <c r="Q2" s="54"/>
      <c r="R2" s="55"/>
      <c r="S2" s="56"/>
      <c r="T2" s="56"/>
    </row>
    <row r="3" spans="1:20" ht="14.4" thickBot="1" x14ac:dyDescent="0.3">
      <c r="H3" s="116" t="s">
        <v>594</v>
      </c>
      <c r="I3" s="134" t="s">
        <v>595</v>
      </c>
      <c r="J3" s="134"/>
      <c r="K3" s="134"/>
      <c r="L3" s="134"/>
      <c r="M3" s="134"/>
      <c r="Q3" s="54"/>
      <c r="R3" s="55"/>
      <c r="S3" s="56"/>
      <c r="T3" s="56"/>
    </row>
    <row r="4" spans="1:20" ht="24" customHeight="1" thickBot="1" x14ac:dyDescent="0.5">
      <c r="A4" s="139" t="s">
        <v>596</v>
      </c>
      <c r="B4" s="140"/>
      <c r="C4" s="141"/>
      <c r="D4" s="141"/>
      <c r="E4" s="141"/>
      <c r="F4" s="142"/>
      <c r="H4" s="116" t="s">
        <v>597</v>
      </c>
      <c r="I4" s="134" t="s">
        <v>598</v>
      </c>
      <c r="J4" s="134"/>
      <c r="K4" s="134"/>
      <c r="L4" s="134"/>
      <c r="M4" s="134"/>
    </row>
    <row r="5" spans="1:20" ht="14.4" thickBot="1" x14ac:dyDescent="0.3">
      <c r="A5" s="57"/>
      <c r="B5" s="58"/>
      <c r="C5" s="58"/>
      <c r="D5" s="58"/>
      <c r="E5" s="58"/>
      <c r="F5" s="59"/>
      <c r="H5" s="116" t="s">
        <v>599</v>
      </c>
      <c r="I5" s="134" t="s">
        <v>600</v>
      </c>
      <c r="J5" s="134"/>
      <c r="K5" s="134"/>
      <c r="L5" s="134"/>
      <c r="M5" s="134"/>
    </row>
    <row r="6" spans="1:20" ht="14.4" thickBot="1" x14ac:dyDescent="0.3">
      <c r="A6" s="60" t="s">
        <v>601</v>
      </c>
      <c r="B6" s="60" t="s">
        <v>602</v>
      </c>
      <c r="C6" s="60" t="s">
        <v>603</v>
      </c>
      <c r="D6" s="61" t="s">
        <v>604</v>
      </c>
      <c r="E6" s="61" t="s">
        <v>605</v>
      </c>
      <c r="F6" s="60" t="s">
        <v>606</v>
      </c>
    </row>
    <row r="7" spans="1:20" x14ac:dyDescent="0.25">
      <c r="A7" s="67" t="s">
        <v>607</v>
      </c>
      <c r="B7" s="62" t="s">
        <v>608</v>
      </c>
      <c r="C7" s="62" t="s">
        <v>609</v>
      </c>
      <c r="D7" s="63">
        <v>0</v>
      </c>
      <c r="E7" s="64">
        <v>123</v>
      </c>
      <c r="F7" s="65">
        <f t="shared" ref="F7:F8" si="0">D7*E7</f>
        <v>0</v>
      </c>
      <c r="H7" s="66"/>
    </row>
    <row r="8" spans="1:20" x14ac:dyDescent="0.25">
      <c r="A8" s="67" t="s">
        <v>607</v>
      </c>
      <c r="B8" s="67" t="s">
        <v>608</v>
      </c>
      <c r="C8" s="67" t="s">
        <v>610</v>
      </c>
      <c r="D8" s="68">
        <v>1</v>
      </c>
      <c r="E8" s="69">
        <v>266.5</v>
      </c>
      <c r="F8" s="70">
        <f t="shared" si="0"/>
        <v>266.5</v>
      </c>
      <c r="G8" s="56"/>
      <c r="H8" s="66"/>
    </row>
    <row r="9" spans="1:20" x14ac:dyDescent="0.25">
      <c r="A9" s="67" t="s">
        <v>611</v>
      </c>
      <c r="B9" s="67" t="s">
        <v>608</v>
      </c>
      <c r="C9" s="67" t="s">
        <v>612</v>
      </c>
      <c r="D9" s="68">
        <v>0</v>
      </c>
      <c r="E9" s="69">
        <v>221.4</v>
      </c>
      <c r="F9" s="70">
        <f>D9*E9</f>
        <v>0</v>
      </c>
      <c r="G9" s="56"/>
      <c r="H9" s="66"/>
      <c r="K9" s="8"/>
    </row>
    <row r="10" spans="1:20" x14ac:dyDescent="0.25">
      <c r="A10" s="67" t="s">
        <v>611</v>
      </c>
      <c r="B10" s="67" t="s">
        <v>608</v>
      </c>
      <c r="C10" s="67" t="s">
        <v>610</v>
      </c>
      <c r="D10" s="68">
        <v>0</v>
      </c>
      <c r="E10" s="69">
        <v>440.75000000000006</v>
      </c>
      <c r="F10" s="70">
        <f>D10*E10</f>
        <v>0</v>
      </c>
      <c r="H10" s="66"/>
      <c r="J10" s="71"/>
    </row>
    <row r="11" spans="1:20" ht="14.4" thickBot="1" x14ac:dyDescent="0.3">
      <c r="A11" s="67" t="s">
        <v>613</v>
      </c>
      <c r="B11" s="67" t="s">
        <v>614</v>
      </c>
      <c r="C11" s="67"/>
      <c r="D11" s="68">
        <v>8</v>
      </c>
      <c r="E11" s="69">
        <v>56.375</v>
      </c>
      <c r="F11" s="70">
        <f>D11*E11</f>
        <v>451</v>
      </c>
      <c r="H11" s="66"/>
      <c r="J11" s="71"/>
    </row>
    <row r="12" spans="1:20" ht="14.4" thickBot="1" x14ac:dyDescent="0.3">
      <c r="A12" s="130" t="s">
        <v>615</v>
      </c>
      <c r="B12" s="131"/>
      <c r="C12" s="132"/>
      <c r="D12" s="112">
        <v>9</v>
      </c>
      <c r="E12" s="73"/>
      <c r="F12" s="74">
        <f>SUM(F7:F11)</f>
        <v>717.5</v>
      </c>
      <c r="I12" s="54"/>
      <c r="J12" s="75"/>
      <c r="K12" s="76"/>
      <c r="L12" s="76"/>
      <c r="M12" s="77"/>
    </row>
    <row r="13" spans="1:20" x14ac:dyDescent="0.25">
      <c r="I13" s="54"/>
      <c r="J13" s="75"/>
      <c r="K13" s="76"/>
      <c r="L13" s="76"/>
      <c r="M13" s="77"/>
    </row>
    <row r="14" spans="1:20" ht="15.6" x14ac:dyDescent="0.3">
      <c r="A14" s="78" t="s">
        <v>616</v>
      </c>
      <c r="B14" s="78"/>
      <c r="C14" s="79"/>
      <c r="D14" s="79"/>
      <c r="I14" s="80"/>
      <c r="J14" s="81"/>
      <c r="K14" s="76"/>
      <c r="L14" s="76"/>
      <c r="M14" s="77"/>
    </row>
    <row r="15" spans="1:20" ht="14.4" thickBot="1" x14ac:dyDescent="0.3">
      <c r="I15" s="80"/>
      <c r="J15" s="81"/>
      <c r="K15" s="76"/>
      <c r="L15" s="76"/>
      <c r="M15" s="77"/>
    </row>
    <row r="16" spans="1:20" ht="25.8" thickBot="1" x14ac:dyDescent="0.5">
      <c r="A16" s="139" t="s">
        <v>565</v>
      </c>
      <c r="B16" s="140"/>
      <c r="C16" s="141"/>
      <c r="D16" s="141"/>
      <c r="E16" s="141"/>
      <c r="F16" s="142"/>
    </row>
    <row r="17" spans="1:15" ht="14.4" thickBot="1" x14ac:dyDescent="0.3">
      <c r="A17" s="82"/>
      <c r="B17" s="83"/>
      <c r="C17" s="83"/>
      <c r="D17" s="83"/>
      <c r="E17" s="83"/>
      <c r="F17" s="84"/>
    </row>
    <row r="18" spans="1:15" ht="42" thickBot="1" x14ac:dyDescent="0.3">
      <c r="A18" s="85" t="s">
        <v>617</v>
      </c>
      <c r="B18" s="86" t="s">
        <v>602</v>
      </c>
      <c r="C18" s="86" t="s">
        <v>603</v>
      </c>
      <c r="D18" s="87" t="s">
        <v>604</v>
      </c>
      <c r="E18" s="87" t="s">
        <v>618</v>
      </c>
      <c r="F18" s="88" t="s">
        <v>619</v>
      </c>
    </row>
    <row r="19" spans="1:15" x14ac:dyDescent="0.25">
      <c r="A19" s="89"/>
      <c r="B19" s="89" t="s">
        <v>620</v>
      </c>
      <c r="C19" s="90" t="s">
        <v>592</v>
      </c>
      <c r="D19" s="67">
        <v>182</v>
      </c>
      <c r="E19" s="69">
        <v>3.0680000000000001</v>
      </c>
      <c r="F19" s="91">
        <f>D19*E19*4</f>
        <v>2233.5039999999999</v>
      </c>
      <c r="G19" s="8"/>
      <c r="H19" s="92"/>
      <c r="J19" s="8"/>
    </row>
    <row r="20" spans="1:15" x14ac:dyDescent="0.25">
      <c r="A20" s="93"/>
      <c r="B20" s="89" t="s">
        <v>620</v>
      </c>
      <c r="C20" s="90" t="s">
        <v>621</v>
      </c>
      <c r="D20" s="67">
        <v>144</v>
      </c>
      <c r="E20" s="69">
        <v>5.330000000000001</v>
      </c>
      <c r="F20" s="91">
        <f>D20*E20*4</f>
        <v>3070.0800000000004</v>
      </c>
      <c r="G20" s="8"/>
      <c r="H20" s="92"/>
      <c r="J20" s="8"/>
      <c r="O20" s="8"/>
    </row>
    <row r="21" spans="1:15" ht="14.4" thickBot="1" x14ac:dyDescent="0.3">
      <c r="A21" s="93"/>
      <c r="B21" s="89" t="s">
        <v>622</v>
      </c>
      <c r="C21" s="90" t="s">
        <v>622</v>
      </c>
      <c r="D21" s="67">
        <v>325</v>
      </c>
      <c r="E21" s="69">
        <v>1.0250000000000001</v>
      </c>
      <c r="F21" s="91">
        <f>D21*E21*4</f>
        <v>1332.5000000000002</v>
      </c>
      <c r="G21" s="8"/>
      <c r="H21" s="92"/>
      <c r="J21" s="8"/>
      <c r="O21" s="8"/>
    </row>
    <row r="22" spans="1:15" ht="14.4" thickBot="1" x14ac:dyDescent="0.3">
      <c r="A22" s="130" t="s">
        <v>623</v>
      </c>
      <c r="B22" s="131"/>
      <c r="C22" s="131"/>
      <c r="D22" s="73">
        <f>SUM(D20:D20)</f>
        <v>144</v>
      </c>
      <c r="E22" s="73"/>
      <c r="F22" s="74">
        <f>SUM(F19:F21)</f>
        <v>6636.0840000000007</v>
      </c>
      <c r="I22" s="94"/>
      <c r="J22" s="9"/>
      <c r="K22" s="9"/>
      <c r="L22" s="9"/>
      <c r="M22" s="9"/>
      <c r="N22" s="9"/>
    </row>
    <row r="24" spans="1:15" x14ac:dyDescent="0.25">
      <c r="A24" s="56" t="s">
        <v>624</v>
      </c>
      <c r="B24" s="56"/>
    </row>
    <row r="25" spans="1:15" ht="14.4" thickBot="1" x14ac:dyDescent="0.3"/>
    <row r="26" spans="1:15" ht="25.8" thickBot="1" x14ac:dyDescent="0.5">
      <c r="A26" s="135" t="s">
        <v>625</v>
      </c>
      <c r="B26" s="136"/>
      <c r="C26" s="136"/>
      <c r="D26" s="136"/>
      <c r="E26" s="136"/>
      <c r="F26" s="137"/>
      <c r="M26" s="2"/>
    </row>
    <row r="27" spans="1:15" ht="14.4" thickBot="1" x14ac:dyDescent="0.3">
      <c r="A27" s="95"/>
      <c r="B27" s="96"/>
      <c r="C27" s="96"/>
      <c r="D27" s="96"/>
      <c r="E27" s="96"/>
      <c r="F27" s="97"/>
    </row>
    <row r="28" spans="1:15" ht="28.2" thickBot="1" x14ac:dyDescent="0.3">
      <c r="A28" s="98" t="s">
        <v>626</v>
      </c>
      <c r="B28" s="99" t="s">
        <v>602</v>
      </c>
      <c r="C28" s="99" t="s">
        <v>604</v>
      </c>
      <c r="D28" s="100" t="s">
        <v>627</v>
      </c>
      <c r="E28" s="101" t="s">
        <v>628</v>
      </c>
      <c r="F28" s="102" t="s">
        <v>606</v>
      </c>
    </row>
    <row r="29" spans="1:15" x14ac:dyDescent="0.25">
      <c r="A29" s="127">
        <v>1</v>
      </c>
      <c r="B29" s="103" t="s">
        <v>629</v>
      </c>
      <c r="C29" s="62" t="s">
        <v>599</v>
      </c>
      <c r="D29" s="62">
        <v>0</v>
      </c>
      <c r="E29" s="104">
        <v>6.15</v>
      </c>
      <c r="F29" s="105">
        <v>0</v>
      </c>
      <c r="H29" s="106"/>
      <c r="I29" s="107"/>
    </row>
    <row r="30" spans="1:15" x14ac:dyDescent="0.25">
      <c r="A30" s="128"/>
      <c r="B30" s="90" t="s">
        <v>629</v>
      </c>
      <c r="C30" s="67" t="s">
        <v>597</v>
      </c>
      <c r="D30" s="67">
        <v>103</v>
      </c>
      <c r="E30" s="106">
        <v>3.5362500000000003</v>
      </c>
      <c r="F30" s="108">
        <f>D30*E30</f>
        <v>364.23375000000004</v>
      </c>
      <c r="H30" s="106"/>
      <c r="I30" s="107"/>
      <c r="N30" s="8"/>
    </row>
    <row r="31" spans="1:15" x14ac:dyDescent="0.25">
      <c r="A31" s="128"/>
      <c r="B31" s="90" t="s">
        <v>629</v>
      </c>
      <c r="C31" s="67" t="s">
        <v>594</v>
      </c>
      <c r="D31" s="67">
        <v>949</v>
      </c>
      <c r="E31" s="106">
        <v>2.75725</v>
      </c>
      <c r="F31" s="108">
        <f>D31*E31</f>
        <v>2616.6302500000002</v>
      </c>
      <c r="G31" s="56"/>
      <c r="H31" s="106"/>
      <c r="I31" s="107"/>
    </row>
    <row r="32" spans="1:15" ht="14.4" thickBot="1" x14ac:dyDescent="0.3">
      <c r="A32" s="129"/>
      <c r="B32" s="109" t="s">
        <v>629</v>
      </c>
      <c r="C32" s="72" t="s">
        <v>592</v>
      </c>
      <c r="D32" s="72">
        <v>542</v>
      </c>
      <c r="E32" s="110">
        <v>2.5215000000000001</v>
      </c>
      <c r="F32" s="111">
        <f>D32*E32</f>
        <v>1366.653</v>
      </c>
      <c r="H32" s="106"/>
      <c r="I32" s="107"/>
    </row>
    <row r="33" spans="1:6" ht="14.4" thickBot="1" x14ac:dyDescent="0.3"/>
    <row r="34" spans="1:6" ht="14.4" thickBot="1" x14ac:dyDescent="0.3">
      <c r="A34" s="130" t="s">
        <v>630</v>
      </c>
      <c r="B34" s="131"/>
      <c r="C34" s="132"/>
      <c r="D34" s="112">
        <f>SUM(D29:D32)</f>
        <v>1594</v>
      </c>
      <c r="E34" s="73"/>
      <c r="F34" s="113">
        <f>SUM(F29:F32)</f>
        <v>4347.5169999999998</v>
      </c>
    </row>
    <row r="36" spans="1:6" x14ac:dyDescent="0.25">
      <c r="A36" s="56" t="s">
        <v>631</v>
      </c>
      <c r="B36" s="56"/>
    </row>
    <row r="37" spans="1:6" x14ac:dyDescent="0.25">
      <c r="A37" s="56"/>
      <c r="B37" s="56"/>
    </row>
    <row r="38" spans="1:6" ht="20.399999999999999" x14ac:dyDescent="0.35">
      <c r="A38" s="133" t="s">
        <v>632</v>
      </c>
      <c r="B38" s="133"/>
      <c r="C38" s="133"/>
      <c r="D38" s="133"/>
      <c r="E38" s="133"/>
      <c r="F38" s="114">
        <f>F34+F22+F12</f>
        <v>11701.101000000001</v>
      </c>
    </row>
    <row r="40" spans="1:6" x14ac:dyDescent="0.25">
      <c r="F40" s="2"/>
    </row>
    <row r="41" spans="1:6" x14ac:dyDescent="0.25">
      <c r="F41" s="8"/>
    </row>
    <row r="42" spans="1:6" x14ac:dyDescent="0.25">
      <c r="F42" s="115"/>
    </row>
  </sheetData>
  <mergeCells count="13">
    <mergeCell ref="H1:M1"/>
    <mergeCell ref="A4:F4"/>
    <mergeCell ref="A12:C12"/>
    <mergeCell ref="A16:F16"/>
    <mergeCell ref="A22:C22"/>
    <mergeCell ref="A29:A32"/>
    <mergeCell ref="A34:C34"/>
    <mergeCell ref="A38:E38"/>
    <mergeCell ref="I2:M2"/>
    <mergeCell ref="I3:M3"/>
    <mergeCell ref="I4:M4"/>
    <mergeCell ref="I5:M5"/>
    <mergeCell ref="A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Appendix A</vt:lpstr>
      <vt:lpstr>Appendix A</vt:lpstr>
      <vt:lpstr>Summary Appendix B</vt:lpstr>
      <vt:lpstr>Appendix B</vt:lpstr>
      <vt:lpstr>Appendix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Ahmed</dc:creator>
  <cp:lastModifiedBy>Umair Ahmed</cp:lastModifiedBy>
  <dcterms:created xsi:type="dcterms:W3CDTF">2024-06-03T07:24:55Z</dcterms:created>
  <dcterms:modified xsi:type="dcterms:W3CDTF">2024-06-03T11:35:31Z</dcterms:modified>
</cp:coreProperties>
</file>