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12" windowHeight="13800"/>
  </bookViews>
  <sheets>
    <sheet name="Overview" sheetId="1" r:id="rId1"/>
    <sheet name="SDD-R" sheetId="3" r:id="rId2"/>
    <sheet name="SDD-R+" sheetId="2" r:id="rId3"/>
    <sheet name="SDD-E Static" sheetId="4" r:id="rId4"/>
    <sheet name="SDD-E Static+" sheetId="8" r:id="rId5"/>
    <sheet name="SDD-E Dynamic" sheetId="5" r:id="rId6"/>
    <sheet name="SDD-E Dynamic+" sheetId="9" r:id="rId7"/>
    <sheet name="MGoF" sheetId="6" r:id="rId8"/>
    <sheet name="Anomalies" sheetId="7" r:id="rId9"/>
  </sheets>
  <calcPr calcId="144525"/>
</workbook>
</file>

<file path=xl/sharedStrings.xml><?xml version="1.0" encoding="utf-8"?>
<sst xmlns="http://schemas.openxmlformats.org/spreadsheetml/2006/main" count="206" uniqueCount="44">
  <si>
    <t>Time(ms)</t>
  </si>
  <si>
    <t>Uniform</t>
  </si>
  <si>
    <t>Gaussian</t>
  </si>
  <si>
    <t>RandShape</t>
  </si>
  <si>
    <t>RandShape Drift</t>
  </si>
  <si>
    <t>SDD-R</t>
  </si>
  <si>
    <t>SDD-R+</t>
  </si>
  <si>
    <t>SDD-E Static</t>
  </si>
  <si>
    <t>SDD-E Static+</t>
  </si>
  <si>
    <t>SDD-E Dynamic</t>
  </si>
  <si>
    <t>SDD-E Dynamic+</t>
  </si>
  <si>
    <t>MGoF</t>
  </si>
  <si>
    <t>Precision(%)</t>
  </si>
  <si>
    <t>Recall(%)</t>
  </si>
  <si>
    <t>Accuracy(%)</t>
  </si>
  <si>
    <t>F1(%)</t>
  </si>
  <si>
    <t>TP</t>
  </si>
  <si>
    <t>TN</t>
  </si>
  <si>
    <t>FP</t>
  </si>
  <si>
    <t>FN</t>
  </si>
  <si>
    <t>AVG</t>
  </si>
  <si>
    <t>Random
Shape</t>
  </si>
  <si>
    <t>Random
Shape
with
Drift</t>
  </si>
  <si>
    <t>(1 both valid)</t>
  </si>
  <si>
    <t>[1, 7, 12, 21, 22, 32, 40, 48, 49, 77, 99, 103, 108, 114, 115, 120, 124, 126, 143, 167, 185, 192, 208, 210, 216, 224, 268, 293, 297, 303, 314, 333, 339, 346, 352, 354, 369, 371, 377, 387, 406, 422, 438, 443, 464, 472, 475, 479, 493, 505, 506, 514, 523, 542, 555, 564, 572, 582, 586, 597, 614, 630, 649, 655, 683, 687, 692, 693, 694, 704, 705, 725, 726, 736, 749, 750, 753, 762, 795, 804, 827, 860, 865, 873, 880, 882, 899, 908, 911, 934, 935, 941, 943, 950, 951, 979, 982, 990, 994, 995]</t>
  </si>
  <si>
    <t>[6, 8, 9, 12, 18, 20, 31, 70, 82, 84, 87, 101, 120, 130, 147, 150, 173, 174, 180, 186, 196, 213, 220, 242, 268, 273, 302, 316, 317, 319, 324, 327, 351, 379, 387, 403, 424, 432, 434, 443, 450, 451, 461, 471, 491, 492, 496, 497, 512, 516, 517, 530, 533, 534, 548, 549, 558, 579, 582, 588, 611, 621, 634, 647, 650, 656, 666, 675, 686, 696, 712, 724, 725, 733, 738, 755, 757, 773, 784, 795, 805, 820, 831, 832, 840, 849, 853, 867, 877, 895, 898, 899, 906, 907, 915, 960, 966, 971, 972, 985]</t>
  </si>
  <si>
    <t>[31, 32, 51, 52, 55, 58, 59, 64, 78, 89, 102, 114, 124, 140, 163, 173, 175, 203, 216, 235, 240, 264, 268, 271, 276, 285, 299, 300, 301, 303, 304, 307, 319, 322, 328, 336, 343, 344, 354, 376, 379, 391, 408, 414, 422, 424, 427, 457, 477, 479, 504, 520, 525, 551, 555, 558, 563, 571, 593, 603, 604, 631, 638, 643, 645, 647, 655, 659, 669, 695, 705, 709, 716, 733, 744, 771, 774, 785, 804, 815, 821, 830, 850, 854, 879, 882, 894, 897, 899, 903, 914, 952, 956, 961, 968, 969, 975, 979, 980, 991]</t>
  </si>
  <si>
    <t>[2, 5, 11, 15, 23, 58, 62, 64, 67, 68, 106, 118, 121, 133, 136, 167, 175, 178, 186, 190, 194, 204, 210, 218, 234, 239, 252, 261, 263, 268, 273, 280, 287, 291, 293, 304, 310, 311, 312, 316, 325, 328, 339, 349, 358, 361, 369, 405, 407, 418, 425, 446, 457, 462, 472, 479, 487, 509, 536, 550, 561, 564, 569, 570, 571, 588, 590, 610, 635, 647, 652, 659, 671, 681, 697, 700, 711, 713, 714, 716, 720, 731, 742, 757, 772, 773, 776, 785, 803, 805, 818, 866, 870, 881, 883, 932, 967, 975, 988, 993]</t>
  </si>
  <si>
    <t>[1, 6, 38, 62, 83, 91, 99, 102, 107, 116, 122, 143, 147, 153, 158, 176, 181, 183, 195, 199, 204, 212, 218, 241, 247, 249, 257, 281, 295, 296, 300, 309, 312, 320, 321, 350, 355, 370, 372, 377, 384, 390, 393, 420, 455, 456, 459, 481, 515, 524, 527, 532, 533, 572, 577, 586, 590, 605, 608, 622, 623, 631, 642, 648, 655, 666, 690, 696, 715, 716, 725, 748, 766, 774, 785, 794, 798, 812, 813, 820, 850, 855, 857, 862, 868, 880, 886, 888, 895, 905, 911, 920, 921, 923, 935, 936, 942, 951, 970, 994]</t>
  </si>
  <si>
    <t>[10, 22, 23, 30, 37, 40, 65, 66, 71, 82, 105, 108, 138, 148, 150, 157, 163, 171, 187, 192, 196, 197, 222, 224, 228, 238, 249, 257, 261, 273, 301, 303, 319, 322, 324, 334, 344, 378, 388, 415, 417, 440, 455, 457, 462, 468, 482, 490, 495, 509, 516, 533, 541, 549, 573, 576, 579, 583, 586, 597, 598, 603, 604, 609, 617, 627, 633, 637, 647, 649, 653, 657, 677, 683, 687, 692, 693, 715, 773, 774, 775, 778, 789, 794, 822, 844, 870, 882, 888, 889, 913, 920, 927, 960, 963, 966, 970, 981, 983, 985]</t>
  </si>
  <si>
    <t>[2, 26, 71, 81, 85, 90, 95, 99, 112, 121, 125, 128, 138, 178, 196, 199, 200, 213, 242, 249, 262, 276, 284, 288, 292, 300, 319, 331, 340, 348, 352, 357, 358, 377, 378, 384, 390, 396, 399, 401, 412, 440, 456, 460, 465, 471, 475, 478, 480, 494, 503, 505, 534, 538, 540, 551, 558, 561, 581, 595, 596, 600, 603, 606, 613, 628, 661, 664, 672, 679, 681, 683, 684, 701, 703, 706, 709, 721, 750, 759, 764, 765, 767, 794, 814, 821, 835, 839, 869, 888, 889, 901, 907, 916, 924, 942, 969, 971, 979, 982]</t>
  </si>
  <si>
    <t>[0, 14, 36, 60, 63, 73, 83, 87, 90, 91, 98, 99, 111, 114, 115, 116, 133, 137, 140, 153, 157, 178, 183, 187, 189, 196, 200, 213, 225, 235, 236, 238, 242, 248, 270, 277, 289, 296, 307, 310, 311, 335, 362, 372, 388, 395, 407, 408, 429, 436, 444, 480, 485, 496, 521, 524, 532, 561, 581, 586, 617, 623, 624, 629, 644, 655, 664, 675, 688, 690, 694, 697, 716, 717, 735, 749, 753, 759, 764, 799, 808, 809, 813, 830, 838, 844, 852, 855, 862, 870, 871, 875, 877, 903, 909, 911, 934, 936, 991, 995]</t>
  </si>
  <si>
    <t>[17, 40, 52, 66, 67, 73, 79, 80, 85, 92, 107, 115, 126, 133, 148, 165, 173, 185, 191, 204, 220, 223, 224, 230, 269, 271, 275, 291, 295, 296, 299, 301, 307, 314, 316, 319, 339, 365, 378, 394, 411, 418, 423, 431, 463, 465, 469, 471, 478, 486, 504, 510, 520, 537, 543, 563, 576, 601, 608, 614, 617, 618, 623, 639, 640, 650, 658, 686, 699, 701, 737, 756, 758, 764, 766, 788, 794, 797, 799, 800, 817, 822, 846, 848, 852, 856, 858, 867, 896, 902, 924, 930, 931, 932, 935, 938, 946, 950, 986, 996]</t>
  </si>
  <si>
    <t>[22, 36, 48, 50, 59, 63, 65, 80, 91, 114, 122, 125, 130, 138, 151, 152, 156, 164, 165, 225, 232, 308, 317, 324, 326, 330, 336, 338, 341, 342, 355, 358, 368, 369, 402, 407, 417, 436, 438, 440, 446, 454, 460, 473, 475, 477, 483, 491, 508, 535, 551, 573, 586, 597, 608, 613, 621, 637, 640, 645, 656, 662, 669, 680, 687, 700, 730, 736, 737, 740, 742, 751, 752, 757, 777, 783, 804, 817, 826, 828, 847, 875, 880, 888, 896, 910, 914, 916, 930, 931, 933, 941, 947, 950, 951, 956, 962, 965, 989, 997]</t>
  </si>
  <si>
    <t>[2, 5, 15, 23, 26, 33, 48, 49, 53, 59, 75, 76, 88, 89, 94, 114, 127, 156, 178, 187, 199, 221, 224, 238, 240, 242, 245, 255, 271, 289, 317, 319, 332, 336, 339, 345, 348, 351, 352, 355, 357, 360, 380, 384, 390, 404, 445, 469, 475, 482, 496, 519, 526, 549, 558, 570, 573, 581, 596, 606, 608, 613, 626, 627, 629, 642, 663, 675, 677, 687, 689, 693, 712, 751, 781, 782, 790, 791, 813, 835, 844, 847, 862, 871, 872, 874, 886, 888, 889, 903, 904, 931, 947, 948, 950, 971, 974, 975, 989, 998]</t>
  </si>
  <si>
    <t>[27, 31, 39, 42, 51, 53, 54, 61, 65, 75, 78, 80, 92, 93, 107, 128, 129, 130, 135, 136, 143, 160, 164, 177, 187, 198, 216, 228, 229, 253, 260, 279, 312, 321, 331, 338, 353, 376, 378, 386, 391, 425, 446, 447, 464, 477, 486, 488, 530, 531, 539, 549, 573, 577, 620, 633, 641, 643, 650, 660, 675, 686, 692, 694, 705, 728, 730, 739, 740, 744, 772, 777, 787, 795, 797, 800, 801, 818, 825, 834, 840, 852, 853, 856, 862, 882, 886, 893, 895, 899, 916, 922, 923, 926, 931, 959, 972, 978, 982, 990]</t>
  </si>
  <si>
    <t>[4, 5, 11, 12, 18, 25, 41, 61, 89, 99, 100, 106, 108, 110, 116, 119, 132, 135, 147, 152, 155, 189, 220, 239, 248, 260, 270, 280, 282, 314, 328, 343, 352, 358, 364, 377, 397, 399, 408, 409, 427, 436, 443, 455, 464, 503, 515, 526, 531, 537, 541, 548, 551, 568, 572, 575, 583, 587, 602, 632, 639, 640, 645, 658, 664, 665, 669, 679, 688, 701, 705, 733, 741, 785, 796, 801, 816, 843, 852, 855, 863, 864, 866, 876, 899, 900, 902, 904, 911, 935, 940, 951, 958, 959, 961, 974, 988, 991, 993, 997]</t>
  </si>
  <si>
    <t>[11, 18, 30, 37, 62, 68, 69, 70, 77, 89, 106, 124, 131, 150, 179, 188, 195, 209, 214, 224, 229, 234, 238, 244, 248, 260, 266, 269, 270, 275, 276, 284, 310, 332, 336, 356, 375, 383, 389, 391, 392, 404, 420, 421, 426, 439, 449, 459, 476, 478, 513, 521, 523, 536, 544, 548, 550, 558, 571, 582, 589, 591, 610, 635, 647, 650, 655, 659, 663, 689, 691, 692, 707, 712, 723, 728, 748, 758, 779, 793, 807, 811, 819, 838, 839, 840, 851, 858, 900, 907, 912, 923, 931, 933, 947, 961, 969, 971, 973, 991]</t>
  </si>
  <si>
    <t>[0, 3, 19, 49, 65, 83, 85, 91, 93, 98, 122, 123, 135, 152, 164, 167, 169, 176, 183, 195, 212, 214, 218, 228, 234, 240, 261, 265, 284, 315, 330, 351, 365, 371, 392, 406, 415, 416, 421, 432, 433, 443, 464, 478, 486, 498, 510, 520, 531, 532, 538, 543, 547, 555, 563, 581, 588, 596, 598, 612, 632, 641, 654, 661, 665, 673, 700, 710, 720, 727, 728, 736, 740, 746, 750, 771, 784, 795, 797, 799, 804, 831, 840, 854, 882, 902, 907, 910, 917, 918, 921, 932, 935, 950, 951, 957, 979, 990, 994, 998]</t>
  </si>
  <si>
    <t>[10, 13, 14, 15, 60, 79, 95, 102, 109, 124, 136, 138, 139, 151, 164, 168, 178, 197, 205, 209, 217, 221, 235, 236, 249, 255, 259, 264, 281, 292, 294, 305, 316, 322, 323, 333, 343, 367, 384, 391, 399, 401, 407, 410, 415, 426, 436, 441, 450, 454, 460, 469, 471, 472, 482, 490, 496, 497, 502, 517, 523, 544, 554, 569, 580, 600, 604, 612, 613, 622, 630, 647, 648, 656, 685, 700, 705, 711, 715, 758, 779, 788, 797, 801, 806, 814, 835, 869, 880, 896, 900, 915, 924, 926, 947, 959, 961, 968, 971, 999]</t>
  </si>
  <si>
    <t>[0, 4, 9, 10, 11, 25, 27, 39, 42, 45, 68, 80, 90, 98, 109, 110, 122, 129, 144, 177, 189, 199, 208, 213, 221, 222, 228, 237, 271, 272, 291, 293, 294, 334, 358, 367, 372, 382, 384, 402, 425, 427, 437, 438, 446, 449, 452, 456, 480, 482, 495, 499, 503, 512, 532, 538, 541, 547, 551, 560, 561, 565, 568, 579, 584, 592, 594, 595, 627, 645, 647, 662, 681, 712, 741, 764, 786, 831, 833, 838, 865, 875, 878, 882, 891, 908, 911, 914, 922, 936, 938, 944, 953, 957, 966, 970, 972, 973, 975, 983]</t>
  </si>
  <si>
    <t>[21, 22, 26, 59, 70, 84, 99, 106, 123, 134, 138, 141, 146, 149, 152, 161, 173, 184, 196, 200, 203, 208, 210, 213, 226, 227, 245, 251, 278, 298, 307, 358, 363, 364, 369, 373, 379, 380, 394, 399, 408, 442, 464, 482, 498, 499, 502, 503, 507, 510, 526, 537, 540, 569, 573, 579, 580, 581, 612, 614, 615, 617, 622, 629, 658, 661, 662, 669, 672, 676, 683, 699, 700, 714, 723, 754, 757, 774, 783, 792, 821, 830, 844, 860, 865, 874, 878, 880, 903, 915, 947, 952, 956, 958, 963, 982, 986, 994, 995, 999]</t>
  </si>
  <si>
    <t>[26, 31, 32, 37, 74, 98, 101, 122, 124, 131, 134, 139, 148, 159, 165, 169, 183, 205, 215, 242, 258, 260, 269, 281, 286, 289, 291, 295, 296, 300, 318, 330, 334, 338, 349, 355, 366, 369, 410, 411, 428, 441, 447, 449, 453, 477, 486, 495, 503, 507, 524, 549, 556, 558, 579, 611, 618, 626, 643, 656, 659, 667, 676, 677, 694, 705, 706, 709, 746, 755, 767, 770, 780, 786, 794, 795, 813, 818, 826, 829, 855, 870, 879, 883, 885, 887, 900, 905, 915, 924, 929, 939, 963, 971, 972, 976, 981, 990, 994, 997]</t>
  </si>
  <si>
    <t>[6, 13, 44, 46, 52, 54, 58, 61, 73, 74, 83, 92, 95, 106, 118, 133, 139, 146, 164, 177, 207, 208, 209, 229, 242, 252, 259, 265, 281, 282, 292, 315, 323, 326, 334, 347, 362, 371, 393, 402, 409, 412, 421, 429, 432, 449, 453, 483, 509, 518, 531, 532, 541, 562, 573, 585, 592, 603, 604, 618, 630, 644, 645, 647, 651, 664, 666, 667, 672, 684, 690, 706, 724, 728, 746, 748, 787, 804, 805, 817, 819, 822, 829, 837, 839, 885, 886, 892, 896, 918, 936, 941, 943, 955, 967, 971, 975, 982, 986, 995]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</si>
</sst>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160" zoomScaleNormal="160" topLeftCell="A27" workbookViewId="0">
      <selection activeCell="F45" sqref="F45"/>
    </sheetView>
  </sheetViews>
  <sheetFormatPr defaultColWidth="9" defaultRowHeight="13.8" outlineLevelCol="4"/>
  <cols>
    <col min="1" max="1" width="17.75" customWidth="1"/>
    <col min="2" max="5" width="21" customWidth="1"/>
  </cols>
  <sheetData>
    <row r="1" ht="19.2" spans="1:5">
      <c r="A1" s="10" t="s">
        <v>0</v>
      </c>
      <c r="B1" s="10"/>
      <c r="C1" s="10"/>
      <c r="D1" s="10"/>
      <c r="E1" s="10"/>
    </row>
    <row r="2" ht="16.2" spans="1:5">
      <c r="A2" s="11"/>
      <c r="B2" s="12" t="s">
        <v>1</v>
      </c>
      <c r="C2" s="12" t="s">
        <v>2</v>
      </c>
      <c r="D2" s="12" t="s">
        <v>3</v>
      </c>
      <c r="E2" s="12" t="s">
        <v>4</v>
      </c>
    </row>
    <row r="3" spans="1:5">
      <c r="A3" s="13" t="s">
        <v>5</v>
      </c>
      <c r="B3" s="13">
        <f>'SDD-R'!F8</f>
        <v>349.4153978</v>
      </c>
      <c r="C3" s="13">
        <f>'SDD-R'!F15</f>
        <v>401.8249512</v>
      </c>
      <c r="D3" s="13">
        <f>'SDD-R'!F22</f>
        <v>351.6542912</v>
      </c>
      <c r="E3" s="13">
        <f>'SDD-R'!F29</f>
        <v>353.6515236</v>
      </c>
    </row>
    <row r="4" spans="1:5">
      <c r="A4" s="13" t="s">
        <v>6</v>
      </c>
      <c r="B4" s="13">
        <f>'SDD-R+'!F8</f>
        <v>348.4885694</v>
      </c>
      <c r="C4" s="13">
        <f>'SDD-R+'!F15</f>
        <v>398.0241298</v>
      </c>
      <c r="D4" s="13">
        <f>'SDD-R+'!F22</f>
        <v>350.8746624</v>
      </c>
      <c r="E4" s="13">
        <f>'SDD-R+'!F29</f>
        <v>346.6690062</v>
      </c>
    </row>
    <row r="5" spans="1:5">
      <c r="A5" s="13" t="s">
        <v>7</v>
      </c>
      <c r="B5" s="13">
        <f>'SDD-E Static'!F8</f>
        <v>372.7447986</v>
      </c>
      <c r="C5" s="13">
        <f>'SDD-E Static'!F15</f>
        <v>410.7232096</v>
      </c>
      <c r="D5" s="13">
        <f>'SDD-E Static'!F22</f>
        <v>372.7719784</v>
      </c>
      <c r="E5" s="13">
        <f>'SDD-E Static'!F29</f>
        <v>369.628668</v>
      </c>
    </row>
    <row r="6" spans="1:5">
      <c r="A6" s="13" t="s">
        <v>8</v>
      </c>
      <c r="B6" s="13">
        <f>'SDD-E Static+'!F8</f>
        <v>371.7235566</v>
      </c>
      <c r="C6" s="13">
        <f>'SDD-E Static+'!F15</f>
        <v>412.9535196</v>
      </c>
      <c r="D6" s="13">
        <f>'SDD-E Static+'!F22</f>
        <v>368.9707278</v>
      </c>
      <c r="E6" s="13">
        <f>'SDD-E Static+'!F29</f>
        <v>370.116854</v>
      </c>
    </row>
    <row r="7" spans="1:5">
      <c r="A7" s="13" t="s">
        <v>9</v>
      </c>
      <c r="B7" s="13">
        <f>'SDD-E Dynamic'!F8</f>
        <v>6808.5788728</v>
      </c>
      <c r="C7" s="13">
        <f>'SDD-E Dynamic'!F15</f>
        <v>8985.9208104</v>
      </c>
      <c r="D7" s="13">
        <f>'SDD-E Dynamic'!F22</f>
        <v>5881.3721658</v>
      </c>
      <c r="E7" s="13">
        <f>'SDD-E Dynamic'!F29</f>
        <v>5747.1887112</v>
      </c>
    </row>
    <row r="8" spans="1:5">
      <c r="A8" s="13" t="s">
        <v>10</v>
      </c>
      <c r="B8" s="13">
        <f>'SDD-E Dynamic+'!F8</f>
        <v>8019.2320348</v>
      </c>
      <c r="C8" s="13">
        <f>'SDD-E Dynamic+'!F15</f>
        <v>9197.943258</v>
      </c>
      <c r="D8" s="13">
        <f>'SDD-E Dynamic+'!F22</f>
        <v>6408.1154824</v>
      </c>
      <c r="E8" s="13">
        <f>'SDD-E Dynamic+'!F29</f>
        <v>6176.5651226</v>
      </c>
    </row>
    <row r="9" spans="1:5">
      <c r="A9" s="13" t="s">
        <v>11</v>
      </c>
      <c r="B9" s="13">
        <f>MGoF!F8</f>
        <v>347.9749204</v>
      </c>
      <c r="C9" s="13">
        <f>MGoF!F15</f>
        <v>571.9347478</v>
      </c>
      <c r="D9" s="13">
        <f>MGoF!F22</f>
        <v>440.2605056</v>
      </c>
      <c r="E9" s="13">
        <f>MGoF!F29</f>
        <v>509.5790862</v>
      </c>
    </row>
    <row r="11" ht="19.2" spans="1:5">
      <c r="A11" s="10" t="s">
        <v>12</v>
      </c>
      <c r="B11" s="10"/>
      <c r="C11" s="10"/>
      <c r="D11" s="10"/>
      <c r="E11" s="10"/>
    </row>
    <row r="12" ht="16.2" spans="1:5">
      <c r="A12" s="11"/>
      <c r="B12" s="12" t="s">
        <v>1</v>
      </c>
      <c r="C12" s="12" t="s">
        <v>2</v>
      </c>
      <c r="D12" s="12" t="s">
        <v>3</v>
      </c>
      <c r="E12" s="12" t="s">
        <v>4</v>
      </c>
    </row>
    <row r="13" spans="1:5">
      <c r="A13" s="13" t="s">
        <v>5</v>
      </c>
      <c r="B13" s="13">
        <f>'SDD-R'!G8</f>
        <v>10</v>
      </c>
      <c r="C13" s="13">
        <f>'SDD-R'!G15</f>
        <v>24.782323359767</v>
      </c>
      <c r="D13" s="13">
        <f>'SDD-R'!G22</f>
        <v>10</v>
      </c>
      <c r="E13" s="13">
        <f>'SDD-R'!G29</f>
        <v>9.9657196540134</v>
      </c>
    </row>
    <row r="14" spans="1:5">
      <c r="A14" s="13" t="s">
        <v>6</v>
      </c>
      <c r="B14" s="13">
        <f>'SDD-R+'!G8</f>
        <v>22.4</v>
      </c>
      <c r="C14" s="13">
        <f>'SDD-R+'!G15</f>
        <v>34.4</v>
      </c>
      <c r="D14" s="13">
        <f>'SDD-R+'!G22</f>
        <v>58.4</v>
      </c>
      <c r="E14" s="13">
        <f>'SDD-R+'!G29</f>
        <v>1.2</v>
      </c>
    </row>
    <row r="15" spans="1:5">
      <c r="A15" s="13" t="s">
        <v>7</v>
      </c>
      <c r="B15" s="13">
        <f>'SDD-E Static'!G8</f>
        <v>43.7146575691032</v>
      </c>
      <c r="C15" s="13">
        <f>'SDD-E Static'!G15</f>
        <v>33.3423775508619</v>
      </c>
      <c r="D15" s="13">
        <f>'SDD-E Static'!G22</f>
        <v>69.2373272954115</v>
      </c>
      <c r="E15" s="13">
        <f>'SDD-E Static'!G29</f>
        <v>12.3446109255049</v>
      </c>
    </row>
    <row r="16" spans="1:5">
      <c r="A16" s="13" t="s">
        <v>8</v>
      </c>
      <c r="B16" s="13">
        <f>'SDD-E Static+'!G8</f>
        <v>75.0997403110042</v>
      </c>
      <c r="C16" s="13">
        <f>'SDD-E Static+'!G15</f>
        <v>45.9268879162324</v>
      </c>
      <c r="D16" s="13">
        <f>'SDD-E Static+'!G22</f>
        <v>89.5175438596491</v>
      </c>
      <c r="E16" s="13">
        <f>'SDD-E Static+'!G29</f>
        <v>12.603332270048</v>
      </c>
    </row>
    <row r="17" spans="1:5">
      <c r="A17" s="13" t="s">
        <v>9</v>
      </c>
      <c r="B17" s="13">
        <f>'SDD-E Dynamic'!G8</f>
        <v>18.528295108088</v>
      </c>
      <c r="C17" s="13">
        <f>'SDD-E Dynamic'!G15</f>
        <v>20.2771384291151</v>
      </c>
      <c r="D17" s="13">
        <f>'SDD-E Dynamic'!G22</f>
        <v>25.899830352809</v>
      </c>
      <c r="E17" s="13">
        <f>'SDD-E Dynamic'!G29</f>
        <v>13.4372618682042</v>
      </c>
    </row>
    <row r="18" spans="1:5">
      <c r="A18" s="13" t="s">
        <v>10</v>
      </c>
      <c r="B18" s="13">
        <f>'SDD-E Dynamic+'!G8</f>
        <v>27.8487430486425</v>
      </c>
      <c r="C18" s="13">
        <f>'SDD-E Dynamic+'!G15</f>
        <v>26.1859758368113</v>
      </c>
      <c r="D18" s="13">
        <f>'SDD-E Dynamic+'!G22</f>
        <v>77.6049092150787</v>
      </c>
      <c r="E18" s="13">
        <f>'SDD-E Dynamic+'!G29</f>
        <v>50.5467981781275</v>
      </c>
    </row>
    <row r="19" spans="1:5">
      <c r="A19" s="13" t="s">
        <v>11</v>
      </c>
      <c r="B19" s="13">
        <f>MGoF!G8</f>
        <v>10.9427106099018</v>
      </c>
      <c r="C19" s="13">
        <f>MGoF!G15</f>
        <v>10.0802112091759</v>
      </c>
      <c r="D19" s="13">
        <f>MGoF!G22</f>
        <v>6.39758589873282</v>
      </c>
      <c r="E19" s="13">
        <f>MGoF!G29</f>
        <v>2.75139588790337</v>
      </c>
    </row>
    <row r="21" ht="19.2" spans="1:5">
      <c r="A21" s="10" t="s">
        <v>13</v>
      </c>
      <c r="B21" s="10"/>
      <c r="C21" s="10"/>
      <c r="D21" s="10"/>
      <c r="E21" s="10"/>
    </row>
    <row r="22" ht="16.2" spans="1:5">
      <c r="A22" s="11"/>
      <c r="B22" s="12" t="s">
        <v>1</v>
      </c>
      <c r="C22" s="12" t="s">
        <v>2</v>
      </c>
      <c r="D22" s="12" t="s">
        <v>3</v>
      </c>
      <c r="E22" s="12" t="s">
        <v>4</v>
      </c>
    </row>
    <row r="23" spans="1:5">
      <c r="A23" s="13" t="s">
        <v>5</v>
      </c>
      <c r="B23" s="13">
        <f>'SDD-R'!H8</f>
        <v>100</v>
      </c>
      <c r="C23" s="13">
        <f>'SDD-R'!H15</f>
        <v>69.2</v>
      </c>
      <c r="D23" s="13">
        <f>'SDD-R'!H22</f>
        <v>100</v>
      </c>
      <c r="E23" s="13">
        <f>'SDD-R'!H29</f>
        <v>99</v>
      </c>
    </row>
    <row r="24" spans="1:5">
      <c r="A24" s="13" t="s">
        <v>6</v>
      </c>
      <c r="B24" s="13">
        <f>'SDD-R+'!H8</f>
        <v>22.4</v>
      </c>
      <c r="C24" s="13">
        <f>'SDD-R+'!H15</f>
        <v>34.4</v>
      </c>
      <c r="D24" s="13">
        <f>'SDD-R+'!H22</f>
        <v>58.4</v>
      </c>
      <c r="E24" s="13">
        <f>'SDD-R+'!H29</f>
        <v>1.2</v>
      </c>
    </row>
    <row r="25" spans="1:5">
      <c r="A25" s="13" t="s">
        <v>7</v>
      </c>
      <c r="B25" s="13">
        <f>'SDD-E Static'!H8</f>
        <v>82.6</v>
      </c>
      <c r="C25" s="13">
        <f>'SDD-E Static'!H15</f>
        <v>66.6</v>
      </c>
      <c r="D25" s="13">
        <f>'SDD-E Static'!H22</f>
        <v>93.2</v>
      </c>
      <c r="E25" s="13">
        <f>'SDD-E Static'!H29</f>
        <v>97.2</v>
      </c>
    </row>
    <row r="26" spans="1:5">
      <c r="A26" s="13" t="s">
        <v>8</v>
      </c>
      <c r="B26" s="13">
        <f>'SDD-E Static+'!H8</f>
        <v>60.2</v>
      </c>
      <c r="C26" s="13">
        <f>'SDD-E Static+'!H15</f>
        <v>45.8</v>
      </c>
      <c r="D26" s="13">
        <f>'SDD-E Static+'!H22</f>
        <v>85.4</v>
      </c>
      <c r="E26" s="13">
        <f>'SDD-E Static+'!H29</f>
        <v>94.2</v>
      </c>
    </row>
    <row r="27" spans="1:5">
      <c r="A27" s="13" t="s">
        <v>9</v>
      </c>
      <c r="B27" s="13">
        <f>'SDD-E Dynamic'!H8</f>
        <v>81.8</v>
      </c>
      <c r="C27" s="13">
        <f>'SDD-E Dynamic'!H15</f>
        <v>71.4</v>
      </c>
      <c r="D27" s="13">
        <f>'SDD-E Dynamic'!H22</f>
        <v>97.4</v>
      </c>
      <c r="E27" s="13">
        <f>'SDD-E Dynamic'!H29</f>
        <v>97.2</v>
      </c>
    </row>
    <row r="28" spans="1:5">
      <c r="A28" s="13" t="s">
        <v>10</v>
      </c>
      <c r="B28" s="13">
        <f>'SDD-E Dynamic+'!H8</f>
        <v>25.6</v>
      </c>
      <c r="C28" s="13">
        <f>'SDD-E Dynamic+'!H15</f>
        <v>56.4</v>
      </c>
      <c r="D28" s="13">
        <f>'SDD-E Dynamic+'!H22</f>
        <v>79.4</v>
      </c>
      <c r="E28" s="13">
        <f>'SDD-E Dynamic+'!H29</f>
        <v>84</v>
      </c>
    </row>
    <row r="29" spans="1:5">
      <c r="A29" s="13" t="s">
        <v>11</v>
      </c>
      <c r="B29" s="13">
        <f>MGoF!H8</f>
        <v>4.4</v>
      </c>
      <c r="C29" s="13">
        <f>MGoF!H15</f>
        <v>51.6</v>
      </c>
      <c r="D29" s="13">
        <f>MGoF!H22</f>
        <v>13.6</v>
      </c>
      <c r="E29" s="13">
        <f>MGoF!H29</f>
        <v>11.6</v>
      </c>
    </row>
    <row r="31" ht="19.2" spans="1:5">
      <c r="A31" s="10" t="s">
        <v>14</v>
      </c>
      <c r="B31" s="10"/>
      <c r="C31" s="10"/>
      <c r="D31" s="10"/>
      <c r="E31" s="10"/>
    </row>
    <row r="32" ht="16.2" spans="1:5">
      <c r="A32" s="11"/>
      <c r="B32" s="12" t="s">
        <v>1</v>
      </c>
      <c r="C32" s="12" t="s">
        <v>2</v>
      </c>
      <c r="D32" s="12" t="s">
        <v>3</v>
      </c>
      <c r="E32" s="12" t="s">
        <v>4</v>
      </c>
    </row>
    <row r="33" spans="1:5">
      <c r="A33" s="13" t="s">
        <v>5</v>
      </c>
      <c r="B33" s="13">
        <f>'SDD-R'!I8</f>
        <v>10</v>
      </c>
      <c r="C33" s="13">
        <f>'SDD-R'!I15</f>
        <v>75.94</v>
      </c>
      <c r="D33" s="13">
        <f>'SDD-R'!I22</f>
        <v>10</v>
      </c>
      <c r="E33" s="13">
        <f>'SDD-R'!I29</f>
        <v>10.46</v>
      </c>
    </row>
    <row r="34" spans="1:5">
      <c r="A34" s="13" t="s">
        <v>6</v>
      </c>
      <c r="B34" s="13">
        <f>'SDD-R+'!I8</f>
        <v>84.48</v>
      </c>
      <c r="C34" s="13">
        <f>'SDD-R+'!I15</f>
        <v>86.88</v>
      </c>
      <c r="D34" s="13">
        <f>'SDD-R+'!I22</f>
        <v>91.68</v>
      </c>
      <c r="E34" s="13">
        <f>'SDD-R+'!I29</f>
        <v>80.24</v>
      </c>
    </row>
    <row r="35" spans="1:5">
      <c r="A35" s="13" t="s">
        <v>7</v>
      </c>
      <c r="B35" s="13">
        <f>'SDD-E Static'!I8</f>
        <v>87.62</v>
      </c>
      <c r="C35" s="13">
        <f>'SDD-E Static'!I15</f>
        <v>83.36</v>
      </c>
      <c r="D35" s="13">
        <f>'SDD-E Static'!I22</f>
        <v>95.18</v>
      </c>
      <c r="E35" s="13">
        <f>'SDD-E Static'!I29</f>
        <v>30.7</v>
      </c>
    </row>
    <row r="36" spans="1:5">
      <c r="A36" s="13" t="s">
        <v>8</v>
      </c>
      <c r="B36" s="13">
        <f>'SDD-E Static+'!I8</f>
        <v>94.02</v>
      </c>
      <c r="C36" s="13">
        <f>'SDD-E Static+'!I15</f>
        <v>89.24</v>
      </c>
      <c r="D36" s="13">
        <f>'SDD-E Static+'!I22</f>
        <v>97.54</v>
      </c>
      <c r="E36" s="13">
        <f>'SDD-E Static+'!I29</f>
        <v>34.1</v>
      </c>
    </row>
    <row r="37" spans="1:5">
      <c r="A37" s="13" t="s">
        <v>9</v>
      </c>
      <c r="B37" s="13">
        <f>'SDD-E Dynamic'!I8</f>
        <v>62.26</v>
      </c>
      <c r="C37" s="13">
        <f>'SDD-E Dynamic'!I15</f>
        <v>69.08</v>
      </c>
      <c r="D37" s="13">
        <f>'SDD-E Dynamic'!I22</f>
        <v>71.78</v>
      </c>
      <c r="E37" s="13">
        <f>'SDD-E Dynamic'!I29</f>
        <v>37.08</v>
      </c>
    </row>
    <row r="38" spans="1:5">
      <c r="A38" s="13" t="s">
        <v>10</v>
      </c>
      <c r="B38" s="13">
        <f>'SDD-E Dynamic+'!I8</f>
        <v>85.98</v>
      </c>
      <c r="C38" s="13">
        <f>'SDD-E Dynamic+'!I15</f>
        <v>79.72</v>
      </c>
      <c r="D38" s="13">
        <f>'SDD-E Dynamic+'!I22</f>
        <v>95.6</v>
      </c>
      <c r="E38" s="13">
        <f>'SDD-E Dynamic+'!I29</f>
        <v>89.58</v>
      </c>
    </row>
    <row r="39" spans="1:5">
      <c r="A39" s="13" t="s">
        <v>11</v>
      </c>
      <c r="B39" s="13">
        <f>MGoF!I8</f>
        <v>86.84</v>
      </c>
      <c r="C39" s="13">
        <f>MGoF!I15</f>
        <v>49.44</v>
      </c>
      <c r="D39" s="13">
        <f>MGoF!I22</f>
        <v>70.68</v>
      </c>
      <c r="E39" s="13">
        <f>MGoF!I29</f>
        <v>56.44</v>
      </c>
    </row>
    <row r="41" ht="19.2" spans="1:5">
      <c r="A41" s="10" t="s">
        <v>15</v>
      </c>
      <c r="B41" s="10"/>
      <c r="C41" s="10"/>
      <c r="D41" s="10"/>
      <c r="E41" s="10"/>
    </row>
    <row r="42" ht="16.2" spans="1:5">
      <c r="A42" s="11"/>
      <c r="B42" s="12" t="s">
        <v>1</v>
      </c>
      <c r="C42" s="12" t="s">
        <v>2</v>
      </c>
      <c r="D42" s="12" t="s">
        <v>3</v>
      </c>
      <c r="E42" s="12" t="s">
        <v>4</v>
      </c>
    </row>
    <row r="43" spans="1:5">
      <c r="A43" s="13" t="s">
        <v>5</v>
      </c>
      <c r="B43" s="13">
        <f>'SDD-R'!J8</f>
        <v>18.1818181818182</v>
      </c>
      <c r="C43" s="13">
        <f>'SDD-R'!J15</f>
        <v>36.4948793600483</v>
      </c>
      <c r="D43" s="13">
        <f>'SDD-R'!J22</f>
        <v>18.1818181818182</v>
      </c>
      <c r="E43" s="13">
        <f>'SDD-R'!J29</f>
        <v>18.1085620116122</v>
      </c>
    </row>
    <row r="44" spans="1:5">
      <c r="A44" s="13" t="s">
        <v>6</v>
      </c>
      <c r="B44" s="13">
        <f>'SDD-R+'!J8</f>
        <v>22.4</v>
      </c>
      <c r="C44" s="13">
        <f>'SDD-R+'!J15</f>
        <v>34.4</v>
      </c>
      <c r="D44" s="13">
        <f>'SDD-R+'!J22</f>
        <v>58.4</v>
      </c>
      <c r="E44" s="13">
        <f>'SDD-R+'!J29</f>
        <v>1.2</v>
      </c>
    </row>
    <row r="45" spans="1:5">
      <c r="A45" s="13" t="s">
        <v>7</v>
      </c>
      <c r="B45" s="13">
        <f>'SDD-E Static'!J8</f>
        <v>57.1719986373322</v>
      </c>
      <c r="C45" s="13">
        <f>'SDD-E Static'!J15</f>
        <v>44.4376529617241</v>
      </c>
      <c r="D45" s="13">
        <f>'SDD-E Static'!J22</f>
        <v>79.4511829438926</v>
      </c>
      <c r="E45" s="13">
        <f>'SDD-E Static'!J29</f>
        <v>21.9069869676211</v>
      </c>
    </row>
    <row r="46" spans="1:5">
      <c r="A46" s="13" t="s">
        <v>8</v>
      </c>
      <c r="B46" s="13">
        <f>'SDD-E Static+'!J8</f>
        <v>66.8294611110166</v>
      </c>
      <c r="C46" s="13">
        <f>'SDD-E Static+'!J15</f>
        <v>45.863356194628</v>
      </c>
      <c r="D46" s="13">
        <f>'SDD-E Static+'!J22</f>
        <v>87.4103086165913</v>
      </c>
      <c r="E46" s="13">
        <f>'SDD-E Static+'!J29</f>
        <v>22.232150900248</v>
      </c>
    </row>
    <row r="47" spans="1:5">
      <c r="A47" s="13" t="s">
        <v>9</v>
      </c>
      <c r="B47" s="13">
        <f>'SDD-E Dynamic'!J8</f>
        <v>30.2131026588015</v>
      </c>
      <c r="C47" s="13">
        <f>'SDD-E Dynamic'!J15</f>
        <v>31.5844867901991</v>
      </c>
      <c r="D47" s="13">
        <f>'SDD-E Dynamic'!J22</f>
        <v>40.918847481709</v>
      </c>
      <c r="E47" s="13">
        <f>'SDD-E Dynamic'!J29</f>
        <v>23.6105238241585</v>
      </c>
    </row>
    <row r="48" spans="1:5">
      <c r="A48" s="13" t="s">
        <v>10</v>
      </c>
      <c r="B48" s="13">
        <f>'SDD-E Dynamic+'!J8</f>
        <v>26.6770659656646</v>
      </c>
      <c r="C48" s="13">
        <f>'SDD-E Dynamic+'!J15</f>
        <v>35.7660976269014</v>
      </c>
      <c r="D48" s="13">
        <f>'SDD-E Dynamic+'!J22</f>
        <v>78.492192664323</v>
      </c>
      <c r="E48" s="13">
        <f>'SDD-E Dynamic+'!J29</f>
        <v>63.1145609476562</v>
      </c>
    </row>
    <row r="49" spans="1:5">
      <c r="A49" s="13" t="s">
        <v>11</v>
      </c>
      <c r="B49" s="13">
        <f>MGoF!J8</f>
        <v>6.27632599059705</v>
      </c>
      <c r="C49" s="13">
        <f>MGoF!J15</f>
        <v>16.865665282161</v>
      </c>
      <c r="D49" s="13">
        <f>MGoF!J22</f>
        <v>8.70176716963418</v>
      </c>
      <c r="E49" s="13">
        <f>MGoF!J29</f>
        <v>4.44781713903954</v>
      </c>
    </row>
  </sheetData>
  <mergeCells count="5">
    <mergeCell ref="A1:E1"/>
    <mergeCell ref="A11:E11"/>
    <mergeCell ref="A21:E21"/>
    <mergeCell ref="A31:E31"/>
    <mergeCell ref="A41:E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zoomScale="145" zoomScaleNormal="145" workbookViewId="0">
      <selection activeCell="F8" sqref="F8"/>
    </sheetView>
  </sheetViews>
  <sheetFormatPr defaultColWidth="9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100</v>
      </c>
      <c r="C3" s="4">
        <v>0</v>
      </c>
      <c r="D3" s="4">
        <v>900</v>
      </c>
      <c r="E3" s="4">
        <v>0</v>
      </c>
      <c r="F3" s="4">
        <v>353.897095</v>
      </c>
      <c r="G3" s="7">
        <f t="shared" ref="G3:G7" si="0">(B3)/(B3+D3)*100</f>
        <v>10</v>
      </c>
      <c r="H3" s="7">
        <f t="shared" ref="H3:H7" si="1">(B3)/(B3+E3)*100</f>
        <v>100</v>
      </c>
      <c r="I3" s="7">
        <f t="shared" ref="I3:I7" si="2">(B3+C3)/SUM(B3:E3)*100</f>
        <v>10</v>
      </c>
      <c r="J3" s="7"/>
    </row>
    <row r="4" spans="1:10">
      <c r="A4" s="6"/>
      <c r="B4" s="4">
        <v>100</v>
      </c>
      <c r="C4" s="4">
        <v>0</v>
      </c>
      <c r="D4" s="4">
        <v>900</v>
      </c>
      <c r="E4" s="4">
        <v>0</v>
      </c>
      <c r="F4" s="4">
        <v>350.143671</v>
      </c>
      <c r="G4" s="7">
        <f t="shared" si="0"/>
        <v>10</v>
      </c>
      <c r="H4" s="7">
        <f t="shared" si="1"/>
        <v>100</v>
      </c>
      <c r="I4" s="7">
        <f t="shared" si="2"/>
        <v>10</v>
      </c>
      <c r="J4" s="7"/>
    </row>
    <row r="5" spans="1:10">
      <c r="A5" s="6"/>
      <c r="B5" s="4">
        <v>100</v>
      </c>
      <c r="C5" s="4">
        <v>0</v>
      </c>
      <c r="D5" s="4">
        <v>900</v>
      </c>
      <c r="E5" s="4">
        <v>0</v>
      </c>
      <c r="F5" s="4">
        <v>347.661972</v>
      </c>
      <c r="G5" s="7">
        <f t="shared" si="0"/>
        <v>10</v>
      </c>
      <c r="H5" s="7">
        <f t="shared" si="1"/>
        <v>100</v>
      </c>
      <c r="I5" s="7">
        <f t="shared" si="2"/>
        <v>10</v>
      </c>
      <c r="J5" s="7"/>
    </row>
    <row r="6" spans="1:10">
      <c r="A6" s="6"/>
      <c r="B6" s="4">
        <v>100</v>
      </c>
      <c r="C6" s="4">
        <v>0</v>
      </c>
      <c r="D6" s="4">
        <v>900</v>
      </c>
      <c r="E6" s="4">
        <v>0</v>
      </c>
      <c r="F6" s="4">
        <v>345.862389</v>
      </c>
      <c r="G6" s="7">
        <f t="shared" si="0"/>
        <v>10</v>
      </c>
      <c r="H6" s="7">
        <f t="shared" si="1"/>
        <v>100</v>
      </c>
      <c r="I6" s="7">
        <f t="shared" si="2"/>
        <v>10</v>
      </c>
      <c r="J6" s="7"/>
    </row>
    <row r="7" spans="1:10">
      <c r="A7" s="6"/>
      <c r="B7" s="4">
        <v>100</v>
      </c>
      <c r="C7" s="4">
        <v>0</v>
      </c>
      <c r="D7" s="4">
        <v>900</v>
      </c>
      <c r="E7" s="4">
        <v>0</v>
      </c>
      <c r="F7" s="4">
        <v>349.511862</v>
      </c>
      <c r="G7" s="7">
        <f t="shared" si="0"/>
        <v>10</v>
      </c>
      <c r="H7" s="7">
        <f t="shared" si="1"/>
        <v>100</v>
      </c>
      <c r="I7" s="7">
        <f t="shared" si="2"/>
        <v>10</v>
      </c>
      <c r="J7" s="7"/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349.4153978</v>
      </c>
      <c r="G8" s="9">
        <f t="shared" si="3"/>
        <v>10</v>
      </c>
      <c r="H8" s="9">
        <f t="shared" si="3"/>
        <v>100</v>
      </c>
      <c r="I8" s="9">
        <f t="shared" si="3"/>
        <v>10</v>
      </c>
      <c r="J8" s="9">
        <f>2*G8*H8/(G8+H8)</f>
        <v>18.1818181818182</v>
      </c>
    </row>
    <row r="9" spans="1:1">
      <c r="A9" s="2"/>
    </row>
    <row r="10" spans="1:10">
      <c r="A10" s="6" t="s">
        <v>2</v>
      </c>
      <c r="B10" s="4">
        <v>69</v>
      </c>
      <c r="C10" s="4">
        <v>687</v>
      </c>
      <c r="D10" s="4">
        <v>213</v>
      </c>
      <c r="E10" s="4">
        <v>31</v>
      </c>
      <c r="F10" s="4">
        <v>406.86202</v>
      </c>
      <c r="G10" s="7">
        <f t="shared" ref="G10:G14" si="4">(B10)/(B10+D10)*100</f>
        <v>24.468085106383</v>
      </c>
      <c r="H10" s="7">
        <f t="shared" ref="H10:H14" si="5">(B10)/(B10+E10)*100</f>
        <v>69</v>
      </c>
      <c r="I10" s="7">
        <f t="shared" ref="I10:I14" si="6">(B10+C10)/SUM(B10:E10)*100</f>
        <v>75.6</v>
      </c>
      <c r="J10" s="7"/>
    </row>
    <row r="11" spans="1:10">
      <c r="A11" s="6"/>
      <c r="B11" s="4">
        <v>70</v>
      </c>
      <c r="C11" s="4">
        <v>693</v>
      </c>
      <c r="D11" s="4">
        <v>207</v>
      </c>
      <c r="E11" s="4">
        <v>30</v>
      </c>
      <c r="F11" s="4">
        <v>402.923584</v>
      </c>
      <c r="G11" s="7">
        <f t="shared" si="4"/>
        <v>25.2707581227437</v>
      </c>
      <c r="H11" s="7">
        <f t="shared" si="5"/>
        <v>70</v>
      </c>
      <c r="I11" s="7">
        <f t="shared" si="6"/>
        <v>76.3</v>
      </c>
      <c r="J11" s="7"/>
    </row>
    <row r="12" spans="1:10">
      <c r="A12" s="6"/>
      <c r="B12" s="4">
        <v>75</v>
      </c>
      <c r="C12" s="4">
        <v>692</v>
      </c>
      <c r="D12" s="4">
        <v>208</v>
      </c>
      <c r="E12" s="4">
        <v>25</v>
      </c>
      <c r="F12" s="4">
        <v>405.881643</v>
      </c>
      <c r="G12" s="7">
        <f t="shared" si="4"/>
        <v>26.5017667844523</v>
      </c>
      <c r="H12" s="7">
        <f t="shared" si="5"/>
        <v>75</v>
      </c>
      <c r="I12" s="7">
        <f t="shared" si="6"/>
        <v>76.7</v>
      </c>
      <c r="J12" s="7"/>
    </row>
    <row r="13" spans="1:10">
      <c r="A13" s="6"/>
      <c r="B13" s="4">
        <v>61</v>
      </c>
      <c r="C13" s="4">
        <v>695</v>
      </c>
      <c r="D13" s="4">
        <v>205</v>
      </c>
      <c r="E13" s="4">
        <v>39</v>
      </c>
      <c r="F13" s="4">
        <v>398.32902</v>
      </c>
      <c r="G13" s="7">
        <f t="shared" si="4"/>
        <v>22.9323308270677</v>
      </c>
      <c r="H13" s="7">
        <f t="shared" si="5"/>
        <v>61</v>
      </c>
      <c r="I13" s="7">
        <f t="shared" si="6"/>
        <v>75.6</v>
      </c>
      <c r="J13" s="7"/>
    </row>
    <row r="14" spans="1:10">
      <c r="A14" s="6"/>
      <c r="B14" s="4">
        <v>71</v>
      </c>
      <c r="C14" s="4">
        <v>684</v>
      </c>
      <c r="D14" s="4">
        <v>216</v>
      </c>
      <c r="E14" s="4">
        <v>29</v>
      </c>
      <c r="F14" s="4">
        <v>395.128489</v>
      </c>
      <c r="G14" s="7">
        <f t="shared" si="4"/>
        <v>24.7386759581882</v>
      </c>
      <c r="H14" s="7">
        <f t="shared" si="5"/>
        <v>71</v>
      </c>
      <c r="I14" s="7">
        <f t="shared" si="6"/>
        <v>75.5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401.8249512</v>
      </c>
      <c r="G15" s="9">
        <f t="shared" si="7"/>
        <v>24.782323359767</v>
      </c>
      <c r="H15" s="9">
        <f t="shared" si="7"/>
        <v>69.2</v>
      </c>
      <c r="I15" s="9">
        <f t="shared" si="7"/>
        <v>75.94</v>
      </c>
      <c r="J15" s="9">
        <f>2*G15*H15/(G15+H15)</f>
        <v>36.4948793600483</v>
      </c>
    </row>
    <row r="16" spans="1:1">
      <c r="A16" s="2"/>
    </row>
    <row r="17" spans="1:10">
      <c r="A17" s="8" t="s">
        <v>21</v>
      </c>
      <c r="B17" s="4">
        <v>100</v>
      </c>
      <c r="C17" s="4">
        <v>0</v>
      </c>
      <c r="D17" s="4">
        <v>900</v>
      </c>
      <c r="E17" s="4">
        <v>0</v>
      </c>
      <c r="F17" s="4">
        <v>355.306149</v>
      </c>
      <c r="G17" s="7">
        <f t="shared" ref="G17:G21" si="8">(B17)/(B17+D17)*100</f>
        <v>10</v>
      </c>
      <c r="H17" s="7">
        <f t="shared" ref="H17:H21" si="9">(B17)/(B17+E17)*100</f>
        <v>100</v>
      </c>
      <c r="I17" s="7">
        <f t="shared" ref="I17:I21" si="10">(B17+C17)/SUM(B17:E17)*100</f>
        <v>10</v>
      </c>
      <c r="J17" s="7"/>
    </row>
    <row r="18" spans="1:10">
      <c r="A18" s="6"/>
      <c r="B18" s="4">
        <v>100</v>
      </c>
      <c r="C18" s="4">
        <v>0</v>
      </c>
      <c r="D18" s="4">
        <v>900</v>
      </c>
      <c r="E18" s="4">
        <v>0</v>
      </c>
      <c r="F18" s="4">
        <v>350.193739</v>
      </c>
      <c r="G18" s="7">
        <f t="shared" si="8"/>
        <v>10</v>
      </c>
      <c r="H18" s="7">
        <f t="shared" si="9"/>
        <v>100</v>
      </c>
      <c r="I18" s="7">
        <f t="shared" si="10"/>
        <v>10</v>
      </c>
      <c r="J18" s="7"/>
    </row>
    <row r="19" spans="1:10">
      <c r="A19" s="6"/>
      <c r="B19" s="4">
        <v>100</v>
      </c>
      <c r="C19" s="4">
        <v>0</v>
      </c>
      <c r="D19" s="4">
        <v>900</v>
      </c>
      <c r="E19" s="4">
        <v>0</v>
      </c>
      <c r="F19" s="4">
        <v>350.688457</v>
      </c>
      <c r="G19" s="7">
        <f t="shared" si="8"/>
        <v>10</v>
      </c>
      <c r="H19" s="7">
        <f t="shared" si="9"/>
        <v>100</v>
      </c>
      <c r="I19" s="7">
        <f t="shared" si="10"/>
        <v>10</v>
      </c>
      <c r="J19" s="7"/>
    </row>
    <row r="20" spans="1:10">
      <c r="A20" s="6"/>
      <c r="B20" s="4">
        <v>100</v>
      </c>
      <c r="C20" s="4">
        <v>0</v>
      </c>
      <c r="D20" s="4">
        <v>900</v>
      </c>
      <c r="E20" s="4">
        <v>0</v>
      </c>
      <c r="F20" s="4">
        <v>351.288557</v>
      </c>
      <c r="G20" s="7">
        <f t="shared" si="8"/>
        <v>10</v>
      </c>
      <c r="H20" s="7">
        <f t="shared" si="9"/>
        <v>100</v>
      </c>
      <c r="I20" s="7">
        <f t="shared" si="10"/>
        <v>10</v>
      </c>
      <c r="J20" s="7"/>
    </row>
    <row r="21" spans="1:10">
      <c r="A21" s="6"/>
      <c r="B21" s="4">
        <v>100</v>
      </c>
      <c r="C21" s="4">
        <v>0</v>
      </c>
      <c r="D21" s="4">
        <v>900</v>
      </c>
      <c r="E21" s="4">
        <v>0</v>
      </c>
      <c r="F21" s="4">
        <v>350.794554</v>
      </c>
      <c r="G21" s="7">
        <f t="shared" si="8"/>
        <v>10</v>
      </c>
      <c r="H21" s="7">
        <f t="shared" si="9"/>
        <v>100</v>
      </c>
      <c r="I21" s="7">
        <f t="shared" si="10"/>
        <v>10</v>
      </c>
      <c r="J21" s="7"/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351.6542912</v>
      </c>
      <c r="G22" s="9">
        <f t="shared" si="11"/>
        <v>10</v>
      </c>
      <c r="H22" s="9">
        <f t="shared" si="11"/>
        <v>100</v>
      </c>
      <c r="I22" s="9">
        <f t="shared" si="11"/>
        <v>10</v>
      </c>
      <c r="J22" s="9">
        <f>2*G22*H22/(G22+H22)</f>
        <v>18.1818181818182</v>
      </c>
    </row>
    <row r="23" spans="1:1">
      <c r="A23" s="2"/>
    </row>
    <row r="24" spans="1:10">
      <c r="A24" s="8" t="s">
        <v>22</v>
      </c>
      <c r="B24" s="4">
        <v>99</v>
      </c>
      <c r="C24" s="4">
        <v>4</v>
      </c>
      <c r="D24" s="4">
        <v>896</v>
      </c>
      <c r="E24" s="4">
        <v>1</v>
      </c>
      <c r="F24" s="4">
        <v>353.728056</v>
      </c>
      <c r="G24" s="7">
        <f t="shared" ref="G24:G28" si="12">(B24)/(B24+D24)*100</f>
        <v>9.94974874371859</v>
      </c>
      <c r="H24" s="7">
        <f t="shared" ref="H24:H28" si="13">(B24)/(B24+E24)*100</f>
        <v>99</v>
      </c>
      <c r="I24" s="7">
        <f t="shared" ref="I24:I28" si="14">(B24+C24)/SUM(B24:E24)*100</f>
        <v>10.3</v>
      </c>
      <c r="J24" s="7"/>
    </row>
    <row r="25" spans="1:10">
      <c r="A25" s="6"/>
      <c r="B25" s="4">
        <v>99</v>
      </c>
      <c r="C25" s="4">
        <v>5</v>
      </c>
      <c r="D25" s="4">
        <v>895</v>
      </c>
      <c r="E25" s="4">
        <v>1</v>
      </c>
      <c r="F25" s="4">
        <v>364.377975</v>
      </c>
      <c r="G25" s="7">
        <f t="shared" si="12"/>
        <v>9.95975855130785</v>
      </c>
      <c r="H25" s="7">
        <f t="shared" si="13"/>
        <v>99</v>
      </c>
      <c r="I25" s="7">
        <f t="shared" si="14"/>
        <v>10.4</v>
      </c>
      <c r="J25" s="7"/>
    </row>
    <row r="26" spans="1:10">
      <c r="A26" s="6"/>
      <c r="B26" s="4">
        <v>100</v>
      </c>
      <c r="C26" s="4">
        <v>5</v>
      </c>
      <c r="D26" s="4">
        <v>895</v>
      </c>
      <c r="E26" s="4">
        <v>0</v>
      </c>
      <c r="F26" s="4">
        <v>349.335194</v>
      </c>
      <c r="G26" s="7">
        <f t="shared" si="12"/>
        <v>10.0502512562814</v>
      </c>
      <c r="H26" s="7">
        <f t="shared" si="13"/>
        <v>100</v>
      </c>
      <c r="I26" s="7">
        <f t="shared" si="14"/>
        <v>10.5</v>
      </c>
      <c r="J26" s="7"/>
    </row>
    <row r="27" spans="1:10">
      <c r="A27" s="6"/>
      <c r="B27" s="4">
        <v>98</v>
      </c>
      <c r="C27" s="4">
        <v>7</v>
      </c>
      <c r="D27" s="4">
        <v>893</v>
      </c>
      <c r="E27" s="4">
        <v>2</v>
      </c>
      <c r="F27" s="4">
        <v>350.468636</v>
      </c>
      <c r="G27" s="7">
        <f t="shared" si="12"/>
        <v>9.88900100908173</v>
      </c>
      <c r="H27" s="7">
        <f t="shared" si="13"/>
        <v>98</v>
      </c>
      <c r="I27" s="7">
        <f t="shared" si="14"/>
        <v>10.5</v>
      </c>
      <c r="J27" s="7"/>
    </row>
    <row r="28" spans="1:10">
      <c r="A28" s="6"/>
      <c r="B28" s="4">
        <v>99</v>
      </c>
      <c r="C28" s="4">
        <v>7</v>
      </c>
      <c r="D28" s="4">
        <v>893</v>
      </c>
      <c r="E28" s="4">
        <v>1</v>
      </c>
      <c r="F28" s="4">
        <v>350.347757</v>
      </c>
      <c r="G28" s="7">
        <f t="shared" si="12"/>
        <v>9.97983870967742</v>
      </c>
      <c r="H28" s="7">
        <f t="shared" si="13"/>
        <v>99</v>
      </c>
      <c r="I28" s="7">
        <f t="shared" si="14"/>
        <v>10.6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353.6515236</v>
      </c>
      <c r="G29" s="9">
        <f t="shared" si="15"/>
        <v>9.9657196540134</v>
      </c>
      <c r="H29" s="9">
        <f t="shared" si="15"/>
        <v>99</v>
      </c>
      <c r="I29" s="9">
        <f t="shared" si="15"/>
        <v>10.46</v>
      </c>
      <c r="J29" s="9">
        <f>2*G29*H29/(G29+H29)</f>
        <v>18.1085620116122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A29" sqref="A29:J29"/>
    </sheetView>
  </sheetViews>
  <sheetFormatPr defaultColWidth="9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20</v>
      </c>
      <c r="C3" s="4">
        <v>820</v>
      </c>
      <c r="D3" s="4">
        <v>80</v>
      </c>
      <c r="E3" s="4">
        <v>80</v>
      </c>
      <c r="F3" s="4">
        <v>347.21899</v>
      </c>
      <c r="G3" s="7">
        <f t="shared" ref="G3:G7" si="0">(B3)/(B3+D3)*100</f>
        <v>20</v>
      </c>
      <c r="H3" s="7">
        <f t="shared" ref="H3:H7" si="1">(B3)/(B3+E3)*100</f>
        <v>20</v>
      </c>
      <c r="I3" s="7">
        <f t="shared" ref="I3:I7" si="2">(B3+C3)/SUM(B3:E3)*100</f>
        <v>84</v>
      </c>
      <c r="J3" s="7"/>
    </row>
    <row r="4" spans="1:10">
      <c r="A4" s="6"/>
      <c r="B4" s="4">
        <v>26</v>
      </c>
      <c r="C4" s="4">
        <v>826</v>
      </c>
      <c r="D4" s="4">
        <v>74</v>
      </c>
      <c r="E4" s="4">
        <v>74</v>
      </c>
      <c r="F4" s="4">
        <v>348.632336</v>
      </c>
      <c r="G4" s="7">
        <f t="shared" si="0"/>
        <v>26</v>
      </c>
      <c r="H4" s="7">
        <f t="shared" si="1"/>
        <v>26</v>
      </c>
      <c r="I4" s="7">
        <f t="shared" si="2"/>
        <v>85.2</v>
      </c>
      <c r="J4" s="7"/>
    </row>
    <row r="5" spans="1:10">
      <c r="A5" s="6"/>
      <c r="B5" s="4">
        <v>21</v>
      </c>
      <c r="C5" s="4">
        <v>821</v>
      </c>
      <c r="D5" s="4">
        <v>79</v>
      </c>
      <c r="E5" s="4">
        <v>79</v>
      </c>
      <c r="F5" s="4">
        <v>346.957684</v>
      </c>
      <c r="G5" s="7">
        <f t="shared" si="0"/>
        <v>21</v>
      </c>
      <c r="H5" s="7">
        <f t="shared" si="1"/>
        <v>21</v>
      </c>
      <c r="I5" s="7">
        <f t="shared" si="2"/>
        <v>84.2</v>
      </c>
      <c r="J5" s="7"/>
    </row>
    <row r="6" spans="1:10">
      <c r="A6" s="6"/>
      <c r="B6" s="4">
        <v>23</v>
      </c>
      <c r="C6" s="4">
        <v>823</v>
      </c>
      <c r="D6" s="4">
        <v>77</v>
      </c>
      <c r="E6" s="4">
        <v>77</v>
      </c>
      <c r="F6" s="4">
        <v>352.532387</v>
      </c>
      <c r="G6" s="7">
        <f t="shared" si="0"/>
        <v>23</v>
      </c>
      <c r="H6" s="7">
        <f t="shared" si="1"/>
        <v>23</v>
      </c>
      <c r="I6" s="7">
        <f t="shared" si="2"/>
        <v>84.6</v>
      </c>
      <c r="J6" s="7"/>
    </row>
    <row r="7" spans="1:10">
      <c r="A7" s="6"/>
      <c r="B7" s="4">
        <v>22</v>
      </c>
      <c r="C7" s="4">
        <v>822</v>
      </c>
      <c r="D7" s="4">
        <v>78</v>
      </c>
      <c r="E7" s="4">
        <v>78</v>
      </c>
      <c r="F7" s="4">
        <v>347.10145</v>
      </c>
      <c r="G7" s="7">
        <f t="shared" si="0"/>
        <v>22</v>
      </c>
      <c r="H7" s="7">
        <f t="shared" si="1"/>
        <v>22</v>
      </c>
      <c r="I7" s="7">
        <f t="shared" si="2"/>
        <v>84.4</v>
      </c>
      <c r="J7" s="7"/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348.4885694</v>
      </c>
      <c r="G8" s="9">
        <f t="shared" si="3"/>
        <v>22.4</v>
      </c>
      <c r="H8" s="9">
        <f t="shared" si="3"/>
        <v>22.4</v>
      </c>
      <c r="I8" s="9">
        <f t="shared" si="3"/>
        <v>84.48</v>
      </c>
      <c r="J8" s="9">
        <f>2*G8*H8/(G8+H8)</f>
        <v>22.4</v>
      </c>
    </row>
    <row r="9" spans="1:1">
      <c r="A9" s="2"/>
    </row>
    <row r="10" spans="1:10">
      <c r="A10" s="6" t="s">
        <v>2</v>
      </c>
      <c r="B10" s="4">
        <v>31</v>
      </c>
      <c r="C10" s="4">
        <v>831</v>
      </c>
      <c r="D10" s="4">
        <v>69</v>
      </c>
      <c r="E10" s="4">
        <v>69</v>
      </c>
      <c r="F10" s="4">
        <v>397.736073</v>
      </c>
      <c r="G10" s="7">
        <f t="shared" ref="G10:G14" si="4">(B10)/(B10+D10)*100</f>
        <v>31</v>
      </c>
      <c r="H10" s="7">
        <f t="shared" ref="H10:H14" si="5">(B10)/(B10+E10)*100</f>
        <v>31</v>
      </c>
      <c r="I10" s="7">
        <f t="shared" ref="I10:I14" si="6">(B10+C10)/SUM(B10:E10)*100</f>
        <v>86.2</v>
      </c>
      <c r="J10" s="7"/>
    </row>
    <row r="11" spans="1:10">
      <c r="A11" s="6"/>
      <c r="B11" s="4">
        <v>35</v>
      </c>
      <c r="C11" s="4">
        <v>835</v>
      </c>
      <c r="D11" s="4">
        <v>65</v>
      </c>
      <c r="E11" s="4">
        <v>65</v>
      </c>
      <c r="F11" s="4">
        <v>397.87817</v>
      </c>
      <c r="G11" s="7">
        <f t="shared" si="4"/>
        <v>35</v>
      </c>
      <c r="H11" s="7">
        <f t="shared" si="5"/>
        <v>35</v>
      </c>
      <c r="I11" s="7">
        <f t="shared" si="6"/>
        <v>87</v>
      </c>
      <c r="J11" s="7"/>
    </row>
    <row r="12" spans="1:10">
      <c r="A12" s="6"/>
      <c r="B12" s="4">
        <v>43</v>
      </c>
      <c r="C12" s="4">
        <v>843</v>
      </c>
      <c r="D12" s="4">
        <v>57</v>
      </c>
      <c r="E12" s="4">
        <v>57</v>
      </c>
      <c r="F12" s="4">
        <v>401.657104</v>
      </c>
      <c r="G12" s="7">
        <f t="shared" si="4"/>
        <v>43</v>
      </c>
      <c r="H12" s="7">
        <f t="shared" si="5"/>
        <v>43</v>
      </c>
      <c r="I12" s="7">
        <f t="shared" si="6"/>
        <v>88.6</v>
      </c>
      <c r="J12" s="7"/>
    </row>
    <row r="13" spans="1:10">
      <c r="A13" s="6"/>
      <c r="B13" s="4">
        <v>34</v>
      </c>
      <c r="C13" s="4">
        <v>834</v>
      </c>
      <c r="D13" s="4">
        <v>66</v>
      </c>
      <c r="E13" s="4">
        <v>66</v>
      </c>
      <c r="F13" s="4">
        <v>396.099329</v>
      </c>
      <c r="G13" s="7">
        <f t="shared" si="4"/>
        <v>34</v>
      </c>
      <c r="H13" s="7">
        <f t="shared" si="5"/>
        <v>34</v>
      </c>
      <c r="I13" s="7">
        <f t="shared" si="6"/>
        <v>86.8</v>
      </c>
      <c r="J13" s="7"/>
    </row>
    <row r="14" spans="1:10">
      <c r="A14" s="6"/>
      <c r="B14" s="4">
        <v>29</v>
      </c>
      <c r="C14" s="4">
        <v>829</v>
      </c>
      <c r="D14" s="4">
        <v>71</v>
      </c>
      <c r="E14" s="4">
        <v>71</v>
      </c>
      <c r="F14" s="4">
        <v>396.749973</v>
      </c>
      <c r="G14" s="7">
        <f t="shared" si="4"/>
        <v>29</v>
      </c>
      <c r="H14" s="7">
        <f t="shared" si="5"/>
        <v>29</v>
      </c>
      <c r="I14" s="7">
        <f t="shared" si="6"/>
        <v>85.8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398.0241298</v>
      </c>
      <c r="G15" s="9">
        <f t="shared" si="7"/>
        <v>34.4</v>
      </c>
      <c r="H15" s="9">
        <f t="shared" si="7"/>
        <v>34.4</v>
      </c>
      <c r="I15" s="9">
        <f t="shared" si="7"/>
        <v>86.88</v>
      </c>
      <c r="J15" s="9">
        <f>2*G15*H15/(G15+H15)</f>
        <v>34.4</v>
      </c>
    </row>
    <row r="16" spans="1:1">
      <c r="A16" s="2"/>
    </row>
    <row r="17" spans="1:10">
      <c r="A17" s="8" t="s">
        <v>21</v>
      </c>
      <c r="B17" s="4">
        <v>56</v>
      </c>
      <c r="C17" s="4">
        <v>856</v>
      </c>
      <c r="D17" s="4">
        <v>44</v>
      </c>
      <c r="E17" s="4">
        <v>44</v>
      </c>
      <c r="F17" s="4">
        <v>362.484217</v>
      </c>
      <c r="G17" s="7">
        <f t="shared" ref="G17:G21" si="8">(B17)/(B17+D17)*100</f>
        <v>56</v>
      </c>
      <c r="H17" s="7">
        <f t="shared" ref="H17:H21" si="9">(B17)/(B17+E17)*100</f>
        <v>56</v>
      </c>
      <c r="I17" s="7">
        <f t="shared" ref="I17:I21" si="10">(B17+C17)/SUM(B17:E17)*100</f>
        <v>91.2</v>
      </c>
      <c r="J17" s="7"/>
    </row>
    <row r="18" spans="1:10">
      <c r="A18" s="6"/>
      <c r="B18" s="4">
        <v>59</v>
      </c>
      <c r="C18" s="4">
        <v>859</v>
      </c>
      <c r="D18" s="4">
        <v>41</v>
      </c>
      <c r="E18" s="4">
        <v>41</v>
      </c>
      <c r="F18" s="4">
        <v>347.72706</v>
      </c>
      <c r="G18" s="7">
        <f t="shared" si="8"/>
        <v>59</v>
      </c>
      <c r="H18" s="7">
        <f t="shared" si="9"/>
        <v>59</v>
      </c>
      <c r="I18" s="7">
        <f t="shared" si="10"/>
        <v>91.8</v>
      </c>
      <c r="J18" s="7"/>
    </row>
    <row r="19" spans="1:10">
      <c r="A19" s="6"/>
      <c r="B19" s="4">
        <v>57</v>
      </c>
      <c r="C19" s="4">
        <v>857</v>
      </c>
      <c r="D19" s="4">
        <v>43</v>
      </c>
      <c r="E19" s="4">
        <v>43</v>
      </c>
      <c r="F19" s="4">
        <v>347.78285</v>
      </c>
      <c r="G19" s="7">
        <f t="shared" si="8"/>
        <v>57</v>
      </c>
      <c r="H19" s="7">
        <f t="shared" si="9"/>
        <v>57</v>
      </c>
      <c r="I19" s="7">
        <f t="shared" si="10"/>
        <v>91.4</v>
      </c>
      <c r="J19" s="7"/>
    </row>
    <row r="20" spans="1:10">
      <c r="A20" s="6"/>
      <c r="B20" s="4">
        <v>58</v>
      </c>
      <c r="C20" s="4">
        <v>858</v>
      </c>
      <c r="D20" s="4">
        <v>42</v>
      </c>
      <c r="E20" s="4">
        <v>42</v>
      </c>
      <c r="F20" s="4">
        <v>348.838806</v>
      </c>
      <c r="G20" s="7">
        <f t="shared" si="8"/>
        <v>58</v>
      </c>
      <c r="H20" s="7">
        <f t="shared" si="9"/>
        <v>58</v>
      </c>
      <c r="I20" s="7">
        <f t="shared" si="10"/>
        <v>91.6</v>
      </c>
      <c r="J20" s="7"/>
    </row>
    <row r="21" spans="1:10">
      <c r="A21" s="6"/>
      <c r="B21" s="4">
        <v>62</v>
      </c>
      <c r="C21" s="4">
        <v>862</v>
      </c>
      <c r="D21" s="4">
        <v>38</v>
      </c>
      <c r="E21" s="4">
        <v>38</v>
      </c>
      <c r="F21" s="4">
        <v>347.540379</v>
      </c>
      <c r="G21" s="7">
        <f t="shared" si="8"/>
        <v>62</v>
      </c>
      <c r="H21" s="7">
        <f t="shared" si="9"/>
        <v>62</v>
      </c>
      <c r="I21" s="7">
        <f t="shared" si="10"/>
        <v>92.4</v>
      </c>
      <c r="J21" s="7"/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350.8746624</v>
      </c>
      <c r="G22" s="9">
        <f t="shared" si="11"/>
        <v>58.4</v>
      </c>
      <c r="H22" s="9">
        <f t="shared" si="11"/>
        <v>58.4</v>
      </c>
      <c r="I22" s="9">
        <f t="shared" si="11"/>
        <v>91.68</v>
      </c>
      <c r="J22" s="9">
        <f>2*G22*H22/(G22+H22)</f>
        <v>58.4</v>
      </c>
    </row>
    <row r="23" spans="1:1">
      <c r="A23" s="2"/>
    </row>
    <row r="24" spans="1:10">
      <c r="A24" s="8" t="s">
        <v>22</v>
      </c>
      <c r="B24" s="4">
        <v>0</v>
      </c>
      <c r="C24" s="4">
        <v>800</v>
      </c>
      <c r="D24" s="4">
        <v>100</v>
      </c>
      <c r="E24" s="4">
        <v>100</v>
      </c>
      <c r="F24" s="4">
        <v>343.819141</v>
      </c>
      <c r="G24" s="7">
        <f t="shared" ref="G24:G28" si="12">(B24)/(B24+D24)*100</f>
        <v>0</v>
      </c>
      <c r="H24" s="7">
        <f t="shared" ref="H24:H28" si="13">(B24)/(B24+E24)*100</f>
        <v>0</v>
      </c>
      <c r="I24" s="7">
        <f t="shared" ref="I24:I28" si="14">(B24+C24)/SUM(B24:E24)*100</f>
        <v>80</v>
      </c>
      <c r="J24" s="7"/>
    </row>
    <row r="25" spans="1:10">
      <c r="A25" s="6"/>
      <c r="B25" s="4">
        <v>2</v>
      </c>
      <c r="C25" s="4">
        <v>802</v>
      </c>
      <c r="D25" s="4">
        <v>98</v>
      </c>
      <c r="E25" s="4">
        <v>98</v>
      </c>
      <c r="F25" s="4">
        <v>348.600626</v>
      </c>
      <c r="G25" s="7">
        <f t="shared" si="12"/>
        <v>2</v>
      </c>
      <c r="H25" s="7">
        <f t="shared" si="13"/>
        <v>2</v>
      </c>
      <c r="I25" s="7">
        <f t="shared" si="14"/>
        <v>80.4</v>
      </c>
      <c r="J25" s="7"/>
    </row>
    <row r="26" spans="1:10">
      <c r="A26" s="6"/>
      <c r="B26" s="4">
        <v>1</v>
      </c>
      <c r="C26" s="4">
        <v>801</v>
      </c>
      <c r="D26" s="4">
        <v>99</v>
      </c>
      <c r="E26" s="4">
        <v>99</v>
      </c>
      <c r="F26" s="4">
        <v>346.829414</v>
      </c>
      <c r="G26" s="7">
        <f t="shared" si="12"/>
        <v>1</v>
      </c>
      <c r="H26" s="7">
        <f t="shared" si="13"/>
        <v>1</v>
      </c>
      <c r="I26" s="7">
        <f t="shared" si="14"/>
        <v>80.2</v>
      </c>
      <c r="J26" s="7"/>
    </row>
    <row r="27" spans="1:10">
      <c r="A27" s="6"/>
      <c r="B27" s="4">
        <v>1</v>
      </c>
      <c r="C27" s="4">
        <v>801</v>
      </c>
      <c r="D27" s="4">
        <v>99</v>
      </c>
      <c r="E27" s="4">
        <v>99</v>
      </c>
      <c r="F27" s="4">
        <v>348.011255</v>
      </c>
      <c r="G27" s="7">
        <f t="shared" si="12"/>
        <v>1</v>
      </c>
      <c r="H27" s="7">
        <f t="shared" si="13"/>
        <v>1</v>
      </c>
      <c r="I27" s="7">
        <f t="shared" si="14"/>
        <v>80.2</v>
      </c>
      <c r="J27" s="7"/>
    </row>
    <row r="28" spans="1:10">
      <c r="A28" s="6"/>
      <c r="B28" s="4">
        <v>2</v>
      </c>
      <c r="C28" s="4">
        <v>802</v>
      </c>
      <c r="D28" s="4">
        <v>98</v>
      </c>
      <c r="E28" s="4">
        <v>98</v>
      </c>
      <c r="F28" s="4">
        <v>346.084595</v>
      </c>
      <c r="G28" s="7">
        <f t="shared" si="12"/>
        <v>2</v>
      </c>
      <c r="H28" s="7">
        <f t="shared" si="13"/>
        <v>2</v>
      </c>
      <c r="I28" s="7">
        <f t="shared" si="14"/>
        <v>80.4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346.6690062</v>
      </c>
      <c r="G29" s="9">
        <f t="shared" si="15"/>
        <v>1.2</v>
      </c>
      <c r="H29" s="9">
        <f t="shared" si="15"/>
        <v>1.2</v>
      </c>
      <c r="I29" s="9">
        <f t="shared" si="15"/>
        <v>80.24</v>
      </c>
      <c r="J29" s="9">
        <f>2*G29*H29/(G29+H29)</f>
        <v>1.2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A29" sqref="A29:J29"/>
    </sheetView>
  </sheetViews>
  <sheetFormatPr defaultColWidth="9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85</v>
      </c>
      <c r="C3" s="4">
        <v>795</v>
      </c>
      <c r="D3" s="4">
        <v>105</v>
      </c>
      <c r="E3" s="4">
        <v>15</v>
      </c>
      <c r="F3" s="4">
        <v>372.582197</v>
      </c>
      <c r="G3" s="7">
        <f t="shared" ref="G3:G7" si="0">(B3)/(B3+D3)*100</f>
        <v>44.7368421052632</v>
      </c>
      <c r="H3" s="7">
        <f t="shared" ref="H3:H7" si="1">(B3)/(B3+E3)*100</f>
        <v>85</v>
      </c>
      <c r="I3" s="7">
        <f t="shared" ref="I3:I7" si="2">(B3+C3)/SUM(B3:E3)*100</f>
        <v>88</v>
      </c>
      <c r="J3" s="7"/>
    </row>
    <row r="4" spans="1:10">
      <c r="A4" s="6"/>
      <c r="B4" s="4">
        <v>81</v>
      </c>
      <c r="C4" s="4">
        <v>791</v>
      </c>
      <c r="D4" s="4">
        <v>109</v>
      </c>
      <c r="E4" s="4">
        <v>19</v>
      </c>
      <c r="F4" s="4">
        <v>375.488997</v>
      </c>
      <c r="G4" s="7">
        <f t="shared" si="0"/>
        <v>42.6315789473684</v>
      </c>
      <c r="H4" s="7">
        <f t="shared" si="1"/>
        <v>81</v>
      </c>
      <c r="I4" s="7">
        <f t="shared" si="2"/>
        <v>87.2</v>
      </c>
      <c r="J4" s="7"/>
    </row>
    <row r="5" spans="1:10">
      <c r="A5" s="6"/>
      <c r="B5" s="4">
        <v>85</v>
      </c>
      <c r="C5" s="4">
        <v>789</v>
      </c>
      <c r="D5" s="4">
        <v>111</v>
      </c>
      <c r="E5" s="4">
        <v>15</v>
      </c>
      <c r="F5" s="4">
        <v>372.321844</v>
      </c>
      <c r="G5" s="7">
        <f t="shared" si="0"/>
        <v>43.3673469387755</v>
      </c>
      <c r="H5" s="7">
        <f t="shared" si="1"/>
        <v>85</v>
      </c>
      <c r="I5" s="7">
        <f t="shared" si="2"/>
        <v>87.4</v>
      </c>
      <c r="J5" s="7"/>
    </row>
    <row r="6" spans="1:10">
      <c r="A6" s="6"/>
      <c r="B6" s="4">
        <v>79</v>
      </c>
      <c r="C6" s="4">
        <v>801</v>
      </c>
      <c r="D6" s="4">
        <v>99</v>
      </c>
      <c r="E6" s="4">
        <v>21</v>
      </c>
      <c r="F6" s="4">
        <v>372.762918</v>
      </c>
      <c r="G6" s="7">
        <f t="shared" si="0"/>
        <v>44.3820224719101</v>
      </c>
      <c r="H6" s="7">
        <f t="shared" si="1"/>
        <v>79</v>
      </c>
      <c r="I6" s="7">
        <f t="shared" si="2"/>
        <v>88</v>
      </c>
      <c r="J6" s="7"/>
    </row>
    <row r="7" spans="1:10">
      <c r="A7" s="6"/>
      <c r="B7" s="4">
        <v>83</v>
      </c>
      <c r="C7" s="4">
        <v>792</v>
      </c>
      <c r="D7" s="4">
        <v>108</v>
      </c>
      <c r="E7" s="4">
        <v>17</v>
      </c>
      <c r="F7" s="4">
        <v>370.568037</v>
      </c>
      <c r="G7" s="7">
        <f t="shared" si="0"/>
        <v>43.455497382199</v>
      </c>
      <c r="H7" s="7">
        <f t="shared" si="1"/>
        <v>83</v>
      </c>
      <c r="I7" s="7">
        <f t="shared" si="2"/>
        <v>87.5</v>
      </c>
      <c r="J7" s="7"/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372.7447986</v>
      </c>
      <c r="G8" s="9">
        <f t="shared" si="3"/>
        <v>43.7146575691032</v>
      </c>
      <c r="H8" s="9">
        <f t="shared" si="3"/>
        <v>82.6</v>
      </c>
      <c r="I8" s="9">
        <f t="shared" si="3"/>
        <v>87.62</v>
      </c>
      <c r="J8" s="9">
        <f>2*G8*H8/(G8+H8)</f>
        <v>57.1719986373322</v>
      </c>
    </row>
    <row r="9" spans="1:1">
      <c r="A9" s="2"/>
    </row>
    <row r="10" spans="1:10">
      <c r="A10" s="6" t="s">
        <v>2</v>
      </c>
      <c r="B10" s="4">
        <v>68</v>
      </c>
      <c r="C10" s="4">
        <v>770</v>
      </c>
      <c r="D10" s="4">
        <v>130</v>
      </c>
      <c r="E10" s="4">
        <v>32</v>
      </c>
      <c r="F10" s="4">
        <v>410.991669</v>
      </c>
      <c r="G10" s="7">
        <f t="shared" ref="G10:G14" si="4">(B10)/(B10+D10)*100</f>
        <v>34.3434343434343</v>
      </c>
      <c r="H10" s="7">
        <f t="shared" ref="H10:H14" si="5">(B10)/(B10+E10)*100</f>
        <v>68</v>
      </c>
      <c r="I10" s="7">
        <f t="shared" ref="I10:I14" si="6">(B10+C10)/SUM(B10:E10)*100</f>
        <v>83.8</v>
      </c>
      <c r="J10" s="7"/>
    </row>
    <row r="11" spans="1:10">
      <c r="A11" s="6"/>
      <c r="B11" s="4">
        <v>69</v>
      </c>
      <c r="C11" s="4">
        <v>769</v>
      </c>
      <c r="D11" s="4">
        <v>131</v>
      </c>
      <c r="E11" s="4">
        <v>31</v>
      </c>
      <c r="F11" s="4">
        <v>409.27434</v>
      </c>
      <c r="G11" s="7">
        <f t="shared" si="4"/>
        <v>34.5</v>
      </c>
      <c r="H11" s="7">
        <f t="shared" si="5"/>
        <v>69</v>
      </c>
      <c r="I11" s="7">
        <f t="shared" si="6"/>
        <v>83.8</v>
      </c>
      <c r="J11" s="7"/>
    </row>
    <row r="12" spans="1:10">
      <c r="A12" s="6"/>
      <c r="B12" s="4">
        <v>71</v>
      </c>
      <c r="C12" s="4">
        <v>765</v>
      </c>
      <c r="D12" s="4">
        <v>135</v>
      </c>
      <c r="E12" s="4">
        <v>29</v>
      </c>
      <c r="F12" s="4">
        <v>412.526608</v>
      </c>
      <c r="G12" s="7">
        <f t="shared" si="4"/>
        <v>34.4660194174757</v>
      </c>
      <c r="H12" s="7">
        <f t="shared" si="5"/>
        <v>71</v>
      </c>
      <c r="I12" s="7">
        <f t="shared" si="6"/>
        <v>83.6</v>
      </c>
      <c r="J12" s="7"/>
    </row>
    <row r="13" spans="1:10">
      <c r="A13" s="6"/>
      <c r="B13" s="4">
        <v>59</v>
      </c>
      <c r="C13" s="4">
        <v>767</v>
      </c>
      <c r="D13" s="4">
        <v>133</v>
      </c>
      <c r="E13" s="4">
        <v>41</v>
      </c>
      <c r="F13" s="4">
        <v>412.626028</v>
      </c>
      <c r="G13" s="7">
        <f t="shared" si="4"/>
        <v>30.7291666666667</v>
      </c>
      <c r="H13" s="7">
        <f t="shared" si="5"/>
        <v>59</v>
      </c>
      <c r="I13" s="7">
        <f t="shared" si="6"/>
        <v>82.6</v>
      </c>
      <c r="J13" s="7"/>
    </row>
    <row r="14" spans="1:10">
      <c r="A14" s="6"/>
      <c r="B14" s="4">
        <v>66</v>
      </c>
      <c r="C14" s="4">
        <v>764</v>
      </c>
      <c r="D14" s="4">
        <v>136</v>
      </c>
      <c r="E14" s="4">
        <v>34</v>
      </c>
      <c r="F14" s="4">
        <v>408.197403</v>
      </c>
      <c r="G14" s="7">
        <f t="shared" si="4"/>
        <v>32.6732673267327</v>
      </c>
      <c r="H14" s="7">
        <f t="shared" si="5"/>
        <v>66</v>
      </c>
      <c r="I14" s="7">
        <f t="shared" si="6"/>
        <v>83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410.7232096</v>
      </c>
      <c r="G15" s="9">
        <f t="shared" si="7"/>
        <v>33.3423775508619</v>
      </c>
      <c r="H15" s="9">
        <f t="shared" si="7"/>
        <v>66.6</v>
      </c>
      <c r="I15" s="9">
        <f t="shared" si="7"/>
        <v>83.36</v>
      </c>
      <c r="J15" s="9">
        <f>2*G15*H15/(G15+H15)</f>
        <v>44.4376529617241</v>
      </c>
    </row>
    <row r="16" spans="1:1">
      <c r="A16" s="2"/>
    </row>
    <row r="17" spans="1:10">
      <c r="A17" s="8" t="s">
        <v>21</v>
      </c>
      <c r="B17" s="4">
        <v>95</v>
      </c>
      <c r="C17" s="4">
        <v>859</v>
      </c>
      <c r="D17" s="4">
        <v>41</v>
      </c>
      <c r="E17" s="4">
        <v>5</v>
      </c>
      <c r="F17" s="4">
        <v>387.925625</v>
      </c>
      <c r="G17" s="7">
        <f t="shared" ref="G17:G21" si="8">(B17)/(B17+D17)*100</f>
        <v>69.8529411764706</v>
      </c>
      <c r="H17" s="7">
        <f t="shared" ref="H17:H21" si="9">(B17)/(B17+E17)*100</f>
        <v>95</v>
      </c>
      <c r="I17" s="7">
        <f t="shared" ref="I17:I21" si="10">(B17+C17)/SUM(B17:E17)*100</f>
        <v>95.4</v>
      </c>
      <c r="J17" s="7"/>
    </row>
    <row r="18" spans="1:10">
      <c r="A18" s="6"/>
      <c r="B18" s="4">
        <v>95</v>
      </c>
      <c r="C18" s="4">
        <v>859</v>
      </c>
      <c r="D18" s="4">
        <v>41</v>
      </c>
      <c r="E18" s="4">
        <v>5</v>
      </c>
      <c r="F18" s="4">
        <v>370.045424</v>
      </c>
      <c r="G18" s="7">
        <f t="shared" si="8"/>
        <v>69.8529411764706</v>
      </c>
      <c r="H18" s="7">
        <f t="shared" si="9"/>
        <v>95</v>
      </c>
      <c r="I18" s="7">
        <f t="shared" si="10"/>
        <v>95.4</v>
      </c>
      <c r="J18" s="7"/>
    </row>
    <row r="19" spans="1:10">
      <c r="A19" s="6"/>
      <c r="B19" s="4">
        <v>92</v>
      </c>
      <c r="C19" s="4">
        <v>858</v>
      </c>
      <c r="D19" s="4">
        <v>42</v>
      </c>
      <c r="E19" s="4">
        <v>8</v>
      </c>
      <c r="F19" s="4">
        <v>369.645119</v>
      </c>
      <c r="G19" s="7">
        <f t="shared" si="8"/>
        <v>68.6567164179104</v>
      </c>
      <c r="H19" s="7">
        <f t="shared" si="9"/>
        <v>92</v>
      </c>
      <c r="I19" s="7">
        <f t="shared" si="10"/>
        <v>95</v>
      </c>
      <c r="J19" s="7"/>
    </row>
    <row r="20" spans="1:10">
      <c r="A20" s="6"/>
      <c r="B20" s="4">
        <v>93</v>
      </c>
      <c r="C20" s="4">
        <v>859</v>
      </c>
      <c r="D20" s="4">
        <v>41</v>
      </c>
      <c r="E20" s="4">
        <v>7</v>
      </c>
      <c r="F20" s="4">
        <v>369.012117</v>
      </c>
      <c r="G20" s="7">
        <f t="shared" si="8"/>
        <v>69.4029850746269</v>
      </c>
      <c r="H20" s="7">
        <f t="shared" si="9"/>
        <v>93</v>
      </c>
      <c r="I20" s="7">
        <f t="shared" si="10"/>
        <v>95.2</v>
      </c>
      <c r="J20" s="7"/>
    </row>
    <row r="21" spans="1:10">
      <c r="A21" s="6"/>
      <c r="B21" s="4">
        <v>91</v>
      </c>
      <c r="C21" s="4">
        <v>858</v>
      </c>
      <c r="D21" s="4">
        <v>42</v>
      </c>
      <c r="E21" s="4">
        <v>9</v>
      </c>
      <c r="F21" s="4">
        <v>367.231607</v>
      </c>
      <c r="G21" s="7">
        <f t="shared" si="8"/>
        <v>68.4210526315789</v>
      </c>
      <c r="H21" s="7">
        <f t="shared" si="9"/>
        <v>91</v>
      </c>
      <c r="I21" s="7">
        <f t="shared" si="10"/>
        <v>94.9</v>
      </c>
      <c r="J21" s="7"/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372.7719784</v>
      </c>
      <c r="G22" s="9">
        <f t="shared" si="11"/>
        <v>69.2373272954115</v>
      </c>
      <c r="H22" s="9">
        <f t="shared" si="11"/>
        <v>93.2</v>
      </c>
      <c r="I22" s="9">
        <f t="shared" si="11"/>
        <v>95.18</v>
      </c>
      <c r="J22" s="9">
        <f>2*G22*H22/(G22+H22)</f>
        <v>79.4511829438926</v>
      </c>
    </row>
    <row r="23" spans="1:1">
      <c r="A23" s="2"/>
    </row>
    <row r="24" spans="1:10">
      <c r="A24" s="8" t="s">
        <v>22</v>
      </c>
      <c r="B24" s="4">
        <v>96</v>
      </c>
      <c r="C24" s="4">
        <v>208</v>
      </c>
      <c r="D24" s="4">
        <v>692</v>
      </c>
      <c r="E24" s="4">
        <v>4</v>
      </c>
      <c r="F24" s="4">
        <v>370.093107</v>
      </c>
      <c r="G24" s="7">
        <f t="shared" ref="G24:G28" si="12">(B24)/(B24+D24)*100</f>
        <v>12.1827411167513</v>
      </c>
      <c r="H24" s="7">
        <f t="shared" ref="H24:H28" si="13">(B24)/(B24+E24)*100</f>
        <v>96</v>
      </c>
      <c r="I24" s="7">
        <f t="shared" ref="I24:I28" si="14">(B24+C24)/SUM(B24:E24)*100</f>
        <v>30.4</v>
      </c>
      <c r="J24" s="7"/>
    </row>
    <row r="25" spans="1:10">
      <c r="A25" s="6"/>
      <c r="B25" s="4">
        <v>98</v>
      </c>
      <c r="C25" s="4">
        <v>206</v>
      </c>
      <c r="D25" s="4">
        <v>694</v>
      </c>
      <c r="E25" s="4">
        <v>2</v>
      </c>
      <c r="F25" s="4">
        <v>368.364573</v>
      </c>
      <c r="G25" s="7">
        <f t="shared" si="12"/>
        <v>12.3737373737374</v>
      </c>
      <c r="H25" s="7">
        <f t="shared" si="13"/>
        <v>98</v>
      </c>
      <c r="I25" s="7">
        <f t="shared" si="14"/>
        <v>30.4</v>
      </c>
      <c r="J25" s="7"/>
    </row>
    <row r="26" spans="1:10">
      <c r="A26" s="6"/>
      <c r="B26" s="4">
        <v>99</v>
      </c>
      <c r="C26" s="4">
        <v>213</v>
      </c>
      <c r="D26" s="4">
        <v>687</v>
      </c>
      <c r="E26" s="4">
        <v>1</v>
      </c>
      <c r="F26" s="4">
        <v>369.405508</v>
      </c>
      <c r="G26" s="7">
        <f t="shared" si="12"/>
        <v>12.5954198473282</v>
      </c>
      <c r="H26" s="7">
        <f t="shared" si="13"/>
        <v>99</v>
      </c>
      <c r="I26" s="7">
        <f t="shared" si="14"/>
        <v>31.2</v>
      </c>
      <c r="J26" s="7"/>
    </row>
    <row r="27" spans="1:10">
      <c r="A27" s="6"/>
      <c r="B27" s="4">
        <v>98</v>
      </c>
      <c r="C27" s="4">
        <v>214</v>
      </c>
      <c r="D27" s="4">
        <v>686</v>
      </c>
      <c r="E27" s="4">
        <v>2</v>
      </c>
      <c r="F27" s="4">
        <v>369.958878</v>
      </c>
      <c r="G27" s="7">
        <f t="shared" si="12"/>
        <v>12.5</v>
      </c>
      <c r="H27" s="7">
        <f t="shared" si="13"/>
        <v>98</v>
      </c>
      <c r="I27" s="7">
        <f t="shared" si="14"/>
        <v>31.2</v>
      </c>
      <c r="J27" s="7"/>
    </row>
    <row r="28" spans="1:10">
      <c r="A28" s="6"/>
      <c r="B28" s="4">
        <v>95</v>
      </c>
      <c r="C28" s="4">
        <v>208</v>
      </c>
      <c r="D28" s="4">
        <v>692</v>
      </c>
      <c r="E28" s="4">
        <v>5</v>
      </c>
      <c r="F28" s="4">
        <v>370.321274</v>
      </c>
      <c r="G28" s="7">
        <f t="shared" si="12"/>
        <v>12.0711562897077</v>
      </c>
      <c r="H28" s="7">
        <f t="shared" si="13"/>
        <v>95</v>
      </c>
      <c r="I28" s="7">
        <f t="shared" si="14"/>
        <v>30.3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369.628668</v>
      </c>
      <c r="G29" s="9">
        <f t="shared" si="15"/>
        <v>12.3446109255049</v>
      </c>
      <c r="H29" s="9">
        <f t="shared" si="15"/>
        <v>97.2</v>
      </c>
      <c r="I29" s="9">
        <f t="shared" si="15"/>
        <v>30.7</v>
      </c>
      <c r="J29" s="9">
        <f>2*G29*H29/(G29+H29)</f>
        <v>21.9069869676211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A29" sqref="A29:J29"/>
    </sheetView>
  </sheetViews>
  <sheetFormatPr defaultColWidth="8.8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60</v>
      </c>
      <c r="C3" s="4">
        <v>878</v>
      </c>
      <c r="D3" s="4">
        <v>22</v>
      </c>
      <c r="E3" s="4">
        <v>40</v>
      </c>
      <c r="F3" s="4">
        <v>370.915413</v>
      </c>
      <c r="G3" s="7">
        <f t="shared" ref="G3:G7" si="0">(B3)/(B3+D3)*100</f>
        <v>73.1707317073171</v>
      </c>
      <c r="H3" s="7">
        <f t="shared" ref="H3:H7" si="1">(B3)/(B3+E3)*100</f>
        <v>60</v>
      </c>
      <c r="I3" s="7">
        <f t="shared" ref="I3:I7" si="2">(B3+C3)/SUM(B3:E3)*100</f>
        <v>93.8</v>
      </c>
      <c r="J3" s="7"/>
    </row>
    <row r="4" spans="1:10">
      <c r="A4" s="6"/>
      <c r="B4" s="4">
        <v>63</v>
      </c>
      <c r="C4" s="4">
        <v>880</v>
      </c>
      <c r="D4" s="4">
        <v>20</v>
      </c>
      <c r="E4" s="4">
        <v>37</v>
      </c>
      <c r="F4" s="4">
        <v>370.999575</v>
      </c>
      <c r="G4" s="7">
        <f t="shared" si="0"/>
        <v>75.9036144578313</v>
      </c>
      <c r="H4" s="7">
        <f t="shared" si="1"/>
        <v>63</v>
      </c>
      <c r="I4" s="7">
        <f t="shared" si="2"/>
        <v>94.3</v>
      </c>
      <c r="J4" s="7"/>
    </row>
    <row r="5" spans="1:10">
      <c r="A5" s="6"/>
      <c r="B5" s="4">
        <v>65</v>
      </c>
      <c r="C5" s="4">
        <v>878</v>
      </c>
      <c r="D5" s="4">
        <v>22</v>
      </c>
      <c r="E5" s="4">
        <v>35</v>
      </c>
      <c r="F5" s="4">
        <v>372.576714</v>
      </c>
      <c r="G5" s="7">
        <f t="shared" si="0"/>
        <v>74.7126436781609</v>
      </c>
      <c r="H5" s="7">
        <f t="shared" si="1"/>
        <v>65</v>
      </c>
      <c r="I5" s="7">
        <f t="shared" si="2"/>
        <v>94.3</v>
      </c>
      <c r="J5" s="7"/>
    </row>
    <row r="6" spans="1:10">
      <c r="A6" s="6"/>
      <c r="B6" s="4">
        <v>58</v>
      </c>
      <c r="C6" s="4">
        <v>884</v>
      </c>
      <c r="D6" s="4">
        <v>16</v>
      </c>
      <c r="E6" s="4">
        <v>42</v>
      </c>
      <c r="F6" s="4">
        <v>373.427391</v>
      </c>
      <c r="G6" s="7">
        <f t="shared" si="0"/>
        <v>78.3783783783784</v>
      </c>
      <c r="H6" s="7">
        <f t="shared" si="1"/>
        <v>58</v>
      </c>
      <c r="I6" s="7">
        <f t="shared" si="2"/>
        <v>94.2</v>
      </c>
      <c r="J6" s="7"/>
    </row>
    <row r="7" spans="1:10">
      <c r="A7" s="6"/>
      <c r="B7" s="4">
        <v>55</v>
      </c>
      <c r="C7" s="4">
        <v>880</v>
      </c>
      <c r="D7" s="4">
        <v>20</v>
      </c>
      <c r="E7" s="4">
        <v>45</v>
      </c>
      <c r="F7" s="4">
        <v>370.69869</v>
      </c>
      <c r="G7" s="7">
        <f t="shared" si="0"/>
        <v>73.3333333333333</v>
      </c>
      <c r="H7" s="7">
        <f t="shared" si="1"/>
        <v>55</v>
      </c>
      <c r="I7" s="7">
        <f t="shared" si="2"/>
        <v>93.5</v>
      </c>
      <c r="J7" s="7"/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371.7235566</v>
      </c>
      <c r="G8" s="9">
        <f t="shared" si="3"/>
        <v>75.0997403110042</v>
      </c>
      <c r="H8" s="9">
        <f t="shared" si="3"/>
        <v>60.2</v>
      </c>
      <c r="I8" s="9">
        <f t="shared" si="3"/>
        <v>94.02</v>
      </c>
      <c r="J8" s="9">
        <f>2*G8*H8/(G8+H8)</f>
        <v>66.8294611110166</v>
      </c>
    </row>
    <row r="9" spans="1:1">
      <c r="A9" s="2"/>
    </row>
    <row r="10" spans="1:10">
      <c r="A10" s="6" t="s">
        <v>2</v>
      </c>
      <c r="B10" s="4">
        <v>50</v>
      </c>
      <c r="C10" s="4">
        <v>847</v>
      </c>
      <c r="D10" s="4">
        <v>53</v>
      </c>
      <c r="E10" s="4">
        <v>50</v>
      </c>
      <c r="F10" s="4">
        <v>409.442186</v>
      </c>
      <c r="G10" s="7">
        <f t="shared" ref="G10:G14" si="4">(B10)/(B10+D10)*100</f>
        <v>48.5436893203884</v>
      </c>
      <c r="H10" s="7">
        <f t="shared" ref="H10:H14" si="5">(B10)/(B10+E10)*100</f>
        <v>50</v>
      </c>
      <c r="I10" s="7">
        <f t="shared" ref="I10:I14" si="6">(B10+C10)/SUM(B10:E10)*100</f>
        <v>89.7</v>
      </c>
      <c r="J10" s="7"/>
    </row>
    <row r="11" spans="1:10">
      <c r="A11" s="6"/>
      <c r="B11" s="4">
        <v>49</v>
      </c>
      <c r="C11" s="4">
        <v>846</v>
      </c>
      <c r="D11" s="4">
        <v>54</v>
      </c>
      <c r="E11" s="4">
        <v>51</v>
      </c>
      <c r="F11" s="4">
        <v>422.655344</v>
      </c>
      <c r="G11" s="7">
        <f t="shared" si="4"/>
        <v>47.5728155339806</v>
      </c>
      <c r="H11" s="7">
        <f t="shared" si="5"/>
        <v>49</v>
      </c>
      <c r="I11" s="7">
        <f t="shared" si="6"/>
        <v>89.5</v>
      </c>
      <c r="J11" s="7"/>
    </row>
    <row r="12" spans="1:10">
      <c r="A12" s="6"/>
      <c r="B12" s="4">
        <v>54</v>
      </c>
      <c r="C12" s="4">
        <v>847</v>
      </c>
      <c r="D12" s="4">
        <v>53</v>
      </c>
      <c r="E12" s="4">
        <v>46</v>
      </c>
      <c r="F12" s="4">
        <v>412.335157</v>
      </c>
      <c r="G12" s="7">
        <f t="shared" si="4"/>
        <v>50.4672897196262</v>
      </c>
      <c r="H12" s="7">
        <f t="shared" si="5"/>
        <v>54</v>
      </c>
      <c r="I12" s="7">
        <f t="shared" si="6"/>
        <v>90.1</v>
      </c>
      <c r="J12" s="7"/>
    </row>
    <row r="13" spans="1:10">
      <c r="A13" s="6"/>
      <c r="B13" s="4">
        <v>37</v>
      </c>
      <c r="C13" s="4">
        <v>846</v>
      </c>
      <c r="D13" s="4">
        <v>54</v>
      </c>
      <c r="E13" s="4">
        <v>63</v>
      </c>
      <c r="F13" s="4">
        <v>409.014463</v>
      </c>
      <c r="G13" s="7">
        <f t="shared" si="4"/>
        <v>40.6593406593407</v>
      </c>
      <c r="H13" s="7">
        <f t="shared" si="5"/>
        <v>37</v>
      </c>
      <c r="I13" s="7">
        <f t="shared" si="6"/>
        <v>88.3</v>
      </c>
      <c r="J13" s="7"/>
    </row>
    <row r="14" spans="1:10">
      <c r="A14" s="6"/>
      <c r="B14" s="4">
        <v>39</v>
      </c>
      <c r="C14" s="4">
        <v>847</v>
      </c>
      <c r="D14" s="4">
        <v>53</v>
      </c>
      <c r="E14" s="4">
        <v>61</v>
      </c>
      <c r="F14" s="4">
        <v>411.320448</v>
      </c>
      <c r="G14" s="7">
        <f t="shared" si="4"/>
        <v>42.3913043478261</v>
      </c>
      <c r="H14" s="7">
        <f t="shared" si="5"/>
        <v>39</v>
      </c>
      <c r="I14" s="7">
        <f t="shared" si="6"/>
        <v>88.6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412.9535196</v>
      </c>
      <c r="G15" s="9">
        <f t="shared" si="7"/>
        <v>45.9268879162324</v>
      </c>
      <c r="H15" s="9">
        <f t="shared" si="7"/>
        <v>45.8</v>
      </c>
      <c r="I15" s="9">
        <f t="shared" si="7"/>
        <v>89.24</v>
      </c>
      <c r="J15" s="9">
        <f>2*G15*H15/(G15+H15)</f>
        <v>45.863356194628</v>
      </c>
    </row>
    <row r="16" spans="1:1">
      <c r="A16" s="2"/>
    </row>
    <row r="17" spans="1:10">
      <c r="A17" s="8" t="s">
        <v>21</v>
      </c>
      <c r="B17" s="4">
        <v>87</v>
      </c>
      <c r="C17" s="4">
        <v>891</v>
      </c>
      <c r="D17" s="4">
        <v>9</v>
      </c>
      <c r="E17" s="4">
        <v>13</v>
      </c>
      <c r="F17" s="4">
        <v>367.628336</v>
      </c>
      <c r="G17" s="7">
        <f t="shared" ref="G17:G21" si="8">(B17)/(B17+D17)*100</f>
        <v>90.625</v>
      </c>
      <c r="H17" s="7">
        <f t="shared" ref="H17:H21" si="9">(B17)/(B17+E17)*100</f>
        <v>87</v>
      </c>
      <c r="I17" s="7">
        <f t="shared" ref="I17:I21" si="10">(B17+C17)/SUM(B17:E17)*100</f>
        <v>97.8</v>
      </c>
      <c r="J17" s="7"/>
    </row>
    <row r="18" spans="1:10">
      <c r="A18" s="6"/>
      <c r="B18" s="4">
        <v>85</v>
      </c>
      <c r="C18" s="4">
        <v>890</v>
      </c>
      <c r="D18" s="4">
        <v>10</v>
      </c>
      <c r="E18" s="4">
        <v>15</v>
      </c>
      <c r="F18" s="4">
        <v>369.231462</v>
      </c>
      <c r="G18" s="7">
        <f t="shared" si="8"/>
        <v>89.4736842105263</v>
      </c>
      <c r="H18" s="7">
        <f t="shared" si="9"/>
        <v>85</v>
      </c>
      <c r="I18" s="7">
        <f t="shared" si="10"/>
        <v>97.5</v>
      </c>
      <c r="J18" s="7"/>
    </row>
    <row r="19" spans="1:10">
      <c r="A19" s="6"/>
      <c r="B19" s="4">
        <v>85</v>
      </c>
      <c r="C19" s="4">
        <v>889</v>
      </c>
      <c r="D19" s="4">
        <v>11</v>
      </c>
      <c r="E19" s="4">
        <v>15</v>
      </c>
      <c r="F19" s="4">
        <v>370.347261</v>
      </c>
      <c r="G19" s="7">
        <f t="shared" si="8"/>
        <v>88.5416666666667</v>
      </c>
      <c r="H19" s="7">
        <f t="shared" si="9"/>
        <v>85</v>
      </c>
      <c r="I19" s="7">
        <f t="shared" si="10"/>
        <v>97.4</v>
      </c>
      <c r="J19" s="7"/>
    </row>
    <row r="20" spans="1:10">
      <c r="A20" s="6"/>
      <c r="B20" s="4">
        <v>85</v>
      </c>
      <c r="C20" s="4">
        <v>890</v>
      </c>
      <c r="D20" s="4">
        <v>10</v>
      </c>
      <c r="E20" s="4">
        <v>15</v>
      </c>
      <c r="F20" s="4">
        <v>369.665146</v>
      </c>
      <c r="G20" s="7">
        <f t="shared" si="8"/>
        <v>89.4736842105263</v>
      </c>
      <c r="H20" s="7">
        <f t="shared" si="9"/>
        <v>85</v>
      </c>
      <c r="I20" s="7">
        <f t="shared" si="10"/>
        <v>97.5</v>
      </c>
      <c r="J20" s="7"/>
    </row>
    <row r="21" spans="1:10">
      <c r="A21" s="6"/>
      <c r="B21" s="4">
        <v>85</v>
      </c>
      <c r="C21" s="4">
        <v>890</v>
      </c>
      <c r="D21" s="4">
        <v>10</v>
      </c>
      <c r="E21" s="4">
        <v>15</v>
      </c>
      <c r="F21" s="4">
        <v>367.981434</v>
      </c>
      <c r="G21" s="7">
        <f t="shared" si="8"/>
        <v>89.4736842105263</v>
      </c>
      <c r="H21" s="7">
        <f t="shared" si="9"/>
        <v>85</v>
      </c>
      <c r="I21" s="7">
        <f t="shared" si="10"/>
        <v>97.5</v>
      </c>
      <c r="J21" s="7"/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368.9707278</v>
      </c>
      <c r="G22" s="9">
        <f t="shared" si="11"/>
        <v>89.5175438596491</v>
      </c>
      <c r="H22" s="9">
        <f t="shared" si="11"/>
        <v>85.4</v>
      </c>
      <c r="I22" s="9">
        <f t="shared" si="11"/>
        <v>97.54</v>
      </c>
      <c r="J22" s="9">
        <f>2*G22*H22/(G22+H22)</f>
        <v>87.4103086165913</v>
      </c>
    </row>
    <row r="23" spans="1:1">
      <c r="A23" s="2"/>
    </row>
    <row r="24" spans="1:10">
      <c r="A24" s="8" t="s">
        <v>22</v>
      </c>
      <c r="B24" s="4">
        <v>94</v>
      </c>
      <c r="C24" s="4">
        <v>244</v>
      </c>
      <c r="D24" s="4">
        <v>656</v>
      </c>
      <c r="E24" s="4">
        <v>6</v>
      </c>
      <c r="F24" s="4">
        <v>368.724346</v>
      </c>
      <c r="G24" s="7">
        <f t="shared" ref="G24:G28" si="12">(B24)/(B24+D24)*100</f>
        <v>12.5333333333333</v>
      </c>
      <c r="H24" s="7">
        <f t="shared" ref="H24:H28" si="13">(B24)/(B24+E24)*100</f>
        <v>94</v>
      </c>
      <c r="I24" s="7">
        <f t="shared" ref="I24:I28" si="14">(B24+C24)/SUM(B24:E24)*100</f>
        <v>33.8</v>
      </c>
      <c r="J24" s="7"/>
    </row>
    <row r="25" spans="1:10">
      <c r="A25" s="6"/>
      <c r="B25" s="4">
        <v>97</v>
      </c>
      <c r="C25" s="4">
        <v>245</v>
      </c>
      <c r="D25" s="4">
        <v>655</v>
      </c>
      <c r="E25" s="4">
        <v>3</v>
      </c>
      <c r="F25" s="4">
        <v>369.683743</v>
      </c>
      <c r="G25" s="7">
        <f t="shared" si="12"/>
        <v>12.8989361702128</v>
      </c>
      <c r="H25" s="7">
        <f t="shared" si="13"/>
        <v>97</v>
      </c>
      <c r="I25" s="7">
        <f t="shared" si="14"/>
        <v>34.2</v>
      </c>
      <c r="J25" s="7"/>
    </row>
    <row r="26" spans="1:10">
      <c r="A26" s="6"/>
      <c r="B26" s="4">
        <v>94</v>
      </c>
      <c r="C26" s="4">
        <v>252</v>
      </c>
      <c r="D26" s="4">
        <v>648</v>
      </c>
      <c r="E26" s="4">
        <v>6</v>
      </c>
      <c r="F26" s="4">
        <v>371.134043</v>
      </c>
      <c r="G26" s="7">
        <f t="shared" si="12"/>
        <v>12.6684636118598</v>
      </c>
      <c r="H26" s="7">
        <f t="shared" si="13"/>
        <v>94</v>
      </c>
      <c r="I26" s="7">
        <f t="shared" si="14"/>
        <v>34.6</v>
      </c>
      <c r="J26" s="7"/>
    </row>
    <row r="27" spans="1:10">
      <c r="A27" s="6"/>
      <c r="B27" s="4">
        <v>95</v>
      </c>
      <c r="C27" s="4">
        <v>248</v>
      </c>
      <c r="D27" s="4">
        <v>652</v>
      </c>
      <c r="E27" s="4">
        <v>5</v>
      </c>
      <c r="F27" s="4">
        <v>370.954514</v>
      </c>
      <c r="G27" s="7">
        <f t="shared" si="12"/>
        <v>12.7175368139224</v>
      </c>
      <c r="H27" s="7">
        <f t="shared" si="13"/>
        <v>95</v>
      </c>
      <c r="I27" s="7">
        <f t="shared" si="14"/>
        <v>34.3</v>
      </c>
      <c r="J27" s="7"/>
    </row>
    <row r="28" spans="1:10">
      <c r="A28" s="6"/>
      <c r="B28" s="4">
        <v>91</v>
      </c>
      <c r="C28" s="4">
        <v>245</v>
      </c>
      <c r="D28" s="4">
        <v>655</v>
      </c>
      <c r="E28" s="4">
        <v>9</v>
      </c>
      <c r="F28" s="4">
        <v>370.087624</v>
      </c>
      <c r="G28" s="7">
        <f t="shared" si="12"/>
        <v>12.1983914209115</v>
      </c>
      <c r="H28" s="7">
        <f t="shared" si="13"/>
        <v>91</v>
      </c>
      <c r="I28" s="7">
        <f t="shared" si="14"/>
        <v>33.6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370.116854</v>
      </c>
      <c r="G29" s="9">
        <f t="shared" si="15"/>
        <v>12.603332270048</v>
      </c>
      <c r="H29" s="9">
        <f t="shared" si="15"/>
        <v>94.2</v>
      </c>
      <c r="I29" s="9">
        <f t="shared" si="15"/>
        <v>34.1</v>
      </c>
      <c r="J29" s="9">
        <f>2*G29*H29/(G29+H29)</f>
        <v>22.232150900248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A29" sqref="A29:J29"/>
    </sheetView>
  </sheetViews>
  <sheetFormatPr defaultColWidth="9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90</v>
      </c>
      <c r="C3" s="4">
        <v>527</v>
      </c>
      <c r="D3" s="4">
        <v>373</v>
      </c>
      <c r="E3" s="4">
        <v>10</v>
      </c>
      <c r="F3" s="4">
        <v>6725.636005</v>
      </c>
      <c r="G3" s="7">
        <f t="shared" ref="G3:G7" si="0">(B3)/(B3+D3)*100</f>
        <v>19.438444924406</v>
      </c>
      <c r="H3" s="7">
        <f t="shared" ref="H3:H7" si="1">(B3)/(B3+E3)*100</f>
        <v>90</v>
      </c>
      <c r="I3" s="7">
        <f t="shared" ref="I3:I7" si="2">(B3+C3)/SUM(B3:E3)*100</f>
        <v>61.7</v>
      </c>
      <c r="J3" s="7"/>
    </row>
    <row r="4" spans="1:10">
      <c r="A4" s="6"/>
      <c r="B4" s="4">
        <v>76</v>
      </c>
      <c r="C4" s="4">
        <v>557</v>
      </c>
      <c r="D4" s="4">
        <v>343</v>
      </c>
      <c r="E4" s="4">
        <v>24</v>
      </c>
      <c r="F4" s="4">
        <v>6879.056931</v>
      </c>
      <c r="G4" s="7">
        <f t="shared" si="0"/>
        <v>18.1384248210024</v>
      </c>
      <c r="H4" s="7">
        <f t="shared" si="1"/>
        <v>76</v>
      </c>
      <c r="I4" s="7">
        <f t="shared" si="2"/>
        <v>63.3</v>
      </c>
      <c r="J4" s="7"/>
    </row>
    <row r="5" spans="1:10">
      <c r="A5" s="6"/>
      <c r="B5" s="4">
        <v>86</v>
      </c>
      <c r="C5" s="4">
        <v>537</v>
      </c>
      <c r="D5" s="4">
        <v>363</v>
      </c>
      <c r="E5" s="4">
        <v>14</v>
      </c>
      <c r="F5" s="4">
        <v>6691.988945</v>
      </c>
      <c r="G5" s="7">
        <f t="shared" si="0"/>
        <v>19.1536748329621</v>
      </c>
      <c r="H5" s="7">
        <f t="shared" si="1"/>
        <v>86</v>
      </c>
      <c r="I5" s="7">
        <f t="shared" si="2"/>
        <v>62.3</v>
      </c>
      <c r="J5" s="7"/>
    </row>
    <row r="6" spans="1:10">
      <c r="A6" s="6"/>
      <c r="B6" s="4">
        <v>74</v>
      </c>
      <c r="C6" s="4">
        <v>541</v>
      </c>
      <c r="D6" s="4">
        <v>359</v>
      </c>
      <c r="E6" s="4">
        <v>26</v>
      </c>
      <c r="F6" s="4">
        <v>6936.728001</v>
      </c>
      <c r="G6" s="7">
        <f t="shared" si="0"/>
        <v>17.0900692840647</v>
      </c>
      <c r="H6" s="7">
        <f t="shared" si="1"/>
        <v>74</v>
      </c>
      <c r="I6" s="7">
        <f t="shared" si="2"/>
        <v>61.5</v>
      </c>
      <c r="J6" s="7"/>
    </row>
    <row r="7" spans="1:10">
      <c r="A7" s="6"/>
      <c r="B7" s="4">
        <v>83</v>
      </c>
      <c r="C7" s="4">
        <v>542</v>
      </c>
      <c r="D7" s="4">
        <v>358</v>
      </c>
      <c r="E7" s="4">
        <v>17</v>
      </c>
      <c r="F7" s="4">
        <v>6809.484482</v>
      </c>
      <c r="G7" s="7">
        <f t="shared" si="0"/>
        <v>18.8208616780045</v>
      </c>
      <c r="H7" s="7">
        <f t="shared" si="1"/>
        <v>83</v>
      </c>
      <c r="I7" s="7">
        <f t="shared" si="2"/>
        <v>62.5</v>
      </c>
      <c r="J7" s="7"/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6808.5788728</v>
      </c>
      <c r="G8" s="9">
        <f t="shared" si="3"/>
        <v>18.528295108088</v>
      </c>
      <c r="H8" s="9">
        <f t="shared" si="3"/>
        <v>81.8</v>
      </c>
      <c r="I8" s="9">
        <f t="shared" si="3"/>
        <v>62.26</v>
      </c>
      <c r="J8" s="9">
        <f>2*G8*H8/(G8+H8)</f>
        <v>30.2131026588015</v>
      </c>
    </row>
    <row r="9" spans="1:1">
      <c r="A9" s="2"/>
    </row>
    <row r="10" spans="1:10">
      <c r="A10" s="6" t="s">
        <v>2</v>
      </c>
      <c r="B10" s="4">
        <v>70</v>
      </c>
      <c r="C10" s="4">
        <v>625</v>
      </c>
      <c r="D10" s="4">
        <v>275</v>
      </c>
      <c r="E10" s="4">
        <v>30</v>
      </c>
      <c r="F10" s="4">
        <v>9030.824423</v>
      </c>
      <c r="G10" s="7">
        <f t="shared" ref="G10:G14" si="4">(B10)/(B10+D10)*100</f>
        <v>20.2898550724638</v>
      </c>
      <c r="H10" s="7">
        <f t="shared" ref="H10:H14" si="5">(B10)/(B10+E10)*100</f>
        <v>70</v>
      </c>
      <c r="I10" s="7">
        <f t="shared" ref="I10:I14" si="6">(B10+C10)/SUM(B10:E10)*100</f>
        <v>69.5</v>
      </c>
      <c r="J10" s="7"/>
    </row>
    <row r="11" spans="1:10">
      <c r="A11" s="6"/>
      <c r="B11" s="4">
        <v>74</v>
      </c>
      <c r="C11" s="4">
        <v>622</v>
      </c>
      <c r="D11" s="4">
        <v>278</v>
      </c>
      <c r="E11" s="4">
        <v>26</v>
      </c>
      <c r="F11" s="4">
        <v>8986.082315</v>
      </c>
      <c r="G11" s="7">
        <f t="shared" si="4"/>
        <v>21.0227272727273</v>
      </c>
      <c r="H11" s="7">
        <f t="shared" si="5"/>
        <v>74</v>
      </c>
      <c r="I11" s="7">
        <f t="shared" si="6"/>
        <v>69.6</v>
      </c>
      <c r="J11" s="7"/>
    </row>
    <row r="12" spans="1:10">
      <c r="A12" s="6"/>
      <c r="B12" s="4">
        <v>77</v>
      </c>
      <c r="C12" s="4">
        <v>618</v>
      </c>
      <c r="D12" s="4">
        <v>282</v>
      </c>
      <c r="E12" s="4">
        <v>23</v>
      </c>
      <c r="F12" s="4">
        <v>9020.055532</v>
      </c>
      <c r="G12" s="7">
        <f t="shared" si="4"/>
        <v>21.4484679665738</v>
      </c>
      <c r="H12" s="7">
        <f t="shared" si="5"/>
        <v>77</v>
      </c>
      <c r="I12" s="7">
        <f t="shared" si="6"/>
        <v>69.5</v>
      </c>
      <c r="J12" s="7"/>
    </row>
    <row r="13" spans="1:10">
      <c r="A13" s="6"/>
      <c r="B13" s="4">
        <v>65</v>
      </c>
      <c r="C13" s="4">
        <v>616</v>
      </c>
      <c r="D13" s="4">
        <v>284</v>
      </c>
      <c r="E13" s="4">
        <v>35</v>
      </c>
      <c r="F13" s="4">
        <v>8906.549215</v>
      </c>
      <c r="G13" s="7">
        <f t="shared" si="4"/>
        <v>18.6246418338109</v>
      </c>
      <c r="H13" s="7">
        <f t="shared" si="5"/>
        <v>65</v>
      </c>
      <c r="I13" s="7">
        <f t="shared" si="6"/>
        <v>68.1</v>
      </c>
      <c r="J13" s="7"/>
    </row>
    <row r="14" spans="1:10">
      <c r="A14" s="6"/>
      <c r="B14" s="4">
        <v>71</v>
      </c>
      <c r="C14" s="4">
        <v>616</v>
      </c>
      <c r="D14" s="4">
        <v>284</v>
      </c>
      <c r="E14" s="4">
        <v>29</v>
      </c>
      <c r="F14" s="4">
        <v>8986.092567</v>
      </c>
      <c r="G14" s="7">
        <f t="shared" si="4"/>
        <v>20</v>
      </c>
      <c r="H14" s="7">
        <f t="shared" si="5"/>
        <v>71</v>
      </c>
      <c r="I14" s="7">
        <f t="shared" si="6"/>
        <v>68.7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8985.9208104</v>
      </c>
      <c r="G15" s="9">
        <f t="shared" si="7"/>
        <v>20.2771384291151</v>
      </c>
      <c r="H15" s="9">
        <f t="shared" si="7"/>
        <v>71.4</v>
      </c>
      <c r="I15" s="9">
        <f t="shared" si="7"/>
        <v>69.08</v>
      </c>
      <c r="J15" s="9">
        <f>2*G15*H15/(G15+H15)</f>
        <v>31.5844867901991</v>
      </c>
    </row>
    <row r="16" spans="1:1">
      <c r="A16" s="2"/>
    </row>
    <row r="17" spans="1:10">
      <c r="A17" s="8" t="s">
        <v>21</v>
      </c>
      <c r="B17" s="4">
        <v>97</v>
      </c>
      <c r="C17" s="4">
        <v>605</v>
      </c>
      <c r="D17" s="4">
        <v>295</v>
      </c>
      <c r="E17" s="4">
        <v>3</v>
      </c>
      <c r="F17" s="4">
        <v>5899.719715</v>
      </c>
      <c r="G17" s="7">
        <f t="shared" ref="G17:G21" si="8">(B17)/(B17+D17)*100</f>
        <v>24.7448979591837</v>
      </c>
      <c r="H17" s="7">
        <f t="shared" ref="H17:H21" si="9">(B17)/(B17+E17)*100</f>
        <v>97</v>
      </c>
      <c r="I17" s="7">
        <f t="shared" ref="I17:I21" si="10">(B17+C17)/SUM(B17:E17)*100</f>
        <v>70.2</v>
      </c>
      <c r="J17" s="7"/>
    </row>
    <row r="18" spans="1:10">
      <c r="A18" s="6"/>
      <c r="B18" s="4">
        <v>98</v>
      </c>
      <c r="C18" s="4">
        <v>648</v>
      </c>
      <c r="D18" s="4">
        <v>252</v>
      </c>
      <c r="E18" s="4">
        <v>2</v>
      </c>
      <c r="F18" s="4">
        <v>5842.660666</v>
      </c>
      <c r="G18" s="7">
        <f t="shared" si="8"/>
        <v>28</v>
      </c>
      <c r="H18" s="7">
        <f t="shared" si="9"/>
        <v>98</v>
      </c>
      <c r="I18" s="7">
        <f t="shared" si="10"/>
        <v>74.6</v>
      </c>
      <c r="J18" s="7"/>
    </row>
    <row r="19" spans="1:10">
      <c r="A19" s="6"/>
      <c r="B19" s="4">
        <v>97</v>
      </c>
      <c r="C19" s="4">
        <v>599</v>
      </c>
      <c r="D19" s="4">
        <v>301</v>
      </c>
      <c r="E19" s="4">
        <v>3</v>
      </c>
      <c r="F19" s="4">
        <v>5898.981571</v>
      </c>
      <c r="G19" s="7">
        <f t="shared" si="8"/>
        <v>24.3718592964824</v>
      </c>
      <c r="H19" s="7">
        <f t="shared" si="9"/>
        <v>97</v>
      </c>
      <c r="I19" s="7">
        <f t="shared" si="10"/>
        <v>69.6</v>
      </c>
      <c r="J19" s="7"/>
    </row>
    <row r="20" spans="1:10">
      <c r="A20" s="6"/>
      <c r="B20" s="4">
        <v>98</v>
      </c>
      <c r="C20" s="4">
        <v>634</v>
      </c>
      <c r="D20" s="4">
        <v>266</v>
      </c>
      <c r="E20" s="4">
        <v>2</v>
      </c>
      <c r="F20" s="4">
        <v>5928.935051</v>
      </c>
      <c r="G20" s="7">
        <f t="shared" si="8"/>
        <v>26.9230769230769</v>
      </c>
      <c r="H20" s="7">
        <f t="shared" si="9"/>
        <v>98</v>
      </c>
      <c r="I20" s="7">
        <f t="shared" si="10"/>
        <v>73.2</v>
      </c>
      <c r="J20" s="7"/>
    </row>
    <row r="21" spans="1:10">
      <c r="A21" s="6"/>
      <c r="B21" s="4">
        <v>97</v>
      </c>
      <c r="C21" s="4">
        <v>616</v>
      </c>
      <c r="D21" s="4">
        <v>284</v>
      </c>
      <c r="E21" s="4">
        <v>3</v>
      </c>
      <c r="F21" s="4">
        <v>5836.563826</v>
      </c>
      <c r="G21" s="7">
        <f t="shared" si="8"/>
        <v>25.4593175853018</v>
      </c>
      <c r="H21" s="7">
        <f t="shared" si="9"/>
        <v>97</v>
      </c>
      <c r="I21" s="7">
        <f t="shared" si="10"/>
        <v>71.3</v>
      </c>
      <c r="J21" s="7"/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5881.3721658</v>
      </c>
      <c r="G22" s="9">
        <f t="shared" si="11"/>
        <v>25.899830352809</v>
      </c>
      <c r="H22" s="9">
        <f t="shared" si="11"/>
        <v>97.4</v>
      </c>
      <c r="I22" s="9">
        <f t="shared" si="11"/>
        <v>71.78</v>
      </c>
      <c r="J22" s="9">
        <f>2*G22*H22/(G22+H22)</f>
        <v>40.918847481709</v>
      </c>
    </row>
    <row r="23" spans="1:1">
      <c r="A23" s="2"/>
    </row>
    <row r="24" spans="1:10">
      <c r="A24" s="8" t="s">
        <v>22</v>
      </c>
      <c r="B24" s="4">
        <v>98</v>
      </c>
      <c r="C24" s="4">
        <v>260</v>
      </c>
      <c r="D24" s="4">
        <v>640</v>
      </c>
      <c r="E24" s="4">
        <v>2</v>
      </c>
      <c r="F24" s="4">
        <v>5744.90428</v>
      </c>
      <c r="G24" s="7">
        <f t="shared" ref="G24:G28" si="12">(B24)/(B24+D24)*100</f>
        <v>13.2791327913279</v>
      </c>
      <c r="H24" s="7">
        <f t="shared" ref="H24:H28" si="13">(B24)/(B24+E24)*100</f>
        <v>98</v>
      </c>
      <c r="I24" s="7">
        <f t="shared" ref="I24:I28" si="14">(B24+C24)/SUM(B24:E24)*100</f>
        <v>35.8</v>
      </c>
      <c r="J24" s="7"/>
    </row>
    <row r="25" spans="1:10">
      <c r="A25" s="6"/>
      <c r="B25" s="4">
        <v>97</v>
      </c>
      <c r="C25" s="4">
        <v>266</v>
      </c>
      <c r="D25" s="4">
        <v>634</v>
      </c>
      <c r="E25" s="4">
        <v>3</v>
      </c>
      <c r="F25" s="4">
        <v>5702.542782</v>
      </c>
      <c r="G25" s="7">
        <f t="shared" si="12"/>
        <v>13.2694938440492</v>
      </c>
      <c r="H25" s="7">
        <f t="shared" si="13"/>
        <v>97</v>
      </c>
      <c r="I25" s="7">
        <f t="shared" si="14"/>
        <v>36.3</v>
      </c>
      <c r="J25" s="7"/>
    </row>
    <row r="26" spans="1:10">
      <c r="A26" s="6"/>
      <c r="B26" s="4">
        <v>98</v>
      </c>
      <c r="C26" s="4">
        <v>298</v>
      </c>
      <c r="D26" s="4">
        <v>602</v>
      </c>
      <c r="E26" s="4">
        <v>2</v>
      </c>
      <c r="F26" s="4">
        <v>5699.636698</v>
      </c>
      <c r="G26" s="7">
        <f t="shared" si="12"/>
        <v>14</v>
      </c>
      <c r="H26" s="7">
        <f t="shared" si="13"/>
        <v>98</v>
      </c>
      <c r="I26" s="7">
        <f t="shared" si="14"/>
        <v>39.6</v>
      </c>
      <c r="J26" s="7"/>
    </row>
    <row r="27" spans="1:10">
      <c r="A27" s="6"/>
      <c r="B27" s="4">
        <v>98</v>
      </c>
      <c r="C27" s="4">
        <v>270</v>
      </c>
      <c r="D27" s="4">
        <v>630</v>
      </c>
      <c r="E27" s="4">
        <v>2</v>
      </c>
      <c r="F27" s="4">
        <v>5740.467548</v>
      </c>
      <c r="G27" s="7">
        <f t="shared" si="12"/>
        <v>13.4615384615385</v>
      </c>
      <c r="H27" s="7">
        <f t="shared" si="13"/>
        <v>98</v>
      </c>
      <c r="I27" s="7">
        <f t="shared" si="14"/>
        <v>36.8</v>
      </c>
      <c r="J27" s="7"/>
    </row>
    <row r="28" spans="1:10">
      <c r="A28" s="6"/>
      <c r="B28" s="4">
        <v>95</v>
      </c>
      <c r="C28" s="4">
        <v>274</v>
      </c>
      <c r="D28" s="4">
        <v>626</v>
      </c>
      <c r="E28" s="4">
        <v>5</v>
      </c>
      <c r="F28" s="4">
        <v>5848.392248</v>
      </c>
      <c r="G28" s="7">
        <f t="shared" si="12"/>
        <v>13.1761442441054</v>
      </c>
      <c r="H28" s="7">
        <f t="shared" si="13"/>
        <v>95</v>
      </c>
      <c r="I28" s="7">
        <f t="shared" si="14"/>
        <v>36.9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5747.1887112</v>
      </c>
      <c r="G29" s="9">
        <f t="shared" si="15"/>
        <v>13.4372618682042</v>
      </c>
      <c r="H29" s="9">
        <f t="shared" si="15"/>
        <v>97.2</v>
      </c>
      <c r="I29" s="9">
        <f t="shared" si="15"/>
        <v>37.08</v>
      </c>
      <c r="J29" s="9">
        <f>2*G29*H29/(G29+H29)</f>
        <v>23.6105238241585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9"/>
  <sheetViews>
    <sheetView workbookViewId="0">
      <selection activeCell="A29" sqref="A29:J29"/>
    </sheetView>
  </sheetViews>
  <sheetFormatPr defaultColWidth="8.8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29</v>
      </c>
      <c r="C3" s="4">
        <v>830</v>
      </c>
      <c r="D3" s="4">
        <v>70</v>
      </c>
      <c r="E3" s="4">
        <v>71</v>
      </c>
      <c r="F3" s="4">
        <v>8141.386509</v>
      </c>
      <c r="G3" s="7">
        <f t="shared" ref="G3:G7" si="0">(B3)/(B3+D3)*100</f>
        <v>29.2929292929293</v>
      </c>
      <c r="H3" s="7">
        <f t="shared" ref="H3:H7" si="1">(B3)/(B3+E3)*100</f>
        <v>29</v>
      </c>
      <c r="I3" s="7">
        <f t="shared" ref="I3:I7" si="2">(B3+C3)/SUM(B3:E3)*100</f>
        <v>85.9</v>
      </c>
      <c r="J3" s="7"/>
    </row>
    <row r="4" spans="1:10">
      <c r="A4" s="6"/>
      <c r="B4" s="4">
        <v>33</v>
      </c>
      <c r="C4" s="4">
        <v>836</v>
      </c>
      <c r="D4" s="4">
        <v>64</v>
      </c>
      <c r="E4" s="4">
        <v>67</v>
      </c>
      <c r="F4" s="4">
        <v>7843.684912</v>
      </c>
      <c r="G4" s="7">
        <f t="shared" si="0"/>
        <v>34.020618556701</v>
      </c>
      <c r="H4" s="7">
        <f t="shared" si="1"/>
        <v>33</v>
      </c>
      <c r="I4" s="7">
        <f t="shared" si="2"/>
        <v>86.9</v>
      </c>
      <c r="J4" s="7"/>
    </row>
    <row r="5" spans="1:10">
      <c r="A5" s="6"/>
      <c r="B5" s="4">
        <v>24</v>
      </c>
      <c r="C5" s="4">
        <v>833</v>
      </c>
      <c r="D5" s="4">
        <v>67</v>
      </c>
      <c r="E5" s="4">
        <v>76</v>
      </c>
      <c r="F5" s="4">
        <v>7976.730585</v>
      </c>
      <c r="G5" s="7">
        <f t="shared" si="0"/>
        <v>26.3736263736264</v>
      </c>
      <c r="H5" s="7">
        <f t="shared" si="1"/>
        <v>24</v>
      </c>
      <c r="I5" s="7">
        <f t="shared" si="2"/>
        <v>85.7</v>
      </c>
      <c r="J5" s="7"/>
    </row>
    <row r="6" spans="1:11">
      <c r="A6" s="6"/>
      <c r="B6" s="4">
        <v>22</v>
      </c>
      <c r="C6" s="4">
        <v>840</v>
      </c>
      <c r="D6" s="4">
        <v>60</v>
      </c>
      <c r="E6" s="4">
        <v>78</v>
      </c>
      <c r="F6" s="4">
        <v>8085.948706</v>
      </c>
      <c r="G6" s="7">
        <f t="shared" si="0"/>
        <v>26.8292682926829</v>
      </c>
      <c r="H6" s="7">
        <f t="shared" si="1"/>
        <v>22</v>
      </c>
      <c r="I6" s="7">
        <f t="shared" si="2"/>
        <v>86.2</v>
      </c>
      <c r="J6" s="7"/>
      <c r="K6" t="s">
        <v>23</v>
      </c>
    </row>
    <row r="7" spans="1:11">
      <c r="A7" s="6"/>
      <c r="B7" s="4">
        <v>20</v>
      </c>
      <c r="C7" s="4">
        <v>832</v>
      </c>
      <c r="D7" s="4">
        <v>68</v>
      </c>
      <c r="E7" s="4">
        <v>80</v>
      </c>
      <c r="F7" s="4">
        <v>8048.409462</v>
      </c>
      <c r="G7" s="7">
        <f t="shared" si="0"/>
        <v>22.7272727272727</v>
      </c>
      <c r="H7" s="7">
        <f t="shared" si="1"/>
        <v>20</v>
      </c>
      <c r="I7" s="7">
        <f t="shared" si="2"/>
        <v>85.2</v>
      </c>
      <c r="J7" s="7"/>
      <c r="K7" t="s">
        <v>23</v>
      </c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8019.2320348</v>
      </c>
      <c r="G8" s="9">
        <f t="shared" si="3"/>
        <v>27.8487430486425</v>
      </c>
      <c r="H8" s="9">
        <f t="shared" si="3"/>
        <v>25.6</v>
      </c>
      <c r="I8" s="9">
        <f t="shared" si="3"/>
        <v>85.98</v>
      </c>
      <c r="J8" s="9">
        <f>2*G8*H8/(G8+H8)</f>
        <v>26.6770659656646</v>
      </c>
    </row>
    <row r="9" spans="1:1">
      <c r="A9" s="2"/>
    </row>
    <row r="10" spans="1:10">
      <c r="A10" s="6" t="s">
        <v>2</v>
      </c>
      <c r="B10" s="4">
        <v>58</v>
      </c>
      <c r="C10" s="4">
        <v>753</v>
      </c>
      <c r="D10" s="4">
        <v>147</v>
      </c>
      <c r="E10" s="4">
        <v>42</v>
      </c>
      <c r="F10" s="4">
        <v>9324.728727</v>
      </c>
      <c r="G10" s="7">
        <f t="shared" ref="G10:G14" si="4">(B10)/(B10+D10)*100</f>
        <v>28.2926829268293</v>
      </c>
      <c r="H10" s="7">
        <f t="shared" ref="H10:H14" si="5">(B10)/(B10+E10)*100</f>
        <v>58</v>
      </c>
      <c r="I10" s="7">
        <f t="shared" ref="I10:I14" si="6">(B10+C10)/SUM(B10:E10)*100</f>
        <v>81.1</v>
      </c>
      <c r="J10" s="7"/>
    </row>
    <row r="11" spans="1:10">
      <c r="A11" s="6"/>
      <c r="B11" s="4">
        <v>63</v>
      </c>
      <c r="C11" s="4">
        <v>736</v>
      </c>
      <c r="D11" s="4">
        <v>164</v>
      </c>
      <c r="E11" s="4">
        <v>37</v>
      </c>
      <c r="F11" s="4">
        <v>9112.37359</v>
      </c>
      <c r="G11" s="7">
        <f t="shared" si="4"/>
        <v>27.7533039647577</v>
      </c>
      <c r="H11" s="7">
        <f t="shared" si="5"/>
        <v>63</v>
      </c>
      <c r="I11" s="7">
        <f t="shared" si="6"/>
        <v>79.9</v>
      </c>
      <c r="J11" s="7"/>
    </row>
    <row r="12" spans="1:10">
      <c r="A12" s="6"/>
      <c r="B12" s="4">
        <v>63</v>
      </c>
      <c r="C12" s="4">
        <v>750</v>
      </c>
      <c r="D12" s="4">
        <v>150</v>
      </c>
      <c r="E12" s="4">
        <v>37</v>
      </c>
      <c r="F12" s="4">
        <v>9134.012699</v>
      </c>
      <c r="G12" s="7">
        <f t="shared" si="4"/>
        <v>29.5774647887324</v>
      </c>
      <c r="H12" s="7">
        <f t="shared" si="5"/>
        <v>63</v>
      </c>
      <c r="I12" s="7">
        <f t="shared" si="6"/>
        <v>81.3</v>
      </c>
      <c r="J12" s="7"/>
    </row>
    <row r="13" spans="1:10">
      <c r="A13" s="6"/>
      <c r="B13" s="4">
        <v>49</v>
      </c>
      <c r="C13" s="4">
        <v>726</v>
      </c>
      <c r="D13" s="4">
        <v>174</v>
      </c>
      <c r="E13" s="4">
        <v>51</v>
      </c>
      <c r="F13" s="4">
        <v>9121.381521</v>
      </c>
      <c r="G13" s="7">
        <f t="shared" si="4"/>
        <v>21.9730941704036</v>
      </c>
      <c r="H13" s="7">
        <f t="shared" si="5"/>
        <v>49</v>
      </c>
      <c r="I13" s="7">
        <f t="shared" si="6"/>
        <v>77.5</v>
      </c>
      <c r="J13" s="7"/>
    </row>
    <row r="14" spans="1:10">
      <c r="A14" s="6"/>
      <c r="B14" s="4">
        <v>49</v>
      </c>
      <c r="C14" s="4">
        <v>739</v>
      </c>
      <c r="D14" s="4">
        <v>161</v>
      </c>
      <c r="E14" s="4">
        <v>51</v>
      </c>
      <c r="F14" s="4">
        <v>9297.219753</v>
      </c>
      <c r="G14" s="7">
        <f t="shared" si="4"/>
        <v>23.3333333333333</v>
      </c>
      <c r="H14" s="7">
        <f t="shared" si="5"/>
        <v>49</v>
      </c>
      <c r="I14" s="7">
        <f t="shared" si="6"/>
        <v>78.8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9197.943258</v>
      </c>
      <c r="G15" s="9">
        <f t="shared" si="7"/>
        <v>26.1859758368113</v>
      </c>
      <c r="H15" s="9">
        <f t="shared" si="7"/>
        <v>56.4</v>
      </c>
      <c r="I15" s="9">
        <f t="shared" si="7"/>
        <v>79.72</v>
      </c>
      <c r="J15" s="9">
        <f>2*G15*H15/(G15+H15)</f>
        <v>35.7660976269014</v>
      </c>
    </row>
    <row r="16" spans="1:1">
      <c r="A16" s="2"/>
    </row>
    <row r="17" spans="1:10">
      <c r="A17" s="8" t="s">
        <v>21</v>
      </c>
      <c r="B17" s="4">
        <v>85</v>
      </c>
      <c r="C17" s="4">
        <v>880</v>
      </c>
      <c r="D17" s="4">
        <v>20</v>
      </c>
      <c r="E17" s="4">
        <v>15</v>
      </c>
      <c r="F17" s="4">
        <v>6312.305212</v>
      </c>
      <c r="G17" s="7">
        <f t="shared" ref="G17:G21" si="8">(B17)/(B17+D17)*100</f>
        <v>80.9523809523809</v>
      </c>
      <c r="H17" s="7">
        <f t="shared" ref="H17:H21" si="9">(B17)/(B17+E17)*100</f>
        <v>85</v>
      </c>
      <c r="I17" s="7">
        <f t="shared" ref="I17:I21" si="10">(B17+C17)/SUM(B17:E17)*100</f>
        <v>96.5</v>
      </c>
      <c r="J17" s="7"/>
    </row>
    <row r="18" spans="1:10">
      <c r="A18" s="6"/>
      <c r="B18" s="4">
        <v>73</v>
      </c>
      <c r="C18" s="4">
        <v>885</v>
      </c>
      <c r="D18" s="4">
        <v>15</v>
      </c>
      <c r="E18" s="4">
        <v>27</v>
      </c>
      <c r="F18" s="4">
        <v>6555.329084</v>
      </c>
      <c r="G18" s="7">
        <f t="shared" si="8"/>
        <v>82.9545454545455</v>
      </c>
      <c r="H18" s="7">
        <f t="shared" si="9"/>
        <v>73</v>
      </c>
      <c r="I18" s="7">
        <f t="shared" si="10"/>
        <v>95.8</v>
      </c>
      <c r="J18" s="7"/>
    </row>
    <row r="19" spans="1:10">
      <c r="A19" s="6"/>
      <c r="B19" s="4">
        <v>82</v>
      </c>
      <c r="C19" s="4">
        <v>870</v>
      </c>
      <c r="D19" s="4">
        <v>30</v>
      </c>
      <c r="E19" s="4">
        <v>18</v>
      </c>
      <c r="F19" s="4">
        <v>6297.011614</v>
      </c>
      <c r="G19" s="7">
        <f t="shared" si="8"/>
        <v>73.2142857142857</v>
      </c>
      <c r="H19" s="7">
        <f t="shared" si="9"/>
        <v>82</v>
      </c>
      <c r="I19" s="7">
        <f t="shared" si="10"/>
        <v>95.2</v>
      </c>
      <c r="J19" s="7"/>
    </row>
    <row r="20" spans="1:10">
      <c r="A20" s="6"/>
      <c r="B20" s="4">
        <v>86</v>
      </c>
      <c r="C20" s="4">
        <v>868</v>
      </c>
      <c r="D20" s="4">
        <v>32</v>
      </c>
      <c r="E20" s="4">
        <v>14</v>
      </c>
      <c r="F20" s="4">
        <v>6341.931105</v>
      </c>
      <c r="G20" s="7">
        <f t="shared" si="8"/>
        <v>72.8813559322034</v>
      </c>
      <c r="H20" s="7">
        <f t="shared" si="9"/>
        <v>86</v>
      </c>
      <c r="I20" s="7">
        <f t="shared" si="10"/>
        <v>95.4</v>
      </c>
      <c r="J20" s="7"/>
    </row>
    <row r="21" spans="1:11">
      <c r="A21" s="6"/>
      <c r="B21" s="4">
        <v>71</v>
      </c>
      <c r="C21" s="4">
        <v>880</v>
      </c>
      <c r="D21" s="4">
        <v>20</v>
      </c>
      <c r="E21" s="4">
        <v>29</v>
      </c>
      <c r="F21" s="4">
        <v>6534.000397</v>
      </c>
      <c r="G21" s="7">
        <f t="shared" si="8"/>
        <v>78.021978021978</v>
      </c>
      <c r="H21" s="7">
        <f t="shared" si="9"/>
        <v>71</v>
      </c>
      <c r="I21" s="7">
        <f t="shared" si="10"/>
        <v>95.1</v>
      </c>
      <c r="J21" s="7"/>
      <c r="K21" t="s">
        <v>23</v>
      </c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6408.1154824</v>
      </c>
      <c r="G22" s="9">
        <f t="shared" si="11"/>
        <v>77.6049092150787</v>
      </c>
      <c r="H22" s="9">
        <f t="shared" si="11"/>
        <v>79.4</v>
      </c>
      <c r="I22" s="9">
        <f t="shared" si="11"/>
        <v>95.6</v>
      </c>
      <c r="J22" s="9">
        <f>2*G22*H22/(G22+H22)</f>
        <v>78.492192664323</v>
      </c>
    </row>
    <row r="23" spans="1:1">
      <c r="A23" s="2"/>
    </row>
    <row r="24" spans="1:10">
      <c r="A24" s="8" t="s">
        <v>22</v>
      </c>
      <c r="B24" s="4">
        <v>87</v>
      </c>
      <c r="C24" s="4">
        <v>847</v>
      </c>
      <c r="D24" s="4">
        <v>53</v>
      </c>
      <c r="E24" s="4">
        <v>13</v>
      </c>
      <c r="F24" s="4">
        <v>6158.610106</v>
      </c>
      <c r="G24" s="7">
        <f t="shared" ref="G24:G28" si="12">(B24)/(B24+D24)*100</f>
        <v>62.1428571428571</v>
      </c>
      <c r="H24" s="7">
        <f t="shared" ref="H24:H28" si="13">(B24)/(B24+E24)*100</f>
        <v>87</v>
      </c>
      <c r="I24" s="7">
        <f t="shared" ref="I24:I28" si="14">(B24+C24)/SUM(B24:E24)*100</f>
        <v>93.4</v>
      </c>
      <c r="J24" s="7"/>
    </row>
    <row r="25" spans="1:10">
      <c r="A25" s="6"/>
      <c r="B25" s="4">
        <v>91</v>
      </c>
      <c r="C25" s="4">
        <v>777</v>
      </c>
      <c r="D25" s="4">
        <v>123</v>
      </c>
      <c r="E25" s="4">
        <v>9</v>
      </c>
      <c r="F25" s="4">
        <v>6078.287363</v>
      </c>
      <c r="G25" s="7">
        <f t="shared" si="12"/>
        <v>42.5233644859813</v>
      </c>
      <c r="H25" s="7">
        <f t="shared" si="13"/>
        <v>91</v>
      </c>
      <c r="I25" s="7">
        <f t="shared" si="14"/>
        <v>86.8</v>
      </c>
      <c r="J25" s="7"/>
    </row>
    <row r="26" spans="1:10">
      <c r="A26" s="6"/>
      <c r="B26" s="4">
        <v>90</v>
      </c>
      <c r="C26" s="4">
        <v>765</v>
      </c>
      <c r="D26" s="4">
        <v>135</v>
      </c>
      <c r="E26" s="4">
        <v>10</v>
      </c>
      <c r="F26" s="4">
        <v>6030.354023</v>
      </c>
      <c r="G26" s="7">
        <f t="shared" si="12"/>
        <v>40</v>
      </c>
      <c r="H26" s="7">
        <f t="shared" si="13"/>
        <v>90</v>
      </c>
      <c r="I26" s="7">
        <f t="shared" si="14"/>
        <v>85.5</v>
      </c>
      <c r="J26" s="7"/>
    </row>
    <row r="27" spans="1:10">
      <c r="A27" s="6"/>
      <c r="B27" s="4">
        <v>76</v>
      </c>
      <c r="C27" s="4">
        <v>842</v>
      </c>
      <c r="D27" s="4">
        <v>58</v>
      </c>
      <c r="E27" s="4">
        <v>24</v>
      </c>
      <c r="F27" s="4">
        <v>6297.679901</v>
      </c>
      <c r="G27" s="7">
        <f t="shared" si="12"/>
        <v>56.7164179104478</v>
      </c>
      <c r="H27" s="7">
        <f t="shared" si="13"/>
        <v>76</v>
      </c>
      <c r="I27" s="7">
        <f t="shared" si="14"/>
        <v>91.8</v>
      </c>
      <c r="J27" s="7"/>
    </row>
    <row r="28" spans="1:10">
      <c r="A28" s="6"/>
      <c r="B28" s="4">
        <v>76</v>
      </c>
      <c r="C28" s="4">
        <v>828</v>
      </c>
      <c r="D28" s="4">
        <v>72</v>
      </c>
      <c r="E28" s="4">
        <v>24</v>
      </c>
      <c r="F28" s="4">
        <v>6317.89422</v>
      </c>
      <c r="G28" s="7">
        <f t="shared" si="12"/>
        <v>51.3513513513513</v>
      </c>
      <c r="H28" s="7">
        <f t="shared" si="13"/>
        <v>76</v>
      </c>
      <c r="I28" s="7">
        <f t="shared" si="14"/>
        <v>90.4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6176.5651226</v>
      </c>
      <c r="G29" s="9">
        <f t="shared" si="15"/>
        <v>50.5467981781275</v>
      </c>
      <c r="H29" s="9">
        <f t="shared" si="15"/>
        <v>84</v>
      </c>
      <c r="I29" s="9">
        <f t="shared" si="15"/>
        <v>89.58</v>
      </c>
      <c r="J29" s="9">
        <f>2*G29*H29/(G29+H29)</f>
        <v>63.1145609476562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M28" sqref="M28"/>
    </sheetView>
  </sheetViews>
  <sheetFormatPr defaultColWidth="9" defaultRowHeight="13.8"/>
  <sheetData>
    <row r="2" spans="1:10">
      <c r="A2" s="4"/>
      <c r="B2" s="5" t="s">
        <v>16</v>
      </c>
      <c r="C2" s="5" t="s">
        <v>17</v>
      </c>
      <c r="D2" s="5" t="s">
        <v>18</v>
      </c>
      <c r="E2" s="5" t="s">
        <v>19</v>
      </c>
      <c r="F2" s="5" t="s">
        <v>0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>
      <c r="A3" s="6" t="s">
        <v>1</v>
      </c>
      <c r="B3" s="4">
        <v>7</v>
      </c>
      <c r="C3" s="4">
        <v>866</v>
      </c>
      <c r="D3" s="4">
        <v>34</v>
      </c>
      <c r="E3" s="4">
        <v>93</v>
      </c>
      <c r="F3" s="4">
        <v>345.115185</v>
      </c>
      <c r="G3" s="7">
        <f t="shared" ref="G3:G7" si="0">(B3)/(B3+D3)*100</f>
        <v>17.0731707317073</v>
      </c>
      <c r="H3" s="7">
        <f t="shared" ref="H3:H7" si="1">(B3)/(B3+E3)*100</f>
        <v>7</v>
      </c>
      <c r="I3" s="7">
        <f t="shared" ref="I3:I7" si="2">(B3+C3)/SUM(B3:E3)*100</f>
        <v>87.3</v>
      </c>
      <c r="J3" s="7"/>
    </row>
    <row r="4" spans="1:10">
      <c r="A4" s="6"/>
      <c r="B4" s="4">
        <v>6</v>
      </c>
      <c r="C4" s="4">
        <v>866</v>
      </c>
      <c r="D4" s="4">
        <v>34</v>
      </c>
      <c r="E4" s="4">
        <v>94</v>
      </c>
      <c r="F4" s="4">
        <v>341.281176</v>
      </c>
      <c r="G4" s="7">
        <f t="shared" si="0"/>
        <v>15</v>
      </c>
      <c r="H4" s="7">
        <f t="shared" si="1"/>
        <v>6</v>
      </c>
      <c r="I4" s="7">
        <f t="shared" si="2"/>
        <v>87.2</v>
      </c>
      <c r="J4" s="7"/>
    </row>
    <row r="5" spans="1:10">
      <c r="A5" s="6"/>
      <c r="B5" s="4">
        <v>2</v>
      </c>
      <c r="C5" s="4">
        <v>866</v>
      </c>
      <c r="D5" s="4">
        <v>34</v>
      </c>
      <c r="E5" s="4">
        <v>98</v>
      </c>
      <c r="F5" s="4">
        <v>345.197678</v>
      </c>
      <c r="G5" s="7">
        <f t="shared" si="0"/>
        <v>5.55555555555556</v>
      </c>
      <c r="H5" s="7">
        <f t="shared" si="1"/>
        <v>2</v>
      </c>
      <c r="I5" s="7">
        <f t="shared" si="2"/>
        <v>86.8</v>
      </c>
      <c r="J5" s="7"/>
    </row>
    <row r="6" spans="1:10">
      <c r="A6" s="6"/>
      <c r="B6" s="4">
        <v>4</v>
      </c>
      <c r="C6" s="4">
        <v>850</v>
      </c>
      <c r="D6" s="4">
        <v>50</v>
      </c>
      <c r="E6" s="4">
        <v>96</v>
      </c>
      <c r="F6" s="4">
        <v>367.771387</v>
      </c>
      <c r="G6" s="7">
        <f t="shared" si="0"/>
        <v>7.40740740740741</v>
      </c>
      <c r="H6" s="7">
        <f t="shared" si="1"/>
        <v>4</v>
      </c>
      <c r="I6" s="7">
        <f t="shared" si="2"/>
        <v>85.4</v>
      </c>
      <c r="J6" s="7"/>
    </row>
    <row r="7" spans="1:10">
      <c r="A7" s="6"/>
      <c r="B7" s="4">
        <v>3</v>
      </c>
      <c r="C7" s="4">
        <v>872</v>
      </c>
      <c r="D7" s="4">
        <v>28</v>
      </c>
      <c r="E7" s="4">
        <v>97</v>
      </c>
      <c r="F7" s="4">
        <v>340.509176</v>
      </c>
      <c r="G7" s="7">
        <f t="shared" si="0"/>
        <v>9.67741935483871</v>
      </c>
      <c r="H7" s="7">
        <f t="shared" si="1"/>
        <v>3</v>
      </c>
      <c r="I7" s="7">
        <f t="shared" si="2"/>
        <v>87.5</v>
      </c>
      <c r="J7" s="7"/>
    </row>
    <row r="8" spans="1:10">
      <c r="A8" s="5" t="s">
        <v>20</v>
      </c>
      <c r="B8" s="7"/>
      <c r="C8" s="7"/>
      <c r="D8" s="7"/>
      <c r="E8" s="7"/>
      <c r="F8" s="9">
        <f t="shared" ref="F8:I8" si="3">AVERAGE(F3:F7)</f>
        <v>347.9749204</v>
      </c>
      <c r="G8" s="9">
        <f t="shared" si="3"/>
        <v>10.9427106099018</v>
      </c>
      <c r="H8" s="9">
        <f t="shared" si="3"/>
        <v>4.4</v>
      </c>
      <c r="I8" s="9">
        <f t="shared" si="3"/>
        <v>86.84</v>
      </c>
      <c r="J8" s="9">
        <f>2*G8*H8/(G8+H8)</f>
        <v>6.27632599059705</v>
      </c>
    </row>
    <row r="9" spans="1:1">
      <c r="A9" s="2"/>
    </row>
    <row r="10" spans="1:10">
      <c r="A10" s="6" t="s">
        <v>2</v>
      </c>
      <c r="B10" s="4">
        <v>41</v>
      </c>
      <c r="C10" s="4">
        <v>434</v>
      </c>
      <c r="D10" s="4">
        <v>466</v>
      </c>
      <c r="E10" s="4">
        <v>59</v>
      </c>
      <c r="F10" s="4">
        <v>587.105513</v>
      </c>
      <c r="G10" s="7">
        <f t="shared" ref="G10:G14" si="4">(B10)/(B10+D10)*100</f>
        <v>8.08678500986193</v>
      </c>
      <c r="H10" s="7">
        <f t="shared" ref="H10:H14" si="5">(B10)/(B10+E10)*100</f>
        <v>41</v>
      </c>
      <c r="I10" s="7">
        <f t="shared" ref="I10:I14" si="6">(B10+C10)/SUM(B10:E10)*100</f>
        <v>47.5</v>
      </c>
      <c r="J10" s="7"/>
    </row>
    <row r="11" spans="1:10">
      <c r="A11" s="6"/>
      <c r="B11" s="4">
        <v>43</v>
      </c>
      <c r="C11" s="4">
        <v>455</v>
      </c>
      <c r="D11" s="4">
        <v>445</v>
      </c>
      <c r="E11" s="4">
        <v>57</v>
      </c>
      <c r="F11" s="4">
        <v>566.059113</v>
      </c>
      <c r="G11" s="7">
        <f t="shared" si="4"/>
        <v>8.81147540983607</v>
      </c>
      <c r="H11" s="7">
        <f t="shared" si="5"/>
        <v>43</v>
      </c>
      <c r="I11" s="7">
        <f t="shared" si="6"/>
        <v>49.8</v>
      </c>
      <c r="J11" s="7"/>
    </row>
    <row r="12" spans="1:10">
      <c r="A12" s="6"/>
      <c r="B12" s="4">
        <v>45</v>
      </c>
      <c r="C12" s="4">
        <v>490</v>
      </c>
      <c r="D12" s="4">
        <v>410</v>
      </c>
      <c r="E12" s="4">
        <v>55</v>
      </c>
      <c r="F12" s="4">
        <v>536.323786</v>
      </c>
      <c r="G12" s="7">
        <f t="shared" si="4"/>
        <v>9.89010989010989</v>
      </c>
      <c r="H12" s="7">
        <f t="shared" si="5"/>
        <v>45</v>
      </c>
      <c r="I12" s="7">
        <f t="shared" si="6"/>
        <v>53.5</v>
      </c>
      <c r="J12" s="7"/>
    </row>
    <row r="13" spans="1:10">
      <c r="A13" s="6"/>
      <c r="B13" s="4">
        <v>63</v>
      </c>
      <c r="C13" s="4">
        <v>402</v>
      </c>
      <c r="D13" s="4">
        <v>498</v>
      </c>
      <c r="E13" s="4">
        <v>37</v>
      </c>
      <c r="F13" s="4">
        <v>574.037075</v>
      </c>
      <c r="G13" s="7">
        <f t="shared" si="4"/>
        <v>11.2299465240642</v>
      </c>
      <c r="H13" s="7">
        <f t="shared" si="5"/>
        <v>63</v>
      </c>
      <c r="I13" s="7">
        <f t="shared" si="6"/>
        <v>46.5</v>
      </c>
      <c r="J13" s="7"/>
    </row>
    <row r="14" spans="1:10">
      <c r="A14" s="6"/>
      <c r="B14" s="4">
        <v>66</v>
      </c>
      <c r="C14" s="4">
        <v>433</v>
      </c>
      <c r="D14" s="4">
        <v>467</v>
      </c>
      <c r="E14" s="4">
        <v>34</v>
      </c>
      <c r="F14" s="4">
        <v>596.148252</v>
      </c>
      <c r="G14" s="7">
        <f t="shared" si="4"/>
        <v>12.3827392120075</v>
      </c>
      <c r="H14" s="7">
        <f t="shared" si="5"/>
        <v>66</v>
      </c>
      <c r="I14" s="7">
        <f t="shared" si="6"/>
        <v>49.9</v>
      </c>
      <c r="J14" s="7"/>
    </row>
    <row r="15" spans="1:10">
      <c r="A15" s="5" t="s">
        <v>20</v>
      </c>
      <c r="B15" s="7"/>
      <c r="C15" s="7"/>
      <c r="D15" s="7"/>
      <c r="E15" s="7"/>
      <c r="F15" s="9">
        <f t="shared" ref="F15:I15" si="7">AVERAGE(F10:F14)</f>
        <v>571.9347478</v>
      </c>
      <c r="G15" s="9">
        <f t="shared" si="7"/>
        <v>10.0802112091759</v>
      </c>
      <c r="H15" s="9">
        <f t="shared" si="7"/>
        <v>51.6</v>
      </c>
      <c r="I15" s="9">
        <f t="shared" si="7"/>
        <v>49.44</v>
      </c>
      <c r="J15" s="9">
        <f>2*G15*H15/(G15+H15)</f>
        <v>16.865665282161</v>
      </c>
    </row>
    <row r="16" spans="1:1">
      <c r="A16" s="2"/>
    </row>
    <row r="17" spans="1:10">
      <c r="A17" s="8" t="s">
        <v>21</v>
      </c>
      <c r="B17" s="4">
        <v>22</v>
      </c>
      <c r="C17" s="4">
        <v>740</v>
      </c>
      <c r="D17" s="4">
        <v>160</v>
      </c>
      <c r="E17" s="4">
        <v>78</v>
      </c>
      <c r="F17" s="4">
        <v>443.676472</v>
      </c>
      <c r="G17" s="7">
        <f t="shared" ref="G17:G21" si="8">(B17)/(B17+D17)*100</f>
        <v>12.0879120879121</v>
      </c>
      <c r="H17" s="7">
        <f t="shared" ref="H17:H21" si="9">(B17)/(B17+E17)*100</f>
        <v>22</v>
      </c>
      <c r="I17" s="7">
        <f t="shared" ref="I17:I21" si="10">(B17+C17)/SUM(B17:E17)*100</f>
        <v>76.2</v>
      </c>
      <c r="J17" s="7"/>
    </row>
    <row r="18" spans="1:10">
      <c r="A18" s="6"/>
      <c r="B18" s="4">
        <v>10</v>
      </c>
      <c r="C18" s="4">
        <v>619</v>
      </c>
      <c r="D18" s="4">
        <v>281</v>
      </c>
      <c r="E18" s="4">
        <v>90</v>
      </c>
      <c r="F18" s="4">
        <v>470.249414</v>
      </c>
      <c r="G18" s="7">
        <f t="shared" si="8"/>
        <v>3.43642611683849</v>
      </c>
      <c r="H18" s="7">
        <f t="shared" si="9"/>
        <v>10</v>
      </c>
      <c r="I18" s="7">
        <f t="shared" si="10"/>
        <v>62.9</v>
      </c>
      <c r="J18" s="7"/>
    </row>
    <row r="19" spans="1:10">
      <c r="A19" s="6"/>
      <c r="B19" s="4">
        <v>9</v>
      </c>
      <c r="C19" s="4">
        <v>686</v>
      </c>
      <c r="D19" s="4">
        <v>214</v>
      </c>
      <c r="E19" s="4">
        <v>91</v>
      </c>
      <c r="F19" s="4">
        <v>448.295355</v>
      </c>
      <c r="G19" s="7">
        <f t="shared" si="8"/>
        <v>4.03587443946188</v>
      </c>
      <c r="H19" s="7">
        <f t="shared" si="9"/>
        <v>9</v>
      </c>
      <c r="I19" s="7">
        <f t="shared" si="10"/>
        <v>69.5</v>
      </c>
      <c r="J19" s="7"/>
    </row>
    <row r="20" spans="1:10">
      <c r="A20" s="6"/>
      <c r="B20" s="4">
        <v>21</v>
      </c>
      <c r="C20" s="4">
        <v>685</v>
      </c>
      <c r="D20" s="4">
        <v>215</v>
      </c>
      <c r="E20" s="4">
        <v>79</v>
      </c>
      <c r="F20" s="4">
        <v>421.756029</v>
      </c>
      <c r="G20" s="7">
        <f t="shared" si="8"/>
        <v>8.89830508474576</v>
      </c>
      <c r="H20" s="7">
        <f t="shared" si="9"/>
        <v>21</v>
      </c>
      <c r="I20" s="7">
        <f t="shared" si="10"/>
        <v>70.6</v>
      </c>
      <c r="J20" s="7"/>
    </row>
    <row r="21" spans="1:10">
      <c r="A21" s="6"/>
      <c r="B21" s="4">
        <v>6</v>
      </c>
      <c r="C21" s="4">
        <v>736</v>
      </c>
      <c r="D21" s="4">
        <v>164</v>
      </c>
      <c r="E21" s="4">
        <v>94</v>
      </c>
      <c r="F21" s="4">
        <v>417.325258</v>
      </c>
      <c r="G21" s="7">
        <f t="shared" si="8"/>
        <v>3.52941176470588</v>
      </c>
      <c r="H21" s="7">
        <f t="shared" si="9"/>
        <v>6</v>
      </c>
      <c r="I21" s="7">
        <f t="shared" si="10"/>
        <v>74.2</v>
      </c>
      <c r="J21" s="7"/>
    </row>
    <row r="22" spans="1:10">
      <c r="A22" s="5" t="s">
        <v>20</v>
      </c>
      <c r="B22" s="7"/>
      <c r="C22" s="7"/>
      <c r="D22" s="7"/>
      <c r="E22" s="7"/>
      <c r="F22" s="9">
        <f t="shared" ref="F22:I22" si="11">AVERAGE(F17:F21)</f>
        <v>440.2605056</v>
      </c>
      <c r="G22" s="9">
        <f t="shared" si="11"/>
        <v>6.39758589873282</v>
      </c>
      <c r="H22" s="9">
        <f t="shared" si="11"/>
        <v>13.6</v>
      </c>
      <c r="I22" s="9">
        <f t="shared" si="11"/>
        <v>70.68</v>
      </c>
      <c r="J22" s="9">
        <f>2*G22*H22/(G22+H22)</f>
        <v>8.70176716963418</v>
      </c>
    </row>
    <row r="23" spans="1:1">
      <c r="A23" s="2"/>
    </row>
    <row r="24" spans="1:10">
      <c r="A24" s="8" t="s">
        <v>22</v>
      </c>
      <c r="B24" s="4">
        <v>23</v>
      </c>
      <c r="C24" s="4">
        <v>427</v>
      </c>
      <c r="D24" s="4">
        <v>473</v>
      </c>
      <c r="E24" s="4">
        <v>77</v>
      </c>
      <c r="F24" s="4">
        <v>601.332903</v>
      </c>
      <c r="G24" s="7">
        <f t="shared" ref="G24:G28" si="12">(B24)/(B24+D24)*100</f>
        <v>4.63709677419355</v>
      </c>
      <c r="H24" s="7">
        <f t="shared" ref="H24:H28" si="13">(B24)/(B24+E24)*100</f>
        <v>23</v>
      </c>
      <c r="I24" s="7">
        <f t="shared" ref="I24:I28" si="14">(B24+C24)/SUM(B24:E24)*100</f>
        <v>45</v>
      </c>
      <c r="J24" s="7"/>
    </row>
    <row r="25" spans="1:10">
      <c r="A25" s="6"/>
      <c r="B25" s="4">
        <v>23</v>
      </c>
      <c r="C25" s="4">
        <v>422</v>
      </c>
      <c r="D25" s="4">
        <v>478</v>
      </c>
      <c r="E25" s="4">
        <v>77</v>
      </c>
      <c r="F25" s="4">
        <v>566.462278</v>
      </c>
      <c r="G25" s="7">
        <f t="shared" si="12"/>
        <v>4.59081836327345</v>
      </c>
      <c r="H25" s="7">
        <f t="shared" si="13"/>
        <v>23</v>
      </c>
      <c r="I25" s="7">
        <f t="shared" si="14"/>
        <v>44.5</v>
      </c>
      <c r="J25" s="7"/>
    </row>
    <row r="26" spans="1:10">
      <c r="A26" s="6"/>
      <c r="B26" s="4">
        <v>4</v>
      </c>
      <c r="C26" s="4">
        <v>641</v>
      </c>
      <c r="D26" s="4">
        <v>259</v>
      </c>
      <c r="E26" s="4">
        <v>96</v>
      </c>
      <c r="F26" s="4">
        <v>461.572647</v>
      </c>
      <c r="G26" s="7">
        <f t="shared" si="12"/>
        <v>1.52091254752852</v>
      </c>
      <c r="H26" s="7">
        <f t="shared" si="13"/>
        <v>4</v>
      </c>
      <c r="I26" s="7">
        <f t="shared" si="14"/>
        <v>64.5</v>
      </c>
      <c r="J26" s="7"/>
    </row>
    <row r="27" spans="1:10">
      <c r="A27" s="6"/>
      <c r="B27" s="4">
        <v>5</v>
      </c>
      <c r="C27" s="4">
        <v>642</v>
      </c>
      <c r="D27" s="4">
        <v>258</v>
      </c>
      <c r="E27" s="4">
        <v>95</v>
      </c>
      <c r="F27" s="4">
        <v>451.586008</v>
      </c>
      <c r="G27" s="7">
        <f t="shared" si="12"/>
        <v>1.90114068441065</v>
      </c>
      <c r="H27" s="7">
        <f t="shared" si="13"/>
        <v>5</v>
      </c>
      <c r="I27" s="7">
        <f t="shared" si="14"/>
        <v>64.7</v>
      </c>
      <c r="J27" s="7"/>
    </row>
    <row r="28" spans="1:10">
      <c r="A28" s="6"/>
      <c r="B28" s="4">
        <v>3</v>
      </c>
      <c r="C28" s="4">
        <v>632</v>
      </c>
      <c r="D28" s="4">
        <v>268</v>
      </c>
      <c r="E28" s="4">
        <v>97</v>
      </c>
      <c r="F28" s="4">
        <v>466.941595</v>
      </c>
      <c r="G28" s="7">
        <f t="shared" si="12"/>
        <v>1.1070110701107</v>
      </c>
      <c r="H28" s="7">
        <f t="shared" si="13"/>
        <v>3</v>
      </c>
      <c r="I28" s="7">
        <f t="shared" si="14"/>
        <v>63.5</v>
      </c>
      <c r="J28" s="7"/>
    </row>
    <row r="29" spans="1:10">
      <c r="A29" s="5" t="s">
        <v>20</v>
      </c>
      <c r="B29" s="7"/>
      <c r="C29" s="7"/>
      <c r="D29" s="7"/>
      <c r="E29" s="7"/>
      <c r="F29" s="9">
        <f t="shared" ref="F29:I29" si="15">AVERAGE(F24:F28)</f>
        <v>509.5790862</v>
      </c>
      <c r="G29" s="9">
        <f t="shared" si="15"/>
        <v>2.75139588790337</v>
      </c>
      <c r="H29" s="9">
        <f t="shared" si="15"/>
        <v>11.6</v>
      </c>
      <c r="I29" s="9">
        <f t="shared" si="15"/>
        <v>56.44</v>
      </c>
      <c r="J29" s="9">
        <f>2*G29*H29/(G29+H29)</f>
        <v>4.44781713903954</v>
      </c>
    </row>
  </sheetData>
  <mergeCells count="4">
    <mergeCell ref="A3:A7"/>
    <mergeCell ref="A10:A14"/>
    <mergeCell ref="A17:A21"/>
    <mergeCell ref="A24:A2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21" workbookViewId="0">
      <selection activeCell="H36" sqref="H36"/>
    </sheetView>
  </sheetViews>
  <sheetFormatPr defaultColWidth="9" defaultRowHeight="13.8" outlineLevelCol="1"/>
  <sheetData>
    <row r="1" spans="1:2">
      <c r="A1" s="1" t="s">
        <v>1</v>
      </c>
      <c r="B1" t="s">
        <v>24</v>
      </c>
    </row>
    <row r="2" spans="1:2">
      <c r="A2" s="1"/>
      <c r="B2" t="s">
        <v>25</v>
      </c>
    </row>
    <row r="3" spans="1:2">
      <c r="A3" s="1"/>
      <c r="B3" t="s">
        <v>26</v>
      </c>
    </row>
    <row r="4" spans="1:2">
      <c r="A4" s="1"/>
      <c r="B4" t="s">
        <v>27</v>
      </c>
    </row>
    <row r="5" spans="1:2">
      <c r="A5" s="1"/>
      <c r="B5" t="s">
        <v>28</v>
      </c>
    </row>
    <row r="6" spans="1:1">
      <c r="A6" s="2"/>
    </row>
    <row r="7" spans="1:1">
      <c r="A7" s="2"/>
    </row>
    <row r="8" spans="1:2">
      <c r="A8" s="1" t="s">
        <v>2</v>
      </c>
      <c r="B8" t="s">
        <v>29</v>
      </c>
    </row>
    <row r="9" spans="1:2">
      <c r="A9" s="1"/>
      <c r="B9" t="s">
        <v>30</v>
      </c>
    </row>
    <row r="10" spans="1:2">
      <c r="A10" s="1"/>
      <c r="B10" t="s">
        <v>31</v>
      </c>
    </row>
    <row r="11" spans="1:2">
      <c r="A11" s="1"/>
      <c r="B11" t="s">
        <v>32</v>
      </c>
    </row>
    <row r="12" spans="1:2">
      <c r="A12" s="1"/>
      <c r="B12" t="s">
        <v>33</v>
      </c>
    </row>
    <row r="13" spans="1:1">
      <c r="A13" s="2"/>
    </row>
    <row r="14" spans="1:1">
      <c r="A14" s="2"/>
    </row>
    <row r="15" spans="1:2">
      <c r="A15" s="3" t="s">
        <v>21</v>
      </c>
      <c r="B15" t="s">
        <v>34</v>
      </c>
    </row>
    <row r="16" spans="1:2">
      <c r="A16" s="1"/>
      <c r="B16" t="s">
        <v>35</v>
      </c>
    </row>
    <row r="17" spans="1:2">
      <c r="A17" s="1"/>
      <c r="B17" t="s">
        <v>36</v>
      </c>
    </row>
    <row r="18" spans="1:2">
      <c r="A18" s="1"/>
      <c r="B18" t="s">
        <v>37</v>
      </c>
    </row>
    <row r="19" spans="1:2">
      <c r="A19" s="1"/>
      <c r="B19" t="s">
        <v>38</v>
      </c>
    </row>
    <row r="20" spans="1:1">
      <c r="A20" s="2"/>
    </row>
    <row r="21" spans="1:1">
      <c r="A21" s="2"/>
    </row>
    <row r="22" spans="1:2">
      <c r="A22" s="3" t="s">
        <v>22</v>
      </c>
      <c r="B22" t="s">
        <v>39</v>
      </c>
    </row>
    <row r="23" spans="1:2">
      <c r="A23" s="1"/>
      <c r="B23" t="s">
        <v>40</v>
      </c>
    </row>
    <row r="24" spans="1:2">
      <c r="A24" s="1"/>
      <c r="B24" t="s">
        <v>41</v>
      </c>
    </row>
    <row r="25" spans="1:2">
      <c r="A25" s="1"/>
      <c r="B25" t="s">
        <v>42</v>
      </c>
    </row>
    <row r="26" spans="1:2">
      <c r="A26" s="1"/>
      <c r="B26" t="s">
        <v>43</v>
      </c>
    </row>
  </sheetData>
  <mergeCells count="4">
    <mergeCell ref="A1:A5"/>
    <mergeCell ref="A8:A12"/>
    <mergeCell ref="A15:A19"/>
    <mergeCell ref="A22: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Overview</vt:lpstr>
      <vt:lpstr>SDD-R</vt:lpstr>
      <vt:lpstr>SDD-R+</vt:lpstr>
      <vt:lpstr>SDD-E Static</vt:lpstr>
      <vt:lpstr>SDD-E Static+</vt:lpstr>
      <vt:lpstr>SDD-E Dynamic</vt:lpstr>
      <vt:lpstr>SDD-E Dynamic+</vt:lpstr>
      <vt:lpstr>MGoF</vt:lpstr>
      <vt:lpstr>Anomalies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trams</dc:creator>
  <cp:lastModifiedBy>trams</cp:lastModifiedBy>
  <dcterms:created xsi:type="dcterms:W3CDTF">2019-11-17T10:20:00Z</dcterms:created>
  <dcterms:modified xsi:type="dcterms:W3CDTF">2019-11-22T16:53:10Z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