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12" windowHeight="13800"/>
  </bookViews>
  <sheets>
    <sheet name="Overview" sheetId="1" r:id="rId1"/>
    <sheet name="SDD-R" sheetId="2" r:id="rId2"/>
    <sheet name="SDD-R+" sheetId="3" r:id="rId3"/>
    <sheet name="SDD-E Static" sheetId="4" r:id="rId4"/>
    <sheet name="SDD-E Static+" sheetId="5" r:id="rId5"/>
    <sheet name="SDD-E Dynamic" sheetId="6" r:id="rId6"/>
    <sheet name="SDD-E Dynamic+" sheetId="7" r:id="rId7"/>
    <sheet name="MGoF" sheetId="9" r:id="rId8"/>
    <sheet name="Anomalies" sheetId="8" r:id="rId9"/>
  </sheets>
  <calcPr calcId="144525"/>
</workbook>
</file>

<file path=xl/sharedStrings.xml><?xml version="1.0" encoding="utf-8"?>
<sst xmlns="http://schemas.openxmlformats.org/spreadsheetml/2006/main" count="477" uniqueCount="36">
  <si>
    <t>Time(ms)</t>
  </si>
  <si>
    <t>Raw1stCen</t>
  </si>
  <si>
    <t>Raw1stEqu</t>
  </si>
  <si>
    <t>Raw2ndCen</t>
  </si>
  <si>
    <t>Raw2ndEqu</t>
  </si>
  <si>
    <t>Syn1stCen</t>
  </si>
  <si>
    <t>Syn1stEqu</t>
  </si>
  <si>
    <t>Syn2ndCen</t>
  </si>
  <si>
    <t>Syn2ndEqu</t>
  </si>
  <si>
    <t>SDD-R</t>
  </si>
  <si>
    <t>SDD-R+</t>
  </si>
  <si>
    <t>SDD-E Static</t>
  </si>
  <si>
    <t>SDD-E Static+</t>
  </si>
  <si>
    <t>SDD-E Dynamic</t>
  </si>
  <si>
    <t>SDD-E Dynamic+</t>
  </si>
  <si>
    <t>MGoF</t>
  </si>
  <si>
    <t>Precision(%)</t>
  </si>
  <si>
    <t>Recall(%)</t>
  </si>
  <si>
    <t>Accuracy(%)</t>
  </si>
  <si>
    <t>F1(%)</t>
  </si>
  <si>
    <t>1st Level Centralized</t>
  </si>
  <si>
    <t>1st Level Equalized</t>
  </si>
  <si>
    <t>2nd Level Centralized</t>
  </si>
  <si>
    <t>2nd Level Equalized</t>
  </si>
  <si>
    <t>TP</t>
  </si>
  <si>
    <t>TN</t>
  </si>
  <si>
    <t>FP</t>
  </si>
  <si>
    <t>FN</t>
  </si>
  <si>
    <t>Raw</t>
  </si>
  <si>
    <t>AVG</t>
  </si>
  <si>
    <t>Enhanced</t>
  </si>
  <si>
    <t>[0, 6, 19, 37, 49, 62, 73, 77, 90, 99, 100, 108, 114, 154, 158, 166, 179, 183, 184, 192, 203, 227, 260, 270, 273, 276, 295, 299, 301, 305, 312, 322]</t>
  </si>
  <si>
    <t>[1, 6, 13, 14, 33, 38, 41, 47, 48, 54, 57, 70, 85, 98, 110, 145, 166, 169, 177, 184, 194, 201, 208, 217, 220, 229, 268, 270, 273, 291, 292, 315]</t>
  </si>
  <si>
    <t>[14, 27, 29, 32, 35, 41, 58, 77, 100, 116, 131, 169, 171, 193, 195, 205, 213, 222, 233, 239, 241, 242, 247, 251, 252, 257, 264, 269, 296, 311, 314, 317]</t>
  </si>
  <si>
    <t>[3, 29, 49, 59, 63, 72, 90, 91, 108, 121, 136, 142, 143, 147, 155, 161, 166, 193, 195, 200, 202, 207, 227, 239, 242, 245, 280, 288, 310, 321, 323, 324]</t>
  </si>
  <si>
    <t>[6, 10, 46, 53, 56, 59, 77, 81, 86, 120, 137, 140, 141, 144, 148, 162, 165, 173, 193, 197, 206, 216, 227, 240, 260, 262, 275, 276, 290, 292, 305, 324]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</si>
</sst>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zoomScale="130" zoomScaleNormal="130" topLeftCell="A11" workbookViewId="0">
      <selection activeCell="F37" sqref="F37"/>
    </sheetView>
  </sheetViews>
  <sheetFormatPr defaultColWidth="9" defaultRowHeight="13.8"/>
  <cols>
    <col min="1" max="1" width="17.1416666666667" style="7" customWidth="1"/>
    <col min="2" max="9" width="14.875" style="7" customWidth="1"/>
    <col min="10" max="16384" width="9" style="7"/>
  </cols>
  <sheetData>
    <row r="1" ht="19.2" spans="1:9">
      <c r="A1" s="8" t="s">
        <v>0</v>
      </c>
      <c r="B1" s="8"/>
      <c r="C1" s="8"/>
      <c r="D1" s="8"/>
      <c r="E1" s="8"/>
      <c r="F1" s="8"/>
      <c r="G1" s="8"/>
      <c r="H1" s="8"/>
      <c r="I1" s="8"/>
    </row>
    <row r="2" ht="16.2" spans="1:9">
      <c r="A2" s="9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pans="1:9">
      <c r="A3" s="11" t="s">
        <v>9</v>
      </c>
      <c r="B3" s="11">
        <f>'SDD-R'!F8</f>
        <v>266.7718408</v>
      </c>
      <c r="C3" s="11">
        <f>'SDD-R'!P8</f>
        <v>249.1465092</v>
      </c>
      <c r="D3" s="11">
        <f>'SDD-R'!Z8</f>
        <v>11.1160752</v>
      </c>
      <c r="E3" s="11">
        <f>'SDD-R'!AJ8</f>
        <v>7.8136922</v>
      </c>
      <c r="F3" s="11">
        <f>'SDD-R'!F15</f>
        <v>238.6149404</v>
      </c>
      <c r="G3" s="11">
        <f>'SDD-R'!P15</f>
        <v>239.4410134</v>
      </c>
      <c r="H3" s="11">
        <f>'SDD-R'!Z15</f>
        <v>13.8645648</v>
      </c>
      <c r="I3" s="11">
        <f>'SDD-R'!AJ15</f>
        <v>12.0766638</v>
      </c>
    </row>
    <row r="4" spans="1:9">
      <c r="A4" s="11" t="s">
        <v>10</v>
      </c>
      <c r="B4" s="11">
        <f>'SDD-R+'!F8</f>
        <v>265.9593106</v>
      </c>
      <c r="C4" s="11">
        <f>'SDD-R+'!P8</f>
        <v>247.3114014</v>
      </c>
      <c r="D4" s="11">
        <f>'SDD-R+'!Z8</f>
        <v>10.07967</v>
      </c>
      <c r="E4" s="11">
        <f>'SDD-R+'!AJ8</f>
        <v>6.91967</v>
      </c>
      <c r="F4" s="11">
        <f>'SDD-R+'!F15</f>
        <v>236.9395732</v>
      </c>
      <c r="G4" s="11">
        <f>'SDD-R+'!P15</f>
        <v>236.4709856</v>
      </c>
      <c r="H4" s="11">
        <f>'SDD-R+'!Z15</f>
        <v>12.9829408</v>
      </c>
      <c r="I4" s="11">
        <f>'SDD-R+'!AJ15</f>
        <v>11.0336304</v>
      </c>
    </row>
    <row r="5" spans="1:9">
      <c r="A5" s="11" t="s">
        <v>11</v>
      </c>
      <c r="B5" s="11">
        <f>'SDD-E Static'!F8</f>
        <v>292.4952506</v>
      </c>
      <c r="C5" s="11">
        <f>'SDD-E Static'!P8</f>
        <v>271.4502334</v>
      </c>
      <c r="D5" s="11">
        <f>'SDD-E Static'!Z8</f>
        <v>5.7518482</v>
      </c>
      <c r="E5" s="11">
        <f>'SDD-E Static'!AJ8</f>
        <v>5.6442736</v>
      </c>
      <c r="F5" s="11">
        <f>'SDD-E Static'!F15</f>
        <v>257.596302</v>
      </c>
      <c r="G5" s="11">
        <f>'SDD-E Static'!P15</f>
        <v>257.6483726</v>
      </c>
      <c r="H5" s="11">
        <f>'SDD-E Static'!Z15</f>
        <v>9.7385406</v>
      </c>
      <c r="I5" s="11">
        <f>'SDD-E Static'!AJ15</f>
        <v>9.372282</v>
      </c>
    </row>
    <row r="6" spans="1:9">
      <c r="A6" s="11" t="s">
        <v>12</v>
      </c>
      <c r="B6" s="11">
        <f>'SDD-E Static+'!F8</f>
        <v>293.7717914</v>
      </c>
      <c r="C6" s="11">
        <f>'SDD-E Static+'!P8</f>
        <v>272.707653</v>
      </c>
      <c r="D6" s="11">
        <f>'SDD-E Static+'!Z8</f>
        <v>5.9489252</v>
      </c>
      <c r="E6" s="11">
        <f>'SDD-E Static+'!AJ8</f>
        <v>5.680847</v>
      </c>
      <c r="F6" s="11">
        <f>'SDD-E Static+'!F15</f>
        <v>259.3028068</v>
      </c>
      <c r="G6" s="11">
        <f>'SDD-E Static+'!P15</f>
        <v>258.4483624</v>
      </c>
      <c r="H6" s="11">
        <f>'SDD-E Static+'!Z15</f>
        <v>9.5923424</v>
      </c>
      <c r="I6" s="11">
        <f>'SDD-E Static+'!AJ15</f>
        <v>9.3161106</v>
      </c>
    </row>
    <row r="7" spans="1:9">
      <c r="A7" s="11" t="s">
        <v>13</v>
      </c>
      <c r="B7" s="11">
        <f>'SDD-E Dynamic'!F8</f>
        <v>699.9731064</v>
      </c>
      <c r="C7" s="11">
        <f>'SDD-E Dynamic'!P8</f>
        <v>681.0853958</v>
      </c>
      <c r="D7" s="11">
        <f>'SDD-E Dynamic'!Z8</f>
        <v>245.646286</v>
      </c>
      <c r="E7" s="11">
        <f>'SDD-E Dynamic'!AJ8</f>
        <v>242.8499698</v>
      </c>
      <c r="F7" s="11">
        <f>'SDD-E Dynamic'!F15</f>
        <v>1106.2531948</v>
      </c>
      <c r="G7" s="11">
        <f>'SDD-E Dynamic'!P15</f>
        <v>1108.9252948</v>
      </c>
      <c r="H7" s="11">
        <f>'SDD-E Dynamic'!Z15</f>
        <v>277.7048112</v>
      </c>
      <c r="I7" s="11">
        <f>'SDD-E Dynamic'!AJ15</f>
        <v>271.7432976</v>
      </c>
    </row>
    <row r="8" spans="1:9">
      <c r="A8" s="11" t="s">
        <v>14</v>
      </c>
      <c r="B8" s="11">
        <f>'SDD-E Dynamic+'!F8</f>
        <v>701.0636806</v>
      </c>
      <c r="C8" s="11">
        <f>'SDD-E Dynamic+'!P8</f>
        <v>681.8943976</v>
      </c>
      <c r="D8" s="11">
        <f>'SDD-E Dynamic+'!Z8</f>
        <v>255.426979</v>
      </c>
      <c r="E8" s="11">
        <f>'SDD-E Dynamic+'!AJ8</f>
        <v>253.0250072</v>
      </c>
      <c r="F8" s="11">
        <f>'SDD-E Dynamic+'!F15</f>
        <v>1110.8115676</v>
      </c>
      <c r="G8" s="11">
        <f>'SDD-E Dynamic+'!P15</f>
        <v>1117.9955482</v>
      </c>
      <c r="H8" s="11">
        <f>'SDD-E Dynamic+'!Z15</f>
        <v>292.5976752</v>
      </c>
      <c r="I8" s="11">
        <f>'SDD-E Dynamic+'!AJ15</f>
        <v>283.5017204</v>
      </c>
    </row>
    <row r="9" spans="1:9">
      <c r="A9" s="11" t="s">
        <v>15</v>
      </c>
      <c r="B9" s="11">
        <f>MGoF!F8</f>
        <v>292.1448708</v>
      </c>
      <c r="C9" s="11">
        <f>MGoF!P8</f>
        <v>250.4232408</v>
      </c>
      <c r="D9" s="11">
        <f>MGoF!Z8</f>
        <v>3.6384104</v>
      </c>
      <c r="E9" s="11">
        <f>MGoF!AJ8</f>
        <v>3.7117004</v>
      </c>
      <c r="F9" s="11">
        <f>MGoF!F15</f>
        <v>294.0805912</v>
      </c>
      <c r="G9" s="11">
        <f>MGoF!P15</f>
        <v>250.0984668</v>
      </c>
      <c r="H9" s="11">
        <f>MGoF!Z15</f>
        <v>8.0077648</v>
      </c>
      <c r="I9" s="11">
        <f>MGoF!AJ15</f>
        <v>7.546568</v>
      </c>
    </row>
    <row r="11" ht="19.2" spans="1:9">
      <c r="A11" s="8" t="s">
        <v>16</v>
      </c>
      <c r="B11" s="8"/>
      <c r="C11" s="8"/>
      <c r="D11" s="8"/>
      <c r="E11" s="8"/>
      <c r="F11" s="8"/>
      <c r="G11" s="8"/>
      <c r="H11" s="8"/>
      <c r="I11" s="8"/>
    </row>
    <row r="12" ht="16.2" spans="1:9">
      <c r="A12" s="9"/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7</v>
      </c>
      <c r="I12" s="10" t="s">
        <v>8</v>
      </c>
    </row>
    <row r="13" spans="1:9">
      <c r="A13" s="11" t="s">
        <v>9</v>
      </c>
      <c r="B13" s="11">
        <f>'SDD-R'!G8</f>
        <v>89.5116959064327</v>
      </c>
      <c r="C13" s="11">
        <f>'SDD-R'!Q8</f>
        <v>6.66666666666667</v>
      </c>
      <c r="D13" s="11">
        <f>'SDD-R'!AA8</f>
        <v>21.9657904597935</v>
      </c>
      <c r="E13" s="11">
        <f>'SDD-R'!AK8</f>
        <v>21.2170334760737</v>
      </c>
      <c r="F13" s="11">
        <f>'SDD-R'!G15</f>
        <v>81.5446446136983</v>
      </c>
      <c r="G13" s="11">
        <f>'SDD-R'!Q15</f>
        <v>6.66666666666667</v>
      </c>
      <c r="H13" s="11">
        <f>'SDD-R'!AA15</f>
        <v>17.4883107714574</v>
      </c>
      <c r="I13" s="11">
        <f>'SDD-R'!AK15</f>
        <v>21.1545769949345</v>
      </c>
    </row>
    <row r="14" spans="1:9">
      <c r="A14" s="11" t="s">
        <v>10</v>
      </c>
      <c r="B14" s="11">
        <f>'SDD-R+'!G8</f>
        <v>91.25</v>
      </c>
      <c r="C14" s="11">
        <f>'SDD-R+'!Q8</f>
        <v>9.375</v>
      </c>
      <c r="D14" s="11">
        <f>'SDD-R+'!AA8</f>
        <v>61.875</v>
      </c>
      <c r="E14" s="11">
        <f>'SDD-R+'!AK8</f>
        <v>44.375</v>
      </c>
      <c r="F14" s="11">
        <f>'SDD-R+'!G15</f>
        <v>91.25</v>
      </c>
      <c r="G14" s="11">
        <f>'SDD-R+'!Q15</f>
        <v>8.125</v>
      </c>
      <c r="H14" s="11">
        <f>'SDD-R+'!AA15</f>
        <v>36.875</v>
      </c>
      <c r="I14" s="11">
        <f>'SDD-R+'!AK15</f>
        <v>38.75</v>
      </c>
    </row>
    <row r="15" spans="1:9">
      <c r="A15" s="11" t="s">
        <v>11</v>
      </c>
      <c r="B15" s="11">
        <f>'SDD-E Static'!G8</f>
        <v>92.4579710144927</v>
      </c>
      <c r="C15" s="11">
        <f>'SDD-E Static'!Q8</f>
        <v>6.66666666666667</v>
      </c>
      <c r="D15" s="11">
        <f>'SDD-E Static'!AA8</f>
        <v>36.5450734069708</v>
      </c>
      <c r="E15" s="11">
        <f>'SDD-E Static'!AK8</f>
        <v>36.0650676357576</v>
      </c>
      <c r="F15" s="11">
        <f>'SDD-E Static'!G15</f>
        <v>88.3091908091908</v>
      </c>
      <c r="G15" s="11">
        <f>'SDD-E Static'!Q15</f>
        <v>6.66666666666667</v>
      </c>
      <c r="H15" s="11">
        <f>'SDD-E Static'!AA15</f>
        <v>31.9924375781168</v>
      </c>
      <c r="I15" s="11">
        <f>'SDD-E Static'!AK15</f>
        <v>34.4866310160428</v>
      </c>
    </row>
    <row r="16" spans="1:9">
      <c r="A16" s="11" t="s">
        <v>12</v>
      </c>
      <c r="B16" s="11">
        <f>'SDD-E Static+'!G8</f>
        <v>85.021645021645</v>
      </c>
      <c r="C16" s="11">
        <f>'SDD-E Static+'!Q8</f>
        <v>10</v>
      </c>
      <c r="D16" s="11">
        <f>'SDD-E Static+'!AA8</f>
        <v>46.2446631878558</v>
      </c>
      <c r="E16" s="11">
        <f>'SDD-E Static+'!AK8</f>
        <v>43.6032123374348</v>
      </c>
      <c r="F16" s="11">
        <f>'SDD-E Static+'!G15</f>
        <v>69.6666666666667</v>
      </c>
      <c r="G16" s="11">
        <f>'SDD-E Static+'!Q15</f>
        <v>10</v>
      </c>
      <c r="H16" s="11">
        <f>'SDD-E Static+'!AA15</f>
        <v>42.1224839190941</v>
      </c>
      <c r="I16" s="11">
        <f>'SDD-E Static+'!AK15</f>
        <v>44.1691769150307</v>
      </c>
    </row>
    <row r="17" spans="1:9">
      <c r="A17" s="11" t="s">
        <v>13</v>
      </c>
      <c r="B17" s="11">
        <f>'SDD-E Dynamic'!G8</f>
        <v>49.105442994255</v>
      </c>
      <c r="C17" s="11">
        <f>'SDD-E Dynamic'!Q8</f>
        <v>10.3571428571429</v>
      </c>
      <c r="D17" s="11">
        <f>'SDD-E Dynamic'!AA8</f>
        <v>23.0145899365673</v>
      </c>
      <c r="E17" s="11">
        <f>'SDD-E Dynamic'!AK8</f>
        <v>22.0902031599277</v>
      </c>
      <c r="F17" s="11">
        <f>'SDD-E Dynamic'!G15</f>
        <v>42.9309032967514</v>
      </c>
      <c r="G17" s="11">
        <f>'SDD-E Dynamic'!Q15</f>
        <v>10.5660377358491</v>
      </c>
      <c r="H17" s="11">
        <f>'SDD-E Dynamic'!AA15</f>
        <v>20.121895884577</v>
      </c>
      <c r="I17" s="11">
        <f>'SDD-E Dynamic'!AK15</f>
        <v>20.3031140601146</v>
      </c>
    </row>
    <row r="18" spans="1:9">
      <c r="A18" s="11" t="s">
        <v>14</v>
      </c>
      <c r="B18" s="11">
        <f>'SDD-E Dynamic+'!G8</f>
        <v>73.2126254032096</v>
      </c>
      <c r="C18" s="11">
        <f>'SDD-E Dynamic+'!Q8</f>
        <v>8.14814814814815</v>
      </c>
      <c r="D18" s="11">
        <f>'SDD-E Dynamic+'!AA8</f>
        <v>48.0188229317835</v>
      </c>
      <c r="E18" s="11">
        <f>'SDD-E Dynamic+'!AK8</f>
        <v>40.7868183767308</v>
      </c>
      <c r="F18" s="11">
        <f>'SDD-E Dynamic+'!G15</f>
        <v>69.1783488379233</v>
      </c>
      <c r="G18" s="11">
        <f>'SDD-E Dynamic+'!Q15</f>
        <v>7.05882352941176</v>
      </c>
      <c r="H18" s="11">
        <f>'SDD-E Dynamic+'!AA15</f>
        <v>33.2539945879776</v>
      </c>
      <c r="I18" s="11">
        <f>'SDD-E Dynamic+'!AK15</f>
        <v>37.2140904689658</v>
      </c>
    </row>
    <row r="19" spans="1:9">
      <c r="A19" s="11" t="s">
        <v>15</v>
      </c>
      <c r="B19" s="11">
        <f>MGoF!G8</f>
        <v>14.0789473684211</v>
      </c>
      <c r="C19" s="11">
        <f>MGoF!Q8</f>
        <v>12.5</v>
      </c>
      <c r="D19" s="11">
        <f>MGoF!AA8</f>
        <v>13.0140774258421</v>
      </c>
      <c r="E19" s="11">
        <f>MGoF!AK8</f>
        <v>12.5</v>
      </c>
      <c r="F19" s="11">
        <f>MGoF!G15</f>
        <v>13.9669421487603</v>
      </c>
      <c r="G19" s="11">
        <f>MGoF!Q15</f>
        <v>12.5</v>
      </c>
      <c r="H19" s="11">
        <f>MGoF!AA15</f>
        <v>14.6572993569898</v>
      </c>
      <c r="I19" s="11">
        <f>MGoF!AK15</f>
        <v>18.421568627451</v>
      </c>
    </row>
    <row r="21" ht="19.2" spans="1:9">
      <c r="A21" s="8" t="s">
        <v>17</v>
      </c>
      <c r="B21" s="8"/>
      <c r="C21" s="8"/>
      <c r="D21" s="8"/>
      <c r="E21" s="8"/>
      <c r="F21" s="8"/>
      <c r="G21" s="8"/>
      <c r="H21" s="8"/>
      <c r="I21" s="8"/>
    </row>
    <row r="22" ht="16.2" spans="1:9">
      <c r="A22" s="9"/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6</v>
      </c>
      <c r="H22" s="10" t="s">
        <v>7</v>
      </c>
      <c r="I22" s="10" t="s">
        <v>8</v>
      </c>
    </row>
    <row r="23" spans="1:9">
      <c r="A23" s="11" t="s">
        <v>9</v>
      </c>
      <c r="B23" s="11">
        <f>'SDD-R'!H8</f>
        <v>48.75</v>
      </c>
      <c r="C23" s="11">
        <f>'SDD-R'!R8</f>
        <v>0.625</v>
      </c>
      <c r="D23" s="11">
        <f>'SDD-R'!AB8</f>
        <v>99.375</v>
      </c>
      <c r="E23" s="11">
        <f>'SDD-R'!AL8</f>
        <v>72.5</v>
      </c>
      <c r="F23" s="11">
        <f>'SDD-R'!H15</f>
        <v>41.875</v>
      </c>
      <c r="G23" s="11">
        <f>'SDD-R'!R15</f>
        <v>0.625</v>
      </c>
      <c r="H23" s="11">
        <f>'SDD-R'!AB15</f>
        <v>92.5</v>
      </c>
      <c r="I23" s="11">
        <f>'SDD-R'!AL15</f>
        <v>71.875</v>
      </c>
    </row>
    <row r="24" spans="1:9">
      <c r="A24" s="11" t="s">
        <v>10</v>
      </c>
      <c r="B24" s="11">
        <f>'SDD-R+'!H8</f>
        <v>91.25</v>
      </c>
      <c r="C24" s="11">
        <f>'SDD-R+'!R8</f>
        <v>9.375</v>
      </c>
      <c r="D24" s="11">
        <f>'SDD-R+'!AB8</f>
        <v>61.875</v>
      </c>
      <c r="E24" s="11">
        <f>'SDD-R+'!AL8</f>
        <v>44.375</v>
      </c>
      <c r="F24" s="11">
        <f>'SDD-R+'!H15</f>
        <v>91.25</v>
      </c>
      <c r="G24" s="11">
        <f>'SDD-R+'!R15</f>
        <v>8.125</v>
      </c>
      <c r="H24" s="11">
        <f>'SDD-R+'!AB15</f>
        <v>36.875</v>
      </c>
      <c r="I24" s="11">
        <f>'SDD-R+'!AL15</f>
        <v>38.75</v>
      </c>
    </row>
    <row r="25" spans="1:9">
      <c r="A25" s="11" t="s">
        <v>11</v>
      </c>
      <c r="B25" s="11">
        <f>'SDD-E Static'!H8</f>
        <v>68.75</v>
      </c>
      <c r="C25" s="11">
        <f>'SDD-E Static'!R8</f>
        <v>0.625</v>
      </c>
      <c r="D25" s="11">
        <f>'SDD-E Static'!AB8</f>
        <v>98.125</v>
      </c>
      <c r="E25" s="11">
        <f>'SDD-E Static'!AL8</f>
        <v>86.25</v>
      </c>
      <c r="F25" s="11">
        <f>'SDD-E Static'!H15</f>
        <v>67.5</v>
      </c>
      <c r="G25" s="11">
        <f>'SDD-E Static'!R15</f>
        <v>0.625</v>
      </c>
      <c r="H25" s="11">
        <f>'SDD-E Static'!AB15</f>
        <v>92.5</v>
      </c>
      <c r="I25" s="11">
        <f>'SDD-E Static'!AL15</f>
        <v>91.25</v>
      </c>
    </row>
    <row r="26" spans="1:9">
      <c r="A26" s="11" t="s">
        <v>12</v>
      </c>
      <c r="B26" s="11">
        <f>'SDD-E Static+'!H8</f>
        <v>32.5</v>
      </c>
      <c r="C26" s="11">
        <f>'SDD-E Static+'!R8</f>
        <v>0.625</v>
      </c>
      <c r="D26" s="11">
        <f>'SDD-E Static+'!AB8</f>
        <v>91.875</v>
      </c>
      <c r="E26" s="11">
        <f>'SDD-E Static+'!AL8</f>
        <v>76.25</v>
      </c>
      <c r="F26" s="11">
        <f>'SDD-E Static+'!H15</f>
        <v>13.125</v>
      </c>
      <c r="G26" s="11">
        <f>'SDD-E Static+'!R15</f>
        <v>0.625</v>
      </c>
      <c r="H26" s="11">
        <f>'SDD-E Static+'!AB15</f>
        <v>73.75</v>
      </c>
      <c r="I26" s="11">
        <f>'SDD-E Static+'!AL15</f>
        <v>82.5</v>
      </c>
    </row>
    <row r="27" spans="1:9">
      <c r="A27" s="11" t="s">
        <v>13</v>
      </c>
      <c r="B27" s="11">
        <f>'SDD-E Dynamic'!H8</f>
        <v>99.375</v>
      </c>
      <c r="C27" s="11">
        <f>'SDD-E Dynamic'!R8</f>
        <v>18.125</v>
      </c>
      <c r="D27" s="11">
        <f>'SDD-E Dynamic'!AB8</f>
        <v>99.375</v>
      </c>
      <c r="E27" s="11">
        <f>'SDD-E Dynamic'!AL8</f>
        <v>93.125</v>
      </c>
      <c r="F27" s="11">
        <f>'SDD-E Dynamic'!H15</f>
        <v>99.375</v>
      </c>
      <c r="G27" s="11">
        <f>'SDD-E Dynamic'!R15</f>
        <v>17.5</v>
      </c>
      <c r="H27" s="11">
        <f>'SDD-E Dynamic'!AB15</f>
        <v>95.625</v>
      </c>
      <c r="I27" s="11">
        <f>'SDD-E Dynamic'!AL15</f>
        <v>94.375</v>
      </c>
    </row>
    <row r="28" spans="1:9">
      <c r="A28" s="11" t="s">
        <v>14</v>
      </c>
      <c r="B28" s="11">
        <f>'SDD-E Dynamic+'!H8</f>
        <v>98.75</v>
      </c>
      <c r="C28" s="11">
        <f>'SDD-E Dynamic+'!R8</f>
        <v>6.875</v>
      </c>
      <c r="D28" s="11">
        <f>'SDD-E Dynamic+'!AB8</f>
        <v>96.25</v>
      </c>
      <c r="E28" s="11">
        <f>'SDD-E Dynamic+'!AL8</f>
        <v>78.125</v>
      </c>
      <c r="F28" s="11">
        <f>'SDD-E Dynamic+'!H15</f>
        <v>98.125</v>
      </c>
      <c r="G28" s="11">
        <f>'SDD-E Dynamic+'!R15</f>
        <v>3.75</v>
      </c>
      <c r="H28" s="11">
        <f>'SDD-E Dynamic+'!AB15</f>
        <v>87.5</v>
      </c>
      <c r="I28" s="11">
        <f>'SDD-E Dynamic+'!AL15</f>
        <v>80.625</v>
      </c>
    </row>
    <row r="29" spans="1:9">
      <c r="A29" s="11" t="s">
        <v>15</v>
      </c>
      <c r="B29" s="11">
        <f>MGoF!H8</f>
        <v>21.875</v>
      </c>
      <c r="C29" s="11">
        <f>MGoF!R8</f>
        <v>3.125</v>
      </c>
      <c r="D29" s="11">
        <f>MGoF!AB8</f>
        <v>4.375</v>
      </c>
      <c r="E29" s="11">
        <f>MGoF!AL8</f>
        <v>3.125</v>
      </c>
      <c r="F29" s="11">
        <f>MGoF!H15</f>
        <v>17.5</v>
      </c>
      <c r="G29" s="11">
        <f>MGoF!R15</f>
        <v>3.125</v>
      </c>
      <c r="H29" s="11">
        <f>MGoF!AB15</f>
        <v>8.125</v>
      </c>
      <c r="I29" s="11">
        <f>MGoF!AL15</f>
        <v>8.75</v>
      </c>
    </row>
    <row r="31" ht="19.2" spans="1:9">
      <c r="A31" s="8" t="s">
        <v>18</v>
      </c>
      <c r="B31" s="8"/>
      <c r="C31" s="8"/>
      <c r="D31" s="8"/>
      <c r="E31" s="8"/>
      <c r="F31" s="8"/>
      <c r="G31" s="8"/>
      <c r="H31" s="8"/>
      <c r="I31" s="8"/>
    </row>
    <row r="32" ht="16.2" spans="1:9">
      <c r="A32" s="9"/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  <c r="G32" s="10" t="s">
        <v>6</v>
      </c>
      <c r="H32" s="10" t="s">
        <v>7</v>
      </c>
      <c r="I32" s="10" t="s">
        <v>8</v>
      </c>
    </row>
    <row r="33" spans="1:9">
      <c r="A33" s="11" t="s">
        <v>9</v>
      </c>
      <c r="B33" s="11">
        <f>'SDD-R'!I8</f>
        <v>94.4</v>
      </c>
      <c r="C33" s="11">
        <f>'SDD-R'!S8</f>
        <v>89.3538461538461</v>
      </c>
      <c r="D33" s="11">
        <f>'SDD-R'!AC8</f>
        <v>63.6307692307692</v>
      </c>
      <c r="E33" s="11">
        <f>'SDD-R'!AM8</f>
        <v>68.1846153846154</v>
      </c>
      <c r="F33" s="11">
        <f>'SDD-R'!I15</f>
        <v>93.4153846153846</v>
      </c>
      <c r="G33" s="11">
        <f>'SDD-R'!S15</f>
        <v>89.3538461538461</v>
      </c>
      <c r="H33" s="11">
        <f>'SDD-R'!AC15</f>
        <v>55.6307692307692</v>
      </c>
      <c r="I33" s="11">
        <f>'SDD-R'!AM15</f>
        <v>69.1076923076923</v>
      </c>
    </row>
    <row r="34" spans="1:9">
      <c r="A34" s="11" t="s">
        <v>10</v>
      </c>
      <c r="B34" s="11">
        <f>'SDD-R+'!I8</f>
        <v>98.2769230769231</v>
      </c>
      <c r="C34" s="11">
        <f>'SDD-R+'!S8</f>
        <v>82.1538461538462</v>
      </c>
      <c r="D34" s="11">
        <f>'SDD-R+'!AC8</f>
        <v>92.4923076923077</v>
      </c>
      <c r="E34" s="11">
        <f>'SDD-R+'!AM8</f>
        <v>89.0461538461538</v>
      </c>
      <c r="F34" s="11">
        <f>'SDD-R+'!I15</f>
        <v>98.2769230769231</v>
      </c>
      <c r="G34" s="11">
        <f>'SDD-R+'!S15</f>
        <v>81.9076923076923</v>
      </c>
      <c r="H34" s="11">
        <f>'SDD-R+'!AC15</f>
        <v>87.5692307692308</v>
      </c>
      <c r="I34" s="11">
        <f>'SDD-R+'!AM15</f>
        <v>87.9384615384615</v>
      </c>
    </row>
    <row r="35" spans="1:9">
      <c r="A35" s="11" t="s">
        <v>11</v>
      </c>
      <c r="B35" s="11">
        <f>'SDD-E Static'!I8</f>
        <v>96.3692307692308</v>
      </c>
      <c r="C35" s="11">
        <f>'SDD-E Static'!S8</f>
        <v>89.3538461538461</v>
      </c>
      <c r="D35" s="11">
        <f>'SDD-E Static'!AC8</f>
        <v>82.9538461538461</v>
      </c>
      <c r="E35" s="11">
        <f>'SDD-E Static'!AM8</f>
        <v>83.6307692307692</v>
      </c>
      <c r="F35" s="11">
        <f>'SDD-E Static'!I15</f>
        <v>95.9384615384616</v>
      </c>
      <c r="G35" s="11">
        <f>'SDD-E Static'!S15</f>
        <v>89.3538461538461</v>
      </c>
      <c r="H35" s="11">
        <f>'SDD-E Static'!AC15</f>
        <v>79.8769230769231</v>
      </c>
      <c r="I35" s="11">
        <f>'SDD-E Static'!AM15</f>
        <v>82.0923076923077</v>
      </c>
    </row>
    <row r="36" spans="1:9">
      <c r="A36" s="11" t="s">
        <v>12</v>
      </c>
      <c r="B36" s="11">
        <f>'SDD-E Static+'!I8</f>
        <v>92.8</v>
      </c>
      <c r="C36" s="11">
        <f>'SDD-E Static+'!S8</f>
        <v>89.6615384615385</v>
      </c>
      <c r="D36" s="11">
        <f>'SDD-E Static+'!AC8</f>
        <v>88.6769230769231</v>
      </c>
      <c r="E36" s="11">
        <f>'SDD-E Static+'!AM8</f>
        <v>88</v>
      </c>
      <c r="F36" s="11">
        <f>'SDD-E Static+'!I15</f>
        <v>90.8923076923077</v>
      </c>
      <c r="G36" s="11">
        <f>'SDD-E Static+'!S15</f>
        <v>89.6615384615385</v>
      </c>
      <c r="H36" s="11">
        <f>'SDD-E Static+'!AC15</f>
        <v>87.4461538461538</v>
      </c>
      <c r="I36" s="11">
        <f>'SDD-E Static+'!AM15</f>
        <v>88.0615384615385</v>
      </c>
    </row>
    <row r="37" spans="1:9">
      <c r="A37" s="11" t="s">
        <v>13</v>
      </c>
      <c r="B37" s="11">
        <f>'SDD-E Dynamic'!I8</f>
        <v>89.7846153846154</v>
      </c>
      <c r="C37" s="11">
        <f>'SDD-E Dynamic'!S8</f>
        <v>76.4923076923077</v>
      </c>
      <c r="D37" s="11">
        <f>'SDD-E Dynamic'!AC8</f>
        <v>66.7692307692308</v>
      </c>
      <c r="E37" s="11">
        <f>'SDD-E Dynamic'!AM8</f>
        <v>66.8923076923077</v>
      </c>
      <c r="F37" s="11">
        <f>'SDD-E Dynamic'!I15</f>
        <v>86.8923076923077</v>
      </c>
      <c r="G37" s="11">
        <f>'SDD-E Dynamic'!S15</f>
        <v>77.2923076923077</v>
      </c>
      <c r="H37" s="11">
        <f>'SDD-E Dynamic'!AC15</f>
        <v>61.9076923076923</v>
      </c>
      <c r="I37" s="11">
        <f>'SDD-E Dynamic'!AM15</f>
        <v>62.7076923076923</v>
      </c>
    </row>
    <row r="38" spans="1:9">
      <c r="A38" s="11" t="s">
        <v>14</v>
      </c>
      <c r="B38" s="11">
        <f>'SDD-E Dynamic+'!I8</f>
        <v>96.3076923076923</v>
      </c>
      <c r="C38" s="11">
        <f>'SDD-E Dynamic+'!S8</f>
        <v>83.2</v>
      </c>
      <c r="D38" s="11">
        <f>'SDD-E Dynamic+'!AC8</f>
        <v>88.8</v>
      </c>
      <c r="E38" s="11">
        <f>'SDD-E Dynamic+'!AM8</f>
        <v>85.8461538461538</v>
      </c>
      <c r="F38" s="11">
        <f>'SDD-E Dynamic+'!I15</f>
        <v>95.4461538461538</v>
      </c>
      <c r="G38" s="11">
        <f>'SDD-E Dynamic+'!S15</f>
        <v>85.6615384615385</v>
      </c>
      <c r="H38" s="11">
        <f>'SDD-E Dynamic+'!AC15</f>
        <v>81.4769230769231</v>
      </c>
      <c r="I38" s="11">
        <f>'SDD-E Dynamic+'!AM15</f>
        <v>83.8153846153846</v>
      </c>
    </row>
    <row r="39" spans="1:9">
      <c r="A39" s="11" t="s">
        <v>15</v>
      </c>
      <c r="B39" s="11">
        <f>MGoF!I8</f>
        <v>83.1384615384615</v>
      </c>
      <c r="C39" s="11">
        <f>MGoF!S8</f>
        <v>88.3076923076923</v>
      </c>
      <c r="D39" s="11">
        <f>MGoF!AC8</f>
        <v>87.6307692307692</v>
      </c>
      <c r="E39" s="11">
        <f>MGoF!AM8</f>
        <v>88.3076923076923</v>
      </c>
      <c r="F39" s="11">
        <f>MGoF!I15</f>
        <v>84.1846153846154</v>
      </c>
      <c r="G39" s="11">
        <f>MGoF!S15</f>
        <v>88.3076923076923</v>
      </c>
      <c r="H39" s="11">
        <f>MGoF!AC15</f>
        <v>86.2769230769231</v>
      </c>
      <c r="I39" s="11">
        <f>MGoF!AM15</f>
        <v>87.3230769230769</v>
      </c>
    </row>
    <row r="41" ht="19.2" spans="1:9">
      <c r="A41" s="8" t="s">
        <v>19</v>
      </c>
      <c r="B41" s="8"/>
      <c r="C41" s="8"/>
      <c r="D41" s="8"/>
      <c r="E41" s="8"/>
      <c r="F41" s="8"/>
      <c r="G41" s="8"/>
      <c r="H41" s="8"/>
      <c r="I41" s="8"/>
    </row>
    <row r="42" ht="16.2" spans="1:9">
      <c r="A42" s="9"/>
      <c r="B42" s="10" t="s">
        <v>1</v>
      </c>
      <c r="C42" s="10" t="s">
        <v>2</v>
      </c>
      <c r="D42" s="10" t="s">
        <v>3</v>
      </c>
      <c r="E42" s="10" t="s">
        <v>4</v>
      </c>
      <c r="F42" s="10" t="s">
        <v>5</v>
      </c>
      <c r="G42" s="10" t="s">
        <v>6</v>
      </c>
      <c r="H42" s="10" t="s">
        <v>7</v>
      </c>
      <c r="I42" s="10" t="s">
        <v>8</v>
      </c>
    </row>
    <row r="43" spans="1:9">
      <c r="A43" s="11" t="s">
        <v>9</v>
      </c>
      <c r="B43" s="11">
        <f>'SDD-R'!J8</f>
        <v>63.1222573516194</v>
      </c>
      <c r="C43" s="11">
        <f>'SDD-R'!T8</f>
        <v>1.14285714285714</v>
      </c>
      <c r="D43" s="11">
        <f>'SDD-R'!AD8</f>
        <v>35.9788397400504</v>
      </c>
      <c r="E43" s="11">
        <f>'SDD-R'!AN8</f>
        <v>32.8272219032213</v>
      </c>
      <c r="F43" s="11">
        <f>'SDD-R'!J15</f>
        <v>55.3344972574913</v>
      </c>
      <c r="G43" s="11">
        <f>'SDD-R'!T15</f>
        <v>1.14285714285714</v>
      </c>
      <c r="H43" s="11">
        <f>'SDD-R'!AD15</f>
        <v>29.4152848609728</v>
      </c>
      <c r="I43" s="11">
        <f>'SDD-R'!AN15</f>
        <v>32.688211010434</v>
      </c>
    </row>
    <row r="44" spans="1:9">
      <c r="A44" s="11" t="s">
        <v>10</v>
      </c>
      <c r="B44" s="11">
        <f>'SDD-R+'!J8</f>
        <v>91.25</v>
      </c>
      <c r="C44" s="11">
        <f>'SDD-R+'!T8</f>
        <v>9.375</v>
      </c>
      <c r="D44" s="11">
        <f>'SDD-R+'!AD8</f>
        <v>61.875</v>
      </c>
      <c r="E44" s="11">
        <f>'SDD-R+'!AN8</f>
        <v>44.375</v>
      </c>
      <c r="F44" s="11">
        <f>'SDD-R+'!J15</f>
        <v>91.25</v>
      </c>
      <c r="G44" s="11">
        <f>'SDD-R+'!T15</f>
        <v>8.125</v>
      </c>
      <c r="H44" s="11">
        <f>'SDD-R+'!AD15</f>
        <v>36.875</v>
      </c>
      <c r="I44" s="11">
        <f>'SDD-R+'!AN15</f>
        <v>38.75</v>
      </c>
    </row>
    <row r="45" spans="1:9">
      <c r="A45" s="11" t="s">
        <v>11</v>
      </c>
      <c r="B45" s="11">
        <f>'SDD-E Static'!J8</f>
        <v>78.8606849555215</v>
      </c>
      <c r="C45" s="11">
        <f>'SDD-E Static'!T8</f>
        <v>1.14285714285714</v>
      </c>
      <c r="D45" s="11">
        <f>'SDD-E Static'!AD8</f>
        <v>53.2558605982521</v>
      </c>
      <c r="E45" s="11">
        <f>'SDD-E Static'!AN8</f>
        <v>50.8622877575017</v>
      </c>
      <c r="F45" s="11">
        <f>'SDD-E Static'!J15</f>
        <v>76.5150033661399</v>
      </c>
      <c r="G45" s="11">
        <f>'SDD-E Static'!T15</f>
        <v>1.14285714285714</v>
      </c>
      <c r="H45" s="11">
        <f>'SDD-E Static'!AD15</f>
        <v>47.5418512729963</v>
      </c>
      <c r="I45" s="11">
        <f>'SDD-E Static'!AN15</f>
        <v>50.0555018022137</v>
      </c>
    </row>
    <row r="46" spans="1:9">
      <c r="A46" s="11" t="s">
        <v>12</v>
      </c>
      <c r="B46" s="11">
        <f>'SDD-E Static+'!J8</f>
        <v>47.0245878994383</v>
      </c>
      <c r="C46" s="11">
        <f>'SDD-E Static+'!T8</f>
        <v>1.17647058823529</v>
      </c>
      <c r="D46" s="11">
        <f>'SDD-E Static+'!AD8</f>
        <v>61.5224267468069</v>
      </c>
      <c r="E46" s="11">
        <f>'SDD-E Static+'!AN8</f>
        <v>55.4802808516958</v>
      </c>
      <c r="F46" s="11">
        <f>'SDD-E Static+'!J15</f>
        <v>22.0885757423251</v>
      </c>
      <c r="G46" s="11">
        <f>'SDD-E Static+'!T15</f>
        <v>1.17647058823529</v>
      </c>
      <c r="H46" s="11">
        <f>'SDD-E Static+'!AD15</f>
        <v>53.6198601076382</v>
      </c>
      <c r="I46" s="11">
        <f>'SDD-E Static+'!AN15</f>
        <v>57.5350244508873</v>
      </c>
    </row>
    <row r="47" spans="1:9">
      <c r="A47" s="11" t="s">
        <v>13</v>
      </c>
      <c r="B47" s="11">
        <f>'SDD-E Dynamic'!J8</f>
        <v>65.7305878019626</v>
      </c>
      <c r="C47" s="11">
        <f>'SDD-E Dynamic'!T8</f>
        <v>13.1818181818182</v>
      </c>
      <c r="D47" s="11">
        <f>'SDD-E Dynamic'!AD8</f>
        <v>37.3736831070638</v>
      </c>
      <c r="E47" s="11">
        <f>'SDD-E Dynamic'!AN8</f>
        <v>35.7096999848672</v>
      </c>
      <c r="F47" s="11">
        <f>'SDD-E Dynamic'!J15</f>
        <v>59.9589815500235</v>
      </c>
      <c r="G47" s="11">
        <f>'SDD-E Dynamic'!T15</f>
        <v>13.1764705882353</v>
      </c>
      <c r="H47" s="11">
        <f>'SDD-E Dynamic'!AD15</f>
        <v>33.2476526347877</v>
      </c>
      <c r="I47" s="11">
        <f>'SDD-E Dynamic'!AN15</f>
        <v>33.4171241849842</v>
      </c>
    </row>
    <row r="48" spans="1:9">
      <c r="A48" s="11" t="s">
        <v>14</v>
      </c>
      <c r="B48" s="11">
        <f>'SDD-E Dynamic+'!J8</f>
        <v>84.0850939745191</v>
      </c>
      <c r="C48" s="11">
        <f>'SDD-E Dynamic+'!T8</f>
        <v>7.45762711864407</v>
      </c>
      <c r="D48" s="11">
        <f>'SDD-E Dynamic+'!AD8</f>
        <v>64.0722175902073</v>
      </c>
      <c r="E48" s="11">
        <f>'SDD-E Dynamic+'!AN8</f>
        <v>53.5938349809246</v>
      </c>
      <c r="F48" s="11">
        <f>'SDD-E Dynamic+'!J15</f>
        <v>81.1475147015412</v>
      </c>
      <c r="G48" s="11">
        <f>'SDD-E Dynamic+'!T15</f>
        <v>4.89795918367347</v>
      </c>
      <c r="H48" s="11">
        <f>'SDD-E Dynamic+'!AD15</f>
        <v>48.1926007727737</v>
      </c>
      <c r="I48" s="11">
        <f>'SDD-E Dynamic+'!AN15</f>
        <v>50.9234419939885</v>
      </c>
    </row>
    <row r="49" spans="1:9">
      <c r="A49" s="11" t="s">
        <v>15</v>
      </c>
      <c r="B49" s="11">
        <f>MGoF!J8</f>
        <v>17.131747483989</v>
      </c>
      <c r="C49" s="11">
        <f>MGoF!T8</f>
        <v>5</v>
      </c>
      <c r="D49" s="11">
        <f>MGoF!AD8</f>
        <v>6.54854623321708</v>
      </c>
      <c r="E49" s="11">
        <f>MGoF!AN8</f>
        <v>5</v>
      </c>
      <c r="F49" s="11">
        <f>MGoF!J15</f>
        <v>15.5351280367695</v>
      </c>
      <c r="G49" s="11">
        <f>MGoF!T15</f>
        <v>5</v>
      </c>
      <c r="H49" s="11">
        <f>MGoF!AD15</f>
        <v>10.4546565216653</v>
      </c>
      <c r="I49" s="11">
        <f>MGoF!AN15</f>
        <v>11.8645138011907</v>
      </c>
    </row>
  </sheetData>
  <mergeCells count="5">
    <mergeCell ref="A1:I1"/>
    <mergeCell ref="A11:I11"/>
    <mergeCell ref="A21:I21"/>
    <mergeCell ref="A31:I31"/>
    <mergeCell ref="A41:I4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130" zoomScaleNormal="130" workbookViewId="0">
      <selection activeCell="M31" sqref="M31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17</v>
      </c>
      <c r="C3" s="4">
        <v>292</v>
      </c>
      <c r="D3" s="4">
        <v>1</v>
      </c>
      <c r="E3" s="4">
        <v>15</v>
      </c>
      <c r="F3" s="4">
        <v>266.360044</v>
      </c>
      <c r="G3" s="5">
        <f t="shared" ref="G3:G7" si="0">(B3)/(B3+D3)*100</f>
        <v>94.4444444444444</v>
      </c>
      <c r="H3" s="5">
        <f t="shared" ref="H3:H7" si="1">(B3)/(B3+E3)*100</f>
        <v>53.125</v>
      </c>
      <c r="I3" s="5">
        <f t="shared" ref="I3:I7" si="2">(B3+C3)/SUM(B3:E3)*100</f>
        <v>95.0769230769231</v>
      </c>
      <c r="J3" s="4"/>
      <c r="K3" s="3" t="s">
        <v>28</v>
      </c>
      <c r="L3" s="4">
        <v>1</v>
      </c>
      <c r="M3" s="4">
        <v>291</v>
      </c>
      <c r="N3" s="4">
        <v>2</v>
      </c>
      <c r="O3" s="4">
        <v>31</v>
      </c>
      <c r="P3" s="4">
        <v>246.581078</v>
      </c>
      <c r="Q3" s="5">
        <f t="shared" ref="Q3:Q7" si="3">(L3)/(L3+N3)*100</f>
        <v>33.3333333333333</v>
      </c>
      <c r="R3" s="5">
        <f t="shared" ref="R3:R7" si="4">(L3)/(L3+O3)*100</f>
        <v>3.125</v>
      </c>
      <c r="S3" s="5">
        <f t="shared" ref="S3:S7" si="5">(L3+M3)/SUM(L3:O3)*100</f>
        <v>89.8461538461538</v>
      </c>
      <c r="T3" s="4"/>
      <c r="U3" s="3" t="s">
        <v>28</v>
      </c>
      <c r="V3" s="4">
        <v>31</v>
      </c>
      <c r="W3" s="4">
        <v>220</v>
      </c>
      <c r="X3" s="4">
        <v>73</v>
      </c>
      <c r="Y3" s="4">
        <v>1</v>
      </c>
      <c r="Z3" s="4">
        <v>8.752584</v>
      </c>
      <c r="AA3" s="5">
        <f t="shared" ref="AA3:AA7" si="6">(V3)/(V3+X3)*100</f>
        <v>29.8076923076923</v>
      </c>
      <c r="AB3" s="5">
        <f t="shared" ref="AB3:AB7" si="7">(V3)/(V3+Y3)*100</f>
        <v>96.875</v>
      </c>
      <c r="AC3" s="5">
        <f t="shared" ref="AC3:AC7" si="8">(V3+W3)/SUM(V3:Y3)*100</f>
        <v>77.2307692307692</v>
      </c>
      <c r="AD3" s="4"/>
      <c r="AE3" s="3" t="s">
        <v>28</v>
      </c>
      <c r="AF3" s="4">
        <v>18</v>
      </c>
      <c r="AG3" s="4">
        <v>255</v>
      </c>
      <c r="AH3" s="4">
        <v>38</v>
      </c>
      <c r="AI3" s="4">
        <v>14</v>
      </c>
      <c r="AJ3" s="4">
        <v>5.602598</v>
      </c>
      <c r="AK3" s="5">
        <f t="shared" ref="AK3:AK7" si="9">(AF3)/(AF3+AH3)*100</f>
        <v>32.1428571428571</v>
      </c>
      <c r="AL3" s="5">
        <f t="shared" ref="AL3:AL7" si="10">(AF3)/(AF3+AI3)*100</f>
        <v>56.25</v>
      </c>
      <c r="AM3" s="5">
        <f t="shared" ref="AM3:AM7" si="11">(AF3+AG3)/SUM(AF3:AI3)*100</f>
        <v>84</v>
      </c>
      <c r="AN3" s="4"/>
    </row>
    <row r="4" spans="1:40">
      <c r="A4" s="3"/>
      <c r="B4" s="4">
        <v>13</v>
      </c>
      <c r="C4" s="4">
        <v>291</v>
      </c>
      <c r="D4" s="4">
        <v>2</v>
      </c>
      <c r="E4" s="4">
        <v>19</v>
      </c>
      <c r="F4" s="4">
        <v>263.133287</v>
      </c>
      <c r="G4" s="5">
        <f t="shared" si="0"/>
        <v>86.6666666666667</v>
      </c>
      <c r="H4" s="5">
        <f t="shared" si="1"/>
        <v>40.625</v>
      </c>
      <c r="I4" s="5">
        <f t="shared" si="2"/>
        <v>93.5384615384615</v>
      </c>
      <c r="J4" s="4"/>
      <c r="K4" s="3"/>
      <c r="L4" s="4">
        <v>0</v>
      </c>
      <c r="M4" s="4">
        <v>290</v>
      </c>
      <c r="N4" s="4">
        <v>3</v>
      </c>
      <c r="O4" s="4">
        <v>32</v>
      </c>
      <c r="P4" s="4">
        <v>246.871948</v>
      </c>
      <c r="Q4" s="5">
        <f t="shared" si="3"/>
        <v>0</v>
      </c>
      <c r="R4" s="5">
        <f t="shared" si="4"/>
        <v>0</v>
      </c>
      <c r="S4" s="5">
        <f t="shared" si="5"/>
        <v>89.2307692307692</v>
      </c>
      <c r="T4" s="4"/>
      <c r="U4" s="3"/>
      <c r="V4" s="4">
        <v>32</v>
      </c>
      <c r="W4" s="4">
        <v>171</v>
      </c>
      <c r="X4" s="4">
        <v>122</v>
      </c>
      <c r="Y4" s="4">
        <v>0</v>
      </c>
      <c r="Z4" s="4">
        <v>11.289358</v>
      </c>
      <c r="AA4" s="5">
        <f t="shared" si="6"/>
        <v>20.7792207792208</v>
      </c>
      <c r="AB4" s="5">
        <f t="shared" si="7"/>
        <v>100</v>
      </c>
      <c r="AC4" s="5">
        <f t="shared" si="8"/>
        <v>62.4615384615385</v>
      </c>
      <c r="AD4" s="4"/>
      <c r="AE4" s="3"/>
      <c r="AF4" s="4">
        <v>20</v>
      </c>
      <c r="AG4" s="4">
        <v>191</v>
      </c>
      <c r="AH4" s="4">
        <v>102</v>
      </c>
      <c r="AI4" s="4">
        <v>12</v>
      </c>
      <c r="AJ4" s="4">
        <v>8.54373</v>
      </c>
      <c r="AK4" s="5">
        <f t="shared" si="9"/>
        <v>16.3934426229508</v>
      </c>
      <c r="AL4" s="5">
        <f t="shared" si="10"/>
        <v>62.5</v>
      </c>
      <c r="AM4" s="5">
        <f t="shared" si="11"/>
        <v>64.9230769230769</v>
      </c>
      <c r="AN4" s="4"/>
    </row>
    <row r="5" spans="1:40">
      <c r="A5" s="3"/>
      <c r="B5" s="4">
        <v>17</v>
      </c>
      <c r="C5" s="4">
        <v>291</v>
      </c>
      <c r="D5" s="4">
        <v>2</v>
      </c>
      <c r="E5" s="4">
        <v>15</v>
      </c>
      <c r="F5" s="4">
        <v>266.18576</v>
      </c>
      <c r="G5" s="5">
        <f t="shared" si="0"/>
        <v>89.4736842105263</v>
      </c>
      <c r="H5" s="5">
        <f t="shared" si="1"/>
        <v>53.125</v>
      </c>
      <c r="I5" s="5">
        <f t="shared" si="2"/>
        <v>94.7692307692308</v>
      </c>
      <c r="J5" s="4"/>
      <c r="K5" s="3"/>
      <c r="L5" s="4">
        <v>0</v>
      </c>
      <c r="M5" s="4">
        <v>290</v>
      </c>
      <c r="N5" s="4">
        <v>3</v>
      </c>
      <c r="O5" s="4">
        <v>32</v>
      </c>
      <c r="P5" s="4">
        <v>248.938084</v>
      </c>
      <c r="Q5" s="5">
        <f t="shared" si="3"/>
        <v>0</v>
      </c>
      <c r="R5" s="5">
        <f t="shared" si="4"/>
        <v>0</v>
      </c>
      <c r="S5" s="5">
        <f t="shared" si="5"/>
        <v>89.2307692307692</v>
      </c>
      <c r="T5" s="4"/>
      <c r="U5" s="3"/>
      <c r="V5" s="4">
        <v>32</v>
      </c>
      <c r="W5" s="4">
        <v>180</v>
      </c>
      <c r="X5" s="4">
        <v>113</v>
      </c>
      <c r="Y5" s="4">
        <v>0</v>
      </c>
      <c r="Z5" s="4">
        <v>12.503862</v>
      </c>
      <c r="AA5" s="5">
        <f t="shared" si="6"/>
        <v>22.0689655172414</v>
      </c>
      <c r="AB5" s="5">
        <f t="shared" si="7"/>
        <v>100</v>
      </c>
      <c r="AC5" s="5">
        <f t="shared" si="8"/>
        <v>65.2307692307692</v>
      </c>
      <c r="AD5" s="4"/>
      <c r="AE5" s="3"/>
      <c r="AF5" s="4">
        <v>25</v>
      </c>
      <c r="AG5" s="4">
        <v>183</v>
      </c>
      <c r="AH5" s="4">
        <v>110</v>
      </c>
      <c r="AI5" s="4">
        <v>7</v>
      </c>
      <c r="AJ5" s="4">
        <v>8.164883</v>
      </c>
      <c r="AK5" s="5">
        <f t="shared" si="9"/>
        <v>18.5185185185185</v>
      </c>
      <c r="AL5" s="5">
        <f t="shared" si="10"/>
        <v>78.125</v>
      </c>
      <c r="AM5" s="5">
        <f t="shared" si="11"/>
        <v>64</v>
      </c>
      <c r="AN5" s="4"/>
    </row>
    <row r="6" spans="1:40">
      <c r="A6" s="3"/>
      <c r="B6" s="4">
        <v>17</v>
      </c>
      <c r="C6" s="4">
        <v>291</v>
      </c>
      <c r="D6" s="4">
        <v>2</v>
      </c>
      <c r="E6" s="4">
        <v>15</v>
      </c>
      <c r="F6" s="4">
        <v>267.182827</v>
      </c>
      <c r="G6" s="5">
        <f t="shared" si="0"/>
        <v>89.4736842105263</v>
      </c>
      <c r="H6" s="5">
        <f t="shared" si="1"/>
        <v>53.125</v>
      </c>
      <c r="I6" s="5">
        <f t="shared" si="2"/>
        <v>94.7692307692308</v>
      </c>
      <c r="J6" s="4"/>
      <c r="K6" s="3"/>
      <c r="L6" s="4">
        <v>0</v>
      </c>
      <c r="M6" s="4">
        <v>290</v>
      </c>
      <c r="N6" s="4">
        <v>3</v>
      </c>
      <c r="O6" s="4">
        <v>32</v>
      </c>
      <c r="P6" s="4">
        <v>252.439499</v>
      </c>
      <c r="Q6" s="5">
        <f t="shared" si="3"/>
        <v>0</v>
      </c>
      <c r="R6" s="5">
        <f t="shared" si="4"/>
        <v>0</v>
      </c>
      <c r="S6" s="5">
        <f t="shared" si="5"/>
        <v>89.2307692307692</v>
      </c>
      <c r="T6" s="4"/>
      <c r="U6" s="3"/>
      <c r="V6" s="4">
        <v>32</v>
      </c>
      <c r="W6" s="4">
        <v>140</v>
      </c>
      <c r="X6" s="4">
        <v>153</v>
      </c>
      <c r="Y6" s="4">
        <v>0</v>
      </c>
      <c r="Z6" s="4">
        <v>11.316776</v>
      </c>
      <c r="AA6" s="5">
        <f t="shared" si="6"/>
        <v>17.2972972972973</v>
      </c>
      <c r="AB6" s="5">
        <f t="shared" si="7"/>
        <v>100</v>
      </c>
      <c r="AC6" s="5">
        <f t="shared" si="8"/>
        <v>52.9230769230769</v>
      </c>
      <c r="AD6" s="4"/>
      <c r="AE6" s="3"/>
      <c r="AF6" s="4">
        <v>29</v>
      </c>
      <c r="AG6" s="4">
        <v>159</v>
      </c>
      <c r="AH6" s="4">
        <v>134</v>
      </c>
      <c r="AI6" s="4">
        <v>3</v>
      </c>
      <c r="AJ6" s="4">
        <v>8.096695</v>
      </c>
      <c r="AK6" s="5">
        <f t="shared" si="9"/>
        <v>17.7914110429448</v>
      </c>
      <c r="AL6" s="5">
        <f t="shared" si="10"/>
        <v>90.625</v>
      </c>
      <c r="AM6" s="5">
        <f t="shared" si="11"/>
        <v>57.8461538461538</v>
      </c>
      <c r="AN6" s="4"/>
    </row>
    <row r="7" spans="1:40">
      <c r="A7" s="3"/>
      <c r="B7" s="4">
        <v>14</v>
      </c>
      <c r="C7" s="4">
        <v>291</v>
      </c>
      <c r="D7" s="4">
        <v>2</v>
      </c>
      <c r="E7" s="4">
        <v>18</v>
      </c>
      <c r="F7" s="4">
        <v>270.997286</v>
      </c>
      <c r="G7" s="5">
        <f t="shared" si="0"/>
        <v>87.5</v>
      </c>
      <c r="H7" s="5">
        <f t="shared" si="1"/>
        <v>43.75</v>
      </c>
      <c r="I7" s="5">
        <f t="shared" si="2"/>
        <v>93.8461538461538</v>
      </c>
      <c r="J7" s="4"/>
      <c r="K7" s="3"/>
      <c r="L7" s="4">
        <v>0</v>
      </c>
      <c r="M7" s="4">
        <v>290</v>
      </c>
      <c r="N7" s="4">
        <v>3</v>
      </c>
      <c r="O7" s="4">
        <v>32</v>
      </c>
      <c r="P7" s="4">
        <v>250.901937</v>
      </c>
      <c r="Q7" s="5">
        <f t="shared" si="3"/>
        <v>0</v>
      </c>
      <c r="R7" s="5">
        <f t="shared" si="4"/>
        <v>0</v>
      </c>
      <c r="S7" s="5">
        <f t="shared" si="5"/>
        <v>89.2307692307692</v>
      </c>
      <c r="T7" s="4"/>
      <c r="U7" s="3"/>
      <c r="V7" s="4">
        <v>32</v>
      </c>
      <c r="W7" s="4">
        <v>164</v>
      </c>
      <c r="X7" s="4">
        <v>129</v>
      </c>
      <c r="Y7" s="4">
        <v>0</v>
      </c>
      <c r="Z7" s="4">
        <v>11.717796</v>
      </c>
      <c r="AA7" s="5">
        <f t="shared" si="6"/>
        <v>19.8757763975155</v>
      </c>
      <c r="AB7" s="5">
        <f t="shared" si="7"/>
        <v>100</v>
      </c>
      <c r="AC7" s="5">
        <f t="shared" si="8"/>
        <v>60.3076923076923</v>
      </c>
      <c r="AD7" s="4"/>
      <c r="AE7" s="3"/>
      <c r="AF7" s="4">
        <v>24</v>
      </c>
      <c r="AG7" s="4">
        <v>204</v>
      </c>
      <c r="AH7" s="4">
        <v>89</v>
      </c>
      <c r="AI7" s="4">
        <v>8</v>
      </c>
      <c r="AJ7" s="4">
        <v>8.660555</v>
      </c>
      <c r="AK7" s="5">
        <f t="shared" si="9"/>
        <v>21.2389380530973</v>
      </c>
      <c r="AL7" s="5">
        <f t="shared" si="10"/>
        <v>75</v>
      </c>
      <c r="AM7" s="5">
        <f t="shared" si="11"/>
        <v>70.1538461538462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266.7718408</v>
      </c>
      <c r="G8" s="6">
        <f t="shared" si="12"/>
        <v>89.5116959064327</v>
      </c>
      <c r="H8" s="6">
        <f t="shared" si="12"/>
        <v>48.75</v>
      </c>
      <c r="I8" s="6">
        <f t="shared" si="12"/>
        <v>94.4</v>
      </c>
      <c r="J8" s="6">
        <f>2*G8*H8/(G8+H8)</f>
        <v>63.1222573516194</v>
      </c>
      <c r="K8" s="2" t="s">
        <v>29</v>
      </c>
      <c r="L8" s="5"/>
      <c r="M8" s="5"/>
      <c r="N8" s="5"/>
      <c r="O8" s="5"/>
      <c r="P8" s="6">
        <f t="shared" ref="P8:S8" si="13">AVERAGE(P3:P7)</f>
        <v>249.1465092</v>
      </c>
      <c r="Q8" s="6">
        <f t="shared" si="13"/>
        <v>6.66666666666667</v>
      </c>
      <c r="R8" s="6">
        <f t="shared" si="13"/>
        <v>0.625</v>
      </c>
      <c r="S8" s="6">
        <f t="shared" si="13"/>
        <v>89.3538461538461</v>
      </c>
      <c r="T8" s="6">
        <f>2*Q8*R8/(Q8+R8)</f>
        <v>1.14285714285714</v>
      </c>
      <c r="U8" s="2" t="s">
        <v>29</v>
      </c>
      <c r="V8" s="5"/>
      <c r="W8" s="5"/>
      <c r="X8" s="5"/>
      <c r="Y8" s="5"/>
      <c r="Z8" s="6">
        <f t="shared" ref="Z8:AC8" si="14">AVERAGE(Z3:Z7)</f>
        <v>11.1160752</v>
      </c>
      <c r="AA8" s="6">
        <f t="shared" si="14"/>
        <v>21.9657904597935</v>
      </c>
      <c r="AB8" s="6">
        <f t="shared" si="14"/>
        <v>99.375</v>
      </c>
      <c r="AC8" s="6">
        <f t="shared" si="14"/>
        <v>63.6307692307692</v>
      </c>
      <c r="AD8" s="6">
        <f>2*AA8*AB8/(AA8+AB8)</f>
        <v>35.9788397400504</v>
      </c>
      <c r="AE8" s="2" t="s">
        <v>29</v>
      </c>
      <c r="AF8" s="5"/>
      <c r="AG8" s="5"/>
      <c r="AH8" s="5"/>
      <c r="AI8" s="5"/>
      <c r="AJ8" s="6">
        <f t="shared" ref="AJ8:AM8" si="15">AVERAGE(AJ3:AJ7)</f>
        <v>7.8136922</v>
      </c>
      <c r="AK8" s="6">
        <f t="shared" si="15"/>
        <v>21.2170334760737</v>
      </c>
      <c r="AL8" s="6">
        <f t="shared" si="15"/>
        <v>72.5</v>
      </c>
      <c r="AM8" s="6">
        <f t="shared" si="15"/>
        <v>68.1846153846154</v>
      </c>
      <c r="AN8" s="6">
        <f>2*AK8*AL8/(AK8+AL8)</f>
        <v>32.8272219032213</v>
      </c>
    </row>
    <row r="10" spans="1:40">
      <c r="A10" s="3" t="s">
        <v>30</v>
      </c>
      <c r="B10" s="4">
        <v>21</v>
      </c>
      <c r="C10" s="4">
        <v>291</v>
      </c>
      <c r="D10" s="4">
        <v>2</v>
      </c>
      <c r="E10" s="4">
        <v>11</v>
      </c>
      <c r="F10" s="4">
        <v>237.784147</v>
      </c>
      <c r="G10" s="5">
        <f t="shared" ref="G10:G14" si="16">(B10)/(B10+D10)*100</f>
        <v>91.304347826087</v>
      </c>
      <c r="H10" s="5">
        <f t="shared" ref="H10:H14" si="17">(B10)/(B10+E10)*100</f>
        <v>65.625</v>
      </c>
      <c r="I10" s="5">
        <f t="shared" ref="I10:I14" si="18">(B10+C10)/SUM(B10:E10)*100</f>
        <v>96</v>
      </c>
      <c r="J10" s="4"/>
      <c r="K10" s="3" t="s">
        <v>30</v>
      </c>
      <c r="L10" s="4">
        <v>1</v>
      </c>
      <c r="M10" s="4">
        <v>291</v>
      </c>
      <c r="N10" s="4">
        <v>2</v>
      </c>
      <c r="O10" s="4">
        <v>31</v>
      </c>
      <c r="P10" s="4">
        <v>236.426592</v>
      </c>
      <c r="Q10" s="5">
        <f t="shared" ref="Q10:Q14" si="19">(L10)/(L10+N10)*100</f>
        <v>33.3333333333333</v>
      </c>
      <c r="R10" s="5">
        <f t="shared" ref="R10:R14" si="20">(L10)/(L10+O10)*100</f>
        <v>3.125</v>
      </c>
      <c r="S10" s="5">
        <f t="shared" ref="S10:S14" si="21">(L10+M10)/SUM(L10:O10)*100</f>
        <v>89.8461538461538</v>
      </c>
      <c r="T10" s="4"/>
      <c r="U10" s="3" t="s">
        <v>30</v>
      </c>
      <c r="V10" s="4">
        <v>26</v>
      </c>
      <c r="W10" s="4">
        <v>171</v>
      </c>
      <c r="X10" s="4">
        <v>122</v>
      </c>
      <c r="Y10" s="4">
        <v>6</v>
      </c>
      <c r="Z10" s="4">
        <v>12.583256</v>
      </c>
      <c r="AA10" s="5">
        <f t="shared" ref="AA10:AA14" si="22">(V10)/(V10+X10)*100</f>
        <v>17.5675675675676</v>
      </c>
      <c r="AB10" s="5">
        <f t="shared" ref="AB10:AB14" si="23">(V10)/(V10+Y10)*100</f>
        <v>81.25</v>
      </c>
      <c r="AC10" s="5">
        <f t="shared" ref="AC10:AC14" si="24">(V10+W10)/SUM(V10:Y10)*100</f>
        <v>60.6153846153846</v>
      </c>
      <c r="AD10" s="4"/>
      <c r="AE10" s="3" t="s">
        <v>30</v>
      </c>
      <c r="AF10">
        <v>16</v>
      </c>
      <c r="AG10">
        <v>250</v>
      </c>
      <c r="AH10">
        <v>43</v>
      </c>
      <c r="AI10">
        <v>16</v>
      </c>
      <c r="AJ10">
        <v>9.436607</v>
      </c>
      <c r="AK10" s="5">
        <f t="shared" ref="AK10:AK14" si="25">(AF10)/(AF10+AH10)*100</f>
        <v>27.1186440677966</v>
      </c>
      <c r="AL10" s="5">
        <f t="shared" ref="AL10:AL14" si="26">(AF10)/(AF10+AI10)*100</f>
        <v>50</v>
      </c>
      <c r="AM10" s="5">
        <f t="shared" ref="AM10:AM14" si="27">(AF10+AG10)/SUM(AF10:AI10)*100</f>
        <v>81.8461538461538</v>
      </c>
      <c r="AN10" s="4"/>
    </row>
    <row r="11" spans="1:40">
      <c r="A11" s="3"/>
      <c r="B11" s="4">
        <v>10</v>
      </c>
      <c r="C11" s="4">
        <v>290</v>
      </c>
      <c r="D11" s="4">
        <v>3</v>
      </c>
      <c r="E11" s="4">
        <v>22</v>
      </c>
      <c r="F11" s="4">
        <v>237.142324</v>
      </c>
      <c r="G11" s="5">
        <f t="shared" si="16"/>
        <v>76.9230769230769</v>
      </c>
      <c r="H11" s="5">
        <f t="shared" si="17"/>
        <v>31.25</v>
      </c>
      <c r="I11" s="5">
        <f t="shared" si="18"/>
        <v>92.3076923076923</v>
      </c>
      <c r="J11" s="4"/>
      <c r="K11" s="3"/>
      <c r="L11" s="4">
        <v>0</v>
      </c>
      <c r="M11" s="4">
        <v>290</v>
      </c>
      <c r="N11" s="4">
        <v>3</v>
      </c>
      <c r="O11" s="4">
        <v>32</v>
      </c>
      <c r="P11" s="4">
        <v>238.030195</v>
      </c>
      <c r="Q11" s="5">
        <f t="shared" si="19"/>
        <v>0</v>
      </c>
      <c r="R11" s="5">
        <f t="shared" si="20"/>
        <v>0</v>
      </c>
      <c r="S11" s="5">
        <f t="shared" si="21"/>
        <v>89.2307692307692</v>
      </c>
      <c r="T11" s="4"/>
      <c r="U11" s="3"/>
      <c r="V11" s="4">
        <v>30</v>
      </c>
      <c r="W11" s="4">
        <v>137</v>
      </c>
      <c r="X11" s="4">
        <v>156</v>
      </c>
      <c r="Y11" s="4">
        <v>2</v>
      </c>
      <c r="Z11" s="4">
        <v>15.069723</v>
      </c>
      <c r="AA11" s="5">
        <f t="shared" si="22"/>
        <v>16.1290322580645</v>
      </c>
      <c r="AB11" s="5">
        <f t="shared" si="23"/>
        <v>93.75</v>
      </c>
      <c r="AC11" s="5">
        <f t="shared" si="24"/>
        <v>51.3846153846154</v>
      </c>
      <c r="AD11" s="4"/>
      <c r="AE11" s="3"/>
      <c r="AF11" s="4">
        <v>19</v>
      </c>
      <c r="AG11" s="4">
        <v>204</v>
      </c>
      <c r="AH11" s="4">
        <v>89</v>
      </c>
      <c r="AI11" s="4">
        <v>13</v>
      </c>
      <c r="AJ11" s="4">
        <v>12.571573</v>
      </c>
      <c r="AK11" s="5">
        <f t="shared" si="25"/>
        <v>17.5925925925926</v>
      </c>
      <c r="AL11" s="5">
        <f t="shared" si="26"/>
        <v>59.375</v>
      </c>
      <c r="AM11" s="5">
        <f t="shared" si="27"/>
        <v>68.6153846153846</v>
      </c>
      <c r="AN11" s="4"/>
    </row>
    <row r="12" spans="1:40">
      <c r="A12" s="3"/>
      <c r="B12" s="4">
        <v>11</v>
      </c>
      <c r="C12" s="4">
        <v>290</v>
      </c>
      <c r="D12" s="4">
        <v>3</v>
      </c>
      <c r="E12" s="4">
        <v>21</v>
      </c>
      <c r="F12" s="4">
        <v>240.458488</v>
      </c>
      <c r="G12" s="5">
        <f t="shared" si="16"/>
        <v>78.5714285714286</v>
      </c>
      <c r="H12" s="5">
        <f t="shared" si="17"/>
        <v>34.375</v>
      </c>
      <c r="I12" s="5">
        <f t="shared" si="18"/>
        <v>92.6153846153846</v>
      </c>
      <c r="J12" s="4"/>
      <c r="K12" s="3"/>
      <c r="L12" s="4">
        <v>0</v>
      </c>
      <c r="M12" s="4">
        <v>290</v>
      </c>
      <c r="N12" s="4">
        <v>3</v>
      </c>
      <c r="O12" s="4">
        <v>32</v>
      </c>
      <c r="P12" s="4">
        <v>238.720894</v>
      </c>
      <c r="Q12" s="5">
        <f t="shared" si="19"/>
        <v>0</v>
      </c>
      <c r="R12" s="5">
        <f t="shared" si="20"/>
        <v>0</v>
      </c>
      <c r="S12" s="5">
        <f t="shared" si="21"/>
        <v>89.2307692307692</v>
      </c>
      <c r="T12" s="4"/>
      <c r="U12" s="3"/>
      <c r="V12" s="4">
        <v>32</v>
      </c>
      <c r="W12" s="4">
        <v>157</v>
      </c>
      <c r="X12" s="4">
        <v>136</v>
      </c>
      <c r="Y12" s="4">
        <v>0</v>
      </c>
      <c r="Z12" s="4">
        <v>13.626575</v>
      </c>
      <c r="AA12" s="5">
        <f t="shared" si="22"/>
        <v>19.047619047619</v>
      </c>
      <c r="AB12" s="5">
        <f t="shared" si="23"/>
        <v>100</v>
      </c>
      <c r="AC12" s="5">
        <f t="shared" si="24"/>
        <v>58.1538461538462</v>
      </c>
      <c r="AD12" s="4"/>
      <c r="AE12" s="3"/>
      <c r="AF12" s="4">
        <v>27</v>
      </c>
      <c r="AG12" s="4">
        <v>190</v>
      </c>
      <c r="AH12" s="4">
        <v>103</v>
      </c>
      <c r="AI12" s="4">
        <v>5</v>
      </c>
      <c r="AJ12" s="4">
        <v>12.486935</v>
      </c>
      <c r="AK12" s="5">
        <f t="shared" si="25"/>
        <v>20.7692307692308</v>
      </c>
      <c r="AL12" s="5">
        <f t="shared" si="26"/>
        <v>84.375</v>
      </c>
      <c r="AM12" s="5">
        <f t="shared" si="27"/>
        <v>66.7692307692308</v>
      </c>
      <c r="AN12" s="4"/>
    </row>
    <row r="13" spans="1:40">
      <c r="A13" s="3"/>
      <c r="B13" s="4">
        <v>11</v>
      </c>
      <c r="C13" s="4">
        <v>290</v>
      </c>
      <c r="D13" s="4">
        <v>3</v>
      </c>
      <c r="E13" s="4">
        <v>21</v>
      </c>
      <c r="F13" s="4">
        <v>240.660667</v>
      </c>
      <c r="G13" s="5">
        <f t="shared" si="16"/>
        <v>78.5714285714286</v>
      </c>
      <c r="H13" s="5">
        <f t="shared" si="17"/>
        <v>34.375</v>
      </c>
      <c r="I13" s="5">
        <f t="shared" si="18"/>
        <v>92.6153846153846</v>
      </c>
      <c r="J13" s="4"/>
      <c r="K13" s="3"/>
      <c r="L13" s="4">
        <v>0</v>
      </c>
      <c r="M13" s="4">
        <v>290</v>
      </c>
      <c r="N13" s="4">
        <v>3</v>
      </c>
      <c r="O13" s="4">
        <v>32</v>
      </c>
      <c r="P13" s="4">
        <v>245.91589</v>
      </c>
      <c r="Q13" s="5">
        <f t="shared" si="19"/>
        <v>0</v>
      </c>
      <c r="R13" s="5">
        <f t="shared" si="20"/>
        <v>0</v>
      </c>
      <c r="S13" s="5">
        <f t="shared" si="21"/>
        <v>89.2307692307692</v>
      </c>
      <c r="T13" s="4"/>
      <c r="U13" s="3"/>
      <c r="V13" s="4">
        <v>30</v>
      </c>
      <c r="W13" s="4">
        <v>117</v>
      </c>
      <c r="X13" s="4">
        <v>176</v>
      </c>
      <c r="Y13" s="4">
        <v>2</v>
      </c>
      <c r="Z13" s="4">
        <v>13.190031</v>
      </c>
      <c r="AA13" s="5">
        <f t="shared" si="22"/>
        <v>14.5631067961165</v>
      </c>
      <c r="AB13" s="5">
        <f t="shared" si="23"/>
        <v>93.75</v>
      </c>
      <c r="AC13" s="5">
        <f t="shared" si="24"/>
        <v>45.2307692307692</v>
      </c>
      <c r="AD13" s="4"/>
      <c r="AE13" s="3"/>
      <c r="AF13" s="4">
        <v>29</v>
      </c>
      <c r="AG13" s="4">
        <v>149</v>
      </c>
      <c r="AH13" s="4">
        <v>144</v>
      </c>
      <c r="AI13" s="4">
        <v>3</v>
      </c>
      <c r="AJ13" s="4">
        <v>12.442827</v>
      </c>
      <c r="AK13" s="5">
        <f t="shared" si="25"/>
        <v>16.7630057803468</v>
      </c>
      <c r="AL13" s="5">
        <f t="shared" si="26"/>
        <v>90.625</v>
      </c>
      <c r="AM13" s="5">
        <f t="shared" si="27"/>
        <v>54.7692307692308</v>
      </c>
      <c r="AN13" s="4"/>
    </row>
    <row r="14" spans="1:40">
      <c r="A14" s="3"/>
      <c r="B14" s="4">
        <v>14</v>
      </c>
      <c r="C14" s="4">
        <v>290</v>
      </c>
      <c r="D14" s="4">
        <v>3</v>
      </c>
      <c r="E14" s="4">
        <v>18</v>
      </c>
      <c r="F14" s="4">
        <v>237.029076</v>
      </c>
      <c r="G14" s="5">
        <f t="shared" si="16"/>
        <v>82.3529411764706</v>
      </c>
      <c r="H14" s="5">
        <f t="shared" si="17"/>
        <v>43.75</v>
      </c>
      <c r="I14" s="5">
        <f t="shared" si="18"/>
        <v>93.5384615384615</v>
      </c>
      <c r="J14" s="4"/>
      <c r="K14" s="3"/>
      <c r="L14" s="4">
        <v>0</v>
      </c>
      <c r="M14" s="4">
        <v>290</v>
      </c>
      <c r="N14" s="4">
        <v>3</v>
      </c>
      <c r="O14" s="4">
        <v>32</v>
      </c>
      <c r="P14" s="4">
        <v>238.111496</v>
      </c>
      <c r="Q14" s="5">
        <f t="shared" si="19"/>
        <v>0</v>
      </c>
      <c r="R14" s="5">
        <f t="shared" si="20"/>
        <v>0</v>
      </c>
      <c r="S14" s="5">
        <f t="shared" si="21"/>
        <v>89.2307692307692</v>
      </c>
      <c r="T14" s="4"/>
      <c r="U14" s="3"/>
      <c r="V14" s="4">
        <v>30</v>
      </c>
      <c r="W14" s="4">
        <v>174</v>
      </c>
      <c r="X14" s="4">
        <v>119</v>
      </c>
      <c r="Y14" s="4">
        <v>2</v>
      </c>
      <c r="Z14" s="4">
        <v>14.853239</v>
      </c>
      <c r="AA14" s="5">
        <f t="shared" si="22"/>
        <v>20.1342281879195</v>
      </c>
      <c r="AB14" s="5">
        <f t="shared" si="23"/>
        <v>93.75</v>
      </c>
      <c r="AC14" s="5">
        <f t="shared" si="24"/>
        <v>62.7692307692308</v>
      </c>
      <c r="AD14" s="4"/>
      <c r="AE14" s="3"/>
      <c r="AF14" s="4">
        <v>24</v>
      </c>
      <c r="AG14" s="4">
        <v>215</v>
      </c>
      <c r="AH14" s="4">
        <v>78</v>
      </c>
      <c r="AI14" s="4">
        <v>8</v>
      </c>
      <c r="AJ14" s="4">
        <v>13.445377</v>
      </c>
      <c r="AK14" s="5">
        <f t="shared" si="25"/>
        <v>23.5294117647059</v>
      </c>
      <c r="AL14" s="5">
        <f t="shared" si="26"/>
        <v>75</v>
      </c>
      <c r="AM14" s="5">
        <f t="shared" si="27"/>
        <v>73.5384615384615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238.6149404</v>
      </c>
      <c r="G15" s="6">
        <f t="shared" si="28"/>
        <v>81.5446446136983</v>
      </c>
      <c r="H15" s="6">
        <f t="shared" si="28"/>
        <v>41.875</v>
      </c>
      <c r="I15" s="6">
        <f t="shared" si="28"/>
        <v>93.4153846153846</v>
      </c>
      <c r="J15" s="6">
        <f>2*G15*H15/(G15+H15)</f>
        <v>55.3344972574913</v>
      </c>
      <c r="K15" s="2" t="s">
        <v>29</v>
      </c>
      <c r="L15" s="5"/>
      <c r="M15" s="5"/>
      <c r="N15" s="5"/>
      <c r="O15" s="5"/>
      <c r="P15" s="6">
        <f t="shared" ref="P15:S15" si="29">AVERAGE(P10:P14)</f>
        <v>239.4410134</v>
      </c>
      <c r="Q15" s="6">
        <f t="shared" si="29"/>
        <v>6.66666666666667</v>
      </c>
      <c r="R15" s="6">
        <f t="shared" si="29"/>
        <v>0.625</v>
      </c>
      <c r="S15" s="6">
        <f t="shared" si="29"/>
        <v>89.3538461538461</v>
      </c>
      <c r="T15" s="6">
        <f>2*Q15*R15/(Q15+R15)</f>
        <v>1.14285714285714</v>
      </c>
      <c r="U15" s="2" t="s">
        <v>29</v>
      </c>
      <c r="V15" s="5"/>
      <c r="W15" s="5"/>
      <c r="X15" s="5"/>
      <c r="Y15" s="5"/>
      <c r="Z15" s="6">
        <f t="shared" ref="Z15:AC15" si="30">AVERAGE(Z10:Z14)</f>
        <v>13.8645648</v>
      </c>
      <c r="AA15" s="6">
        <f t="shared" si="30"/>
        <v>17.4883107714574</v>
      </c>
      <c r="AB15" s="6">
        <f t="shared" si="30"/>
        <v>92.5</v>
      </c>
      <c r="AC15" s="6">
        <f t="shared" si="30"/>
        <v>55.6307692307692</v>
      </c>
      <c r="AD15" s="6">
        <f>2*AA15*AB15/(AA15+AB15)</f>
        <v>29.4152848609728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12.0766638</v>
      </c>
      <c r="AK15" s="6">
        <f t="shared" si="31"/>
        <v>21.1545769949345</v>
      </c>
      <c r="AL15" s="6">
        <f t="shared" si="31"/>
        <v>71.875</v>
      </c>
      <c r="AM15" s="6">
        <f t="shared" si="31"/>
        <v>69.1076923076923</v>
      </c>
      <c r="AN15" s="6">
        <f>2*AK15*AL15/(AK15+AL15)</f>
        <v>32.688211010434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B36" sqref="AB36:AB37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30</v>
      </c>
      <c r="C3" s="4">
        <v>291</v>
      </c>
      <c r="D3" s="4">
        <v>2</v>
      </c>
      <c r="E3" s="4">
        <v>2</v>
      </c>
      <c r="F3" s="4">
        <v>262.900114</v>
      </c>
      <c r="G3" s="5">
        <f t="shared" ref="G3:G7" si="0">(B3)/(B3+D3)*100</f>
        <v>93.75</v>
      </c>
      <c r="H3" s="5">
        <f t="shared" ref="H3:H7" si="1">(B3)/(B3+E3)*100</f>
        <v>93.75</v>
      </c>
      <c r="I3" s="5">
        <f t="shared" ref="I3:I7" si="2">(B3+C3)/SUM(B3:E3)*100</f>
        <v>98.7692307692308</v>
      </c>
      <c r="J3" s="4"/>
      <c r="K3" s="3" t="s">
        <v>28</v>
      </c>
      <c r="L3" s="4">
        <v>4</v>
      </c>
      <c r="M3" s="4">
        <v>265</v>
      </c>
      <c r="N3" s="4">
        <v>28</v>
      </c>
      <c r="O3" s="4">
        <v>28</v>
      </c>
      <c r="P3" s="4">
        <v>246.193409</v>
      </c>
      <c r="Q3" s="5">
        <f t="shared" ref="Q3:Q7" si="3">(L3)/(L3+N3)*100</f>
        <v>12.5</v>
      </c>
      <c r="R3" s="5">
        <f t="shared" ref="R3:R7" si="4">(L3)/(L3+O3)*100</f>
        <v>12.5</v>
      </c>
      <c r="S3" s="5">
        <f t="shared" ref="S3:S7" si="5">(L3+M3)/SUM(L3:O3)*100</f>
        <v>82.7692307692308</v>
      </c>
      <c r="T3" s="4"/>
      <c r="U3" s="3" t="s">
        <v>28</v>
      </c>
      <c r="V3" s="4">
        <v>19</v>
      </c>
      <c r="W3" s="4">
        <v>280</v>
      </c>
      <c r="X3" s="4">
        <v>13</v>
      </c>
      <c r="Y3" s="4">
        <v>13</v>
      </c>
      <c r="Z3" s="4">
        <v>7.576704</v>
      </c>
      <c r="AA3" s="5">
        <f t="shared" ref="AA3:AA7" si="6">(V3)/(V3+X3)*100</f>
        <v>59.375</v>
      </c>
      <c r="AB3" s="5">
        <f t="shared" ref="AB3:AB7" si="7">(V3)/(V3+Y3)*100</f>
        <v>59.375</v>
      </c>
      <c r="AC3" s="5">
        <f t="shared" ref="AC3:AC7" si="8">(V3+W3)/SUM(V3:Y3)*100</f>
        <v>92</v>
      </c>
      <c r="AD3" s="4"/>
      <c r="AE3" s="3" t="s">
        <v>28</v>
      </c>
      <c r="AF3" s="4">
        <v>15</v>
      </c>
      <c r="AG3" s="4">
        <v>276</v>
      </c>
      <c r="AH3" s="4">
        <v>17</v>
      </c>
      <c r="AI3" s="4">
        <v>17</v>
      </c>
      <c r="AJ3" s="4">
        <v>4.68421</v>
      </c>
      <c r="AK3" s="5">
        <f t="shared" ref="AK3:AK7" si="9">(AF3)/(AF3+AH3)*100</f>
        <v>46.875</v>
      </c>
      <c r="AL3" s="5">
        <f t="shared" ref="AL3:AL7" si="10">(AF3)/(AF3+AI3)*100</f>
        <v>46.875</v>
      </c>
      <c r="AM3" s="5">
        <f t="shared" ref="AM3:AM7" si="11">(AF3+AG3)/SUM(AF3:AI3)*100</f>
        <v>89.5384615384615</v>
      </c>
      <c r="AN3" s="4"/>
    </row>
    <row r="4" spans="1:40">
      <c r="A4" s="3"/>
      <c r="B4" s="4">
        <v>29</v>
      </c>
      <c r="C4" s="4">
        <v>290</v>
      </c>
      <c r="D4" s="4">
        <v>3</v>
      </c>
      <c r="E4" s="4">
        <v>3</v>
      </c>
      <c r="F4" s="4">
        <v>263.317108</v>
      </c>
      <c r="G4" s="5">
        <f t="shared" si="0"/>
        <v>90.625</v>
      </c>
      <c r="H4" s="5">
        <f t="shared" si="1"/>
        <v>90.625</v>
      </c>
      <c r="I4" s="5">
        <f t="shared" si="2"/>
        <v>98.1538461538462</v>
      </c>
      <c r="J4" s="4"/>
      <c r="K4" s="3"/>
      <c r="L4" s="4">
        <v>2</v>
      </c>
      <c r="M4" s="4">
        <v>263</v>
      </c>
      <c r="N4" s="4">
        <v>30</v>
      </c>
      <c r="O4" s="4">
        <v>30</v>
      </c>
      <c r="P4" s="4">
        <v>245.253086</v>
      </c>
      <c r="Q4" s="5">
        <f t="shared" si="3"/>
        <v>6.25</v>
      </c>
      <c r="R4" s="5">
        <f t="shared" si="4"/>
        <v>6.25</v>
      </c>
      <c r="S4" s="5">
        <f t="shared" si="5"/>
        <v>81.5384615384615</v>
      </c>
      <c r="T4" s="4"/>
      <c r="U4" s="3"/>
      <c r="V4" s="4">
        <v>20</v>
      </c>
      <c r="W4" s="4">
        <v>281</v>
      </c>
      <c r="X4" s="4">
        <v>12</v>
      </c>
      <c r="Y4" s="4">
        <v>12</v>
      </c>
      <c r="Z4" s="4">
        <v>10.519743</v>
      </c>
      <c r="AA4" s="5">
        <f t="shared" si="6"/>
        <v>62.5</v>
      </c>
      <c r="AB4" s="5">
        <f t="shared" si="7"/>
        <v>62.5</v>
      </c>
      <c r="AC4" s="5">
        <f t="shared" si="8"/>
        <v>92.6153846153846</v>
      </c>
      <c r="AD4" s="4"/>
      <c r="AE4" s="3"/>
      <c r="AF4" s="4">
        <v>10</v>
      </c>
      <c r="AG4" s="4">
        <v>271</v>
      </c>
      <c r="AH4" s="4">
        <v>22</v>
      </c>
      <c r="AI4" s="4">
        <v>22</v>
      </c>
      <c r="AJ4" s="4">
        <v>7.538319</v>
      </c>
      <c r="AK4" s="5">
        <f t="shared" si="9"/>
        <v>31.25</v>
      </c>
      <c r="AL4" s="5">
        <f t="shared" si="10"/>
        <v>31.25</v>
      </c>
      <c r="AM4" s="5">
        <f t="shared" si="11"/>
        <v>86.4615384615385</v>
      </c>
      <c r="AN4" s="4"/>
    </row>
    <row r="5" spans="1:40">
      <c r="A5" s="3"/>
      <c r="B5" s="4">
        <v>29</v>
      </c>
      <c r="C5" s="4">
        <v>290</v>
      </c>
      <c r="D5" s="4">
        <v>3</v>
      </c>
      <c r="E5" s="4">
        <v>3</v>
      </c>
      <c r="F5" s="4">
        <v>266.813517</v>
      </c>
      <c r="G5" s="5">
        <f t="shared" si="0"/>
        <v>90.625</v>
      </c>
      <c r="H5" s="5">
        <f t="shared" si="1"/>
        <v>90.625</v>
      </c>
      <c r="I5" s="5">
        <f t="shared" si="2"/>
        <v>98.1538461538462</v>
      </c>
      <c r="J5" s="4"/>
      <c r="K5" s="3"/>
      <c r="L5" s="4">
        <v>1</v>
      </c>
      <c r="M5" s="4">
        <v>262</v>
      </c>
      <c r="N5" s="4">
        <v>31</v>
      </c>
      <c r="O5" s="4">
        <v>31</v>
      </c>
      <c r="P5" s="4">
        <v>247.39027</v>
      </c>
      <c r="Q5" s="5">
        <f t="shared" si="3"/>
        <v>3.125</v>
      </c>
      <c r="R5" s="5">
        <f t="shared" si="4"/>
        <v>3.125</v>
      </c>
      <c r="S5" s="5">
        <f t="shared" si="5"/>
        <v>80.9230769230769</v>
      </c>
      <c r="T5" s="4"/>
      <c r="U5" s="3"/>
      <c r="V5" s="4">
        <v>20</v>
      </c>
      <c r="W5" s="4">
        <v>281</v>
      </c>
      <c r="X5" s="4">
        <v>12</v>
      </c>
      <c r="Y5" s="4">
        <v>12</v>
      </c>
      <c r="Z5" s="4">
        <v>11.210918</v>
      </c>
      <c r="AA5" s="5">
        <f t="shared" si="6"/>
        <v>62.5</v>
      </c>
      <c r="AB5" s="5">
        <f t="shared" si="7"/>
        <v>62.5</v>
      </c>
      <c r="AC5" s="5">
        <f t="shared" si="8"/>
        <v>92.6153846153846</v>
      </c>
      <c r="AD5" s="4"/>
      <c r="AE5" s="3"/>
      <c r="AF5" s="4">
        <v>15</v>
      </c>
      <c r="AG5" s="4">
        <v>276</v>
      </c>
      <c r="AH5" s="4">
        <v>17</v>
      </c>
      <c r="AI5" s="4">
        <v>17</v>
      </c>
      <c r="AJ5" s="4">
        <v>7.112741</v>
      </c>
      <c r="AK5" s="5">
        <f t="shared" si="9"/>
        <v>46.875</v>
      </c>
      <c r="AL5" s="5">
        <f t="shared" si="10"/>
        <v>46.875</v>
      </c>
      <c r="AM5" s="5">
        <f t="shared" si="11"/>
        <v>89.5384615384615</v>
      </c>
      <c r="AN5" s="4"/>
    </row>
    <row r="6" spans="1:40">
      <c r="A6" s="3"/>
      <c r="B6" s="4">
        <v>29</v>
      </c>
      <c r="C6" s="4">
        <v>290</v>
      </c>
      <c r="D6" s="4">
        <v>3</v>
      </c>
      <c r="E6" s="4">
        <v>3</v>
      </c>
      <c r="F6" s="4">
        <v>267.7598</v>
      </c>
      <c r="G6" s="5">
        <f t="shared" si="0"/>
        <v>90.625</v>
      </c>
      <c r="H6" s="5">
        <f t="shared" si="1"/>
        <v>90.625</v>
      </c>
      <c r="I6" s="5">
        <f t="shared" si="2"/>
        <v>98.1538461538462</v>
      </c>
      <c r="J6" s="4"/>
      <c r="K6" s="3"/>
      <c r="L6" s="4">
        <v>4</v>
      </c>
      <c r="M6" s="4">
        <v>265</v>
      </c>
      <c r="N6" s="4">
        <v>28</v>
      </c>
      <c r="O6" s="4">
        <v>28</v>
      </c>
      <c r="P6" s="4">
        <v>247.691393</v>
      </c>
      <c r="Q6" s="5">
        <f t="shared" si="3"/>
        <v>12.5</v>
      </c>
      <c r="R6" s="5">
        <f t="shared" si="4"/>
        <v>12.5</v>
      </c>
      <c r="S6" s="5">
        <f t="shared" si="5"/>
        <v>82.7692307692308</v>
      </c>
      <c r="T6" s="4"/>
      <c r="U6" s="3"/>
      <c r="V6" s="4">
        <v>19</v>
      </c>
      <c r="W6" s="4">
        <v>280</v>
      </c>
      <c r="X6" s="4">
        <v>13</v>
      </c>
      <c r="Y6" s="4">
        <v>13</v>
      </c>
      <c r="Z6" s="4">
        <v>10.079861</v>
      </c>
      <c r="AA6" s="5">
        <f t="shared" si="6"/>
        <v>59.375</v>
      </c>
      <c r="AB6" s="5">
        <f t="shared" si="7"/>
        <v>59.375</v>
      </c>
      <c r="AC6" s="5">
        <f t="shared" si="8"/>
        <v>92</v>
      </c>
      <c r="AD6" s="4"/>
      <c r="AE6" s="3"/>
      <c r="AF6" s="4">
        <v>16</v>
      </c>
      <c r="AG6" s="4">
        <v>277</v>
      </c>
      <c r="AH6" s="4">
        <v>16</v>
      </c>
      <c r="AI6" s="4">
        <v>16</v>
      </c>
      <c r="AJ6" s="4">
        <v>7.309675</v>
      </c>
      <c r="AK6" s="5">
        <f t="shared" si="9"/>
        <v>50</v>
      </c>
      <c r="AL6" s="5">
        <f t="shared" si="10"/>
        <v>50</v>
      </c>
      <c r="AM6" s="5">
        <f t="shared" si="11"/>
        <v>90.1538461538461</v>
      </c>
      <c r="AN6" s="4"/>
    </row>
    <row r="7" spans="1:40">
      <c r="A7" s="3"/>
      <c r="B7" s="4">
        <v>29</v>
      </c>
      <c r="C7" s="4">
        <v>290</v>
      </c>
      <c r="D7" s="4">
        <v>3</v>
      </c>
      <c r="E7" s="4">
        <v>3</v>
      </c>
      <c r="F7" s="4">
        <v>269.006014</v>
      </c>
      <c r="G7" s="5">
        <f t="shared" si="0"/>
        <v>90.625</v>
      </c>
      <c r="H7" s="5">
        <f t="shared" si="1"/>
        <v>90.625</v>
      </c>
      <c r="I7" s="5">
        <f t="shared" si="2"/>
        <v>98.1538461538462</v>
      </c>
      <c r="J7" s="4"/>
      <c r="K7" s="3"/>
      <c r="L7" s="4">
        <v>4</v>
      </c>
      <c r="M7" s="4">
        <v>265</v>
      </c>
      <c r="N7" s="4">
        <v>28</v>
      </c>
      <c r="O7" s="4">
        <v>28</v>
      </c>
      <c r="P7" s="4">
        <v>250.028849</v>
      </c>
      <c r="Q7" s="5">
        <f t="shared" si="3"/>
        <v>12.5</v>
      </c>
      <c r="R7" s="5">
        <f t="shared" si="4"/>
        <v>12.5</v>
      </c>
      <c r="S7" s="5">
        <f t="shared" si="5"/>
        <v>82.7692307692308</v>
      </c>
      <c r="T7" s="4"/>
      <c r="U7" s="3"/>
      <c r="V7" s="4">
        <v>21</v>
      </c>
      <c r="W7" s="4">
        <v>282</v>
      </c>
      <c r="X7" s="4">
        <v>11</v>
      </c>
      <c r="Y7" s="4">
        <v>11</v>
      </c>
      <c r="Z7" s="4">
        <v>11.011124</v>
      </c>
      <c r="AA7" s="5">
        <f t="shared" si="6"/>
        <v>65.625</v>
      </c>
      <c r="AB7" s="5">
        <f t="shared" si="7"/>
        <v>65.625</v>
      </c>
      <c r="AC7" s="5">
        <f t="shared" si="8"/>
        <v>93.2307692307692</v>
      </c>
      <c r="AD7" s="4"/>
      <c r="AE7" s="3"/>
      <c r="AF7" s="4">
        <v>15</v>
      </c>
      <c r="AG7" s="4">
        <v>276</v>
      </c>
      <c r="AH7" s="4">
        <v>17</v>
      </c>
      <c r="AI7" s="4">
        <v>17</v>
      </c>
      <c r="AJ7" s="4">
        <v>7.953405</v>
      </c>
      <c r="AK7" s="5">
        <f t="shared" si="9"/>
        <v>46.875</v>
      </c>
      <c r="AL7" s="5">
        <f t="shared" si="10"/>
        <v>46.875</v>
      </c>
      <c r="AM7" s="5">
        <f t="shared" si="11"/>
        <v>89.5384615384615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265.9593106</v>
      </c>
      <c r="G8" s="6">
        <f t="shared" si="12"/>
        <v>91.25</v>
      </c>
      <c r="H8" s="6">
        <f t="shared" si="12"/>
        <v>91.25</v>
      </c>
      <c r="I8" s="6">
        <f t="shared" si="12"/>
        <v>98.2769230769231</v>
      </c>
      <c r="J8" s="6">
        <f>2*G8*H8/(G8+H8)</f>
        <v>91.25</v>
      </c>
      <c r="K8" s="2" t="s">
        <v>29</v>
      </c>
      <c r="L8" s="5"/>
      <c r="M8" s="5"/>
      <c r="N8" s="5"/>
      <c r="O8" s="5"/>
      <c r="P8" s="6">
        <f t="shared" ref="P8:S8" si="13">AVERAGE(P3:P7)</f>
        <v>247.3114014</v>
      </c>
      <c r="Q8" s="6">
        <f t="shared" si="13"/>
        <v>9.375</v>
      </c>
      <c r="R8" s="6">
        <f t="shared" si="13"/>
        <v>9.375</v>
      </c>
      <c r="S8" s="6">
        <f t="shared" si="13"/>
        <v>82.1538461538462</v>
      </c>
      <c r="T8" s="6">
        <f>2*Q8*R8/(Q8+R8)</f>
        <v>9.375</v>
      </c>
      <c r="U8" s="2" t="s">
        <v>29</v>
      </c>
      <c r="V8" s="5"/>
      <c r="W8" s="5"/>
      <c r="X8" s="5"/>
      <c r="Y8" s="5"/>
      <c r="Z8" s="6">
        <f t="shared" ref="Z8:AC8" si="14">AVERAGE(Z3:Z7)</f>
        <v>10.07967</v>
      </c>
      <c r="AA8" s="6">
        <f t="shared" si="14"/>
        <v>61.875</v>
      </c>
      <c r="AB8" s="6">
        <f t="shared" si="14"/>
        <v>61.875</v>
      </c>
      <c r="AC8" s="6">
        <f t="shared" si="14"/>
        <v>92.4923076923077</v>
      </c>
      <c r="AD8" s="6">
        <f>2*AA8*AB8/(AA8+AB8)</f>
        <v>61.875</v>
      </c>
      <c r="AE8" s="2" t="s">
        <v>29</v>
      </c>
      <c r="AF8" s="5"/>
      <c r="AG8" s="5"/>
      <c r="AH8" s="5"/>
      <c r="AI8" s="5"/>
      <c r="AJ8" s="6">
        <f t="shared" ref="AJ8:AM8" si="15">AVERAGE(AJ3:AJ7)</f>
        <v>6.91967</v>
      </c>
      <c r="AK8" s="6">
        <f t="shared" si="15"/>
        <v>44.375</v>
      </c>
      <c r="AL8" s="6">
        <f t="shared" si="15"/>
        <v>44.375</v>
      </c>
      <c r="AM8" s="6">
        <f t="shared" si="15"/>
        <v>89.0461538461538</v>
      </c>
      <c r="AN8" s="6">
        <f>2*AK8*AL8/(AK8+AL8)</f>
        <v>44.375</v>
      </c>
    </row>
    <row r="10" spans="1:40">
      <c r="A10" s="3" t="s">
        <v>30</v>
      </c>
      <c r="B10" s="4">
        <v>30</v>
      </c>
      <c r="C10" s="4">
        <v>291</v>
      </c>
      <c r="D10" s="4">
        <v>2</v>
      </c>
      <c r="E10" s="4">
        <v>2</v>
      </c>
      <c r="F10" s="4">
        <v>235.073566</v>
      </c>
      <c r="G10" s="5">
        <f t="shared" ref="G10:G14" si="16">(B10)/(B10+D10)*100</f>
        <v>93.75</v>
      </c>
      <c r="H10" s="5">
        <f t="shared" ref="H10:H14" si="17">(B10)/(B10+E10)*100</f>
        <v>93.75</v>
      </c>
      <c r="I10" s="5">
        <f t="shared" ref="I10:I14" si="18">(B10+C10)/SUM(B10:E10)*100</f>
        <v>98.7692307692308</v>
      </c>
      <c r="J10" s="4"/>
      <c r="K10" s="3" t="s">
        <v>30</v>
      </c>
      <c r="L10" s="4">
        <v>3</v>
      </c>
      <c r="M10" s="4">
        <v>264</v>
      </c>
      <c r="N10" s="4">
        <v>29</v>
      </c>
      <c r="O10" s="4">
        <v>29</v>
      </c>
      <c r="P10" s="4">
        <v>237.105608</v>
      </c>
      <c r="Q10" s="5">
        <f t="shared" ref="Q10:Q14" si="19">(L10)/(L10+N10)*100</f>
        <v>9.375</v>
      </c>
      <c r="R10" s="5">
        <f t="shared" ref="R10:R14" si="20">(L10)/(L10+O10)*100</f>
        <v>9.375</v>
      </c>
      <c r="S10" s="5">
        <f t="shared" ref="S10:S14" si="21">(L10+M10)/SUM(L10:O10)*100</f>
        <v>82.1538461538462</v>
      </c>
      <c r="T10" s="4"/>
      <c r="U10" s="3" t="s">
        <v>30</v>
      </c>
      <c r="V10" s="4">
        <v>14</v>
      </c>
      <c r="W10" s="4">
        <v>275</v>
      </c>
      <c r="X10" s="4">
        <v>18</v>
      </c>
      <c r="Y10" s="4">
        <v>18</v>
      </c>
      <c r="Z10" s="4">
        <v>11.438847</v>
      </c>
      <c r="AA10" s="5">
        <f t="shared" ref="AA10:AA14" si="22">(V10)/(V10+X10)*100</f>
        <v>43.75</v>
      </c>
      <c r="AB10" s="5">
        <f t="shared" ref="AB10:AB14" si="23">(V10)/(V10+Y10)*100</f>
        <v>43.75</v>
      </c>
      <c r="AC10" s="5">
        <f t="shared" ref="AC10:AC14" si="24">(V10+W10)/SUM(V10:Y10)*100</f>
        <v>88.9230769230769</v>
      </c>
      <c r="AD10" s="4"/>
      <c r="AE10" s="3" t="s">
        <v>30</v>
      </c>
      <c r="AF10">
        <v>14</v>
      </c>
      <c r="AG10">
        <v>275</v>
      </c>
      <c r="AH10">
        <v>18</v>
      </c>
      <c r="AI10">
        <v>18</v>
      </c>
      <c r="AJ10">
        <v>8.37183</v>
      </c>
      <c r="AK10" s="5">
        <f t="shared" ref="AK10:AK14" si="25">(AF10)/(AF10+AH10)*100</f>
        <v>43.75</v>
      </c>
      <c r="AL10" s="5">
        <f t="shared" ref="AL10:AL14" si="26">(AF10)/(AF10+AI10)*100</f>
        <v>43.75</v>
      </c>
      <c r="AM10" s="5">
        <f t="shared" ref="AM10:AM14" si="27">(AF10+AG10)/SUM(AF10:AI10)*100</f>
        <v>88.9230769230769</v>
      </c>
      <c r="AN10" s="4"/>
    </row>
    <row r="11" spans="1:40">
      <c r="A11" s="3"/>
      <c r="B11" s="4">
        <v>29</v>
      </c>
      <c r="C11" s="4">
        <v>290</v>
      </c>
      <c r="D11" s="4">
        <v>3</v>
      </c>
      <c r="E11" s="4">
        <v>3</v>
      </c>
      <c r="F11" s="4">
        <v>237.298965</v>
      </c>
      <c r="G11" s="5">
        <f t="shared" si="16"/>
        <v>90.625</v>
      </c>
      <c r="H11" s="5">
        <f t="shared" si="17"/>
        <v>90.625</v>
      </c>
      <c r="I11" s="5">
        <f t="shared" si="18"/>
        <v>98.1538461538462</v>
      </c>
      <c r="J11" s="4"/>
      <c r="K11" s="3"/>
      <c r="L11" s="4">
        <v>2</v>
      </c>
      <c r="M11" s="4">
        <v>263</v>
      </c>
      <c r="N11" s="4">
        <v>30</v>
      </c>
      <c r="O11" s="4">
        <v>30</v>
      </c>
      <c r="P11" s="4">
        <v>235.90827</v>
      </c>
      <c r="Q11" s="5">
        <f t="shared" si="19"/>
        <v>6.25</v>
      </c>
      <c r="R11" s="5">
        <f t="shared" si="20"/>
        <v>6.25</v>
      </c>
      <c r="S11" s="5">
        <f t="shared" si="21"/>
        <v>81.5384615384615</v>
      </c>
      <c r="T11" s="4"/>
      <c r="U11" s="3"/>
      <c r="V11" s="4">
        <v>10</v>
      </c>
      <c r="W11" s="4">
        <v>271</v>
      </c>
      <c r="X11" s="4">
        <v>22</v>
      </c>
      <c r="Y11" s="4">
        <v>22</v>
      </c>
      <c r="Z11" s="4">
        <v>13.604164</v>
      </c>
      <c r="AA11" s="5">
        <f t="shared" si="22"/>
        <v>31.25</v>
      </c>
      <c r="AB11" s="5">
        <f t="shared" si="23"/>
        <v>31.25</v>
      </c>
      <c r="AC11" s="5">
        <f t="shared" si="24"/>
        <v>86.4615384615385</v>
      </c>
      <c r="AD11" s="4"/>
      <c r="AE11" s="3"/>
      <c r="AF11" s="4">
        <v>9</v>
      </c>
      <c r="AG11" s="4">
        <v>270</v>
      </c>
      <c r="AH11" s="4">
        <v>23</v>
      </c>
      <c r="AI11" s="4">
        <v>23</v>
      </c>
      <c r="AJ11" s="4">
        <v>12.137413</v>
      </c>
      <c r="AK11" s="5">
        <f t="shared" si="25"/>
        <v>28.125</v>
      </c>
      <c r="AL11" s="5">
        <f t="shared" si="26"/>
        <v>28.125</v>
      </c>
      <c r="AM11" s="5">
        <f t="shared" si="27"/>
        <v>85.8461538461539</v>
      </c>
      <c r="AN11" s="4"/>
    </row>
    <row r="12" spans="1:40">
      <c r="A12" s="3"/>
      <c r="B12" s="4">
        <v>29</v>
      </c>
      <c r="C12" s="4">
        <v>290</v>
      </c>
      <c r="D12" s="4">
        <v>3</v>
      </c>
      <c r="E12" s="4">
        <v>3</v>
      </c>
      <c r="F12" s="4">
        <v>237.045288</v>
      </c>
      <c r="G12" s="5">
        <f t="shared" si="16"/>
        <v>90.625</v>
      </c>
      <c r="H12" s="5">
        <f t="shared" si="17"/>
        <v>90.625</v>
      </c>
      <c r="I12" s="5">
        <f t="shared" si="18"/>
        <v>98.1538461538462</v>
      </c>
      <c r="J12" s="4"/>
      <c r="K12" s="3"/>
      <c r="L12" s="4">
        <v>0</v>
      </c>
      <c r="M12" s="4">
        <v>261</v>
      </c>
      <c r="N12" s="4">
        <v>32</v>
      </c>
      <c r="O12" s="4">
        <v>32</v>
      </c>
      <c r="P12" s="4">
        <v>236.223698</v>
      </c>
      <c r="Q12" s="5">
        <f t="shared" si="19"/>
        <v>0</v>
      </c>
      <c r="R12" s="5">
        <f t="shared" si="20"/>
        <v>0</v>
      </c>
      <c r="S12" s="5">
        <f t="shared" si="21"/>
        <v>80.3076923076923</v>
      </c>
      <c r="T12" s="4"/>
      <c r="U12" s="3"/>
      <c r="V12" s="4">
        <v>11</v>
      </c>
      <c r="W12" s="4">
        <v>272</v>
      </c>
      <c r="X12" s="4">
        <v>21</v>
      </c>
      <c r="Y12" s="4">
        <v>21</v>
      </c>
      <c r="Z12" s="4">
        <v>12.979746</v>
      </c>
      <c r="AA12" s="5">
        <f t="shared" si="22"/>
        <v>34.375</v>
      </c>
      <c r="AB12" s="5">
        <f t="shared" si="23"/>
        <v>34.375</v>
      </c>
      <c r="AC12" s="5">
        <f t="shared" si="24"/>
        <v>87.0769230769231</v>
      </c>
      <c r="AD12" s="4"/>
      <c r="AE12" s="3"/>
      <c r="AF12" s="4">
        <v>12</v>
      </c>
      <c r="AG12" s="4">
        <v>273</v>
      </c>
      <c r="AH12" s="4">
        <v>20</v>
      </c>
      <c r="AI12" s="4">
        <v>20</v>
      </c>
      <c r="AJ12" s="4">
        <v>11.099339</v>
      </c>
      <c r="AK12" s="5">
        <f t="shared" si="25"/>
        <v>37.5</v>
      </c>
      <c r="AL12" s="5">
        <f t="shared" si="26"/>
        <v>37.5</v>
      </c>
      <c r="AM12" s="5">
        <f t="shared" si="27"/>
        <v>87.6923076923077</v>
      </c>
      <c r="AN12" s="4"/>
    </row>
    <row r="13" spans="1:40">
      <c r="A13" s="3"/>
      <c r="B13" s="4">
        <v>29</v>
      </c>
      <c r="C13" s="4">
        <v>290</v>
      </c>
      <c r="D13" s="4">
        <v>3</v>
      </c>
      <c r="E13" s="4">
        <v>3</v>
      </c>
      <c r="F13" s="4">
        <v>237.975121</v>
      </c>
      <c r="G13" s="5">
        <f t="shared" si="16"/>
        <v>90.625</v>
      </c>
      <c r="H13" s="5">
        <f t="shared" si="17"/>
        <v>90.625</v>
      </c>
      <c r="I13" s="5">
        <f t="shared" si="18"/>
        <v>98.1538461538462</v>
      </c>
      <c r="J13" s="4"/>
      <c r="K13" s="3"/>
      <c r="L13" s="4">
        <v>3</v>
      </c>
      <c r="M13" s="4">
        <v>264</v>
      </c>
      <c r="N13" s="4">
        <v>29</v>
      </c>
      <c r="O13" s="4">
        <v>29</v>
      </c>
      <c r="P13" s="4">
        <v>236.063004</v>
      </c>
      <c r="Q13" s="5">
        <f t="shared" si="19"/>
        <v>9.375</v>
      </c>
      <c r="R13" s="5">
        <f t="shared" si="20"/>
        <v>9.375</v>
      </c>
      <c r="S13" s="5">
        <f t="shared" si="21"/>
        <v>82.1538461538462</v>
      </c>
      <c r="T13" s="4"/>
      <c r="U13" s="3"/>
      <c r="V13" s="4">
        <v>12</v>
      </c>
      <c r="W13" s="4">
        <v>273</v>
      </c>
      <c r="X13" s="4">
        <v>20</v>
      </c>
      <c r="Y13" s="4">
        <v>20</v>
      </c>
      <c r="Z13" s="4">
        <v>12.778044</v>
      </c>
      <c r="AA13" s="5">
        <f t="shared" si="22"/>
        <v>37.5</v>
      </c>
      <c r="AB13" s="5">
        <f t="shared" si="23"/>
        <v>37.5</v>
      </c>
      <c r="AC13" s="5">
        <f t="shared" si="24"/>
        <v>87.6923076923077</v>
      </c>
      <c r="AD13" s="4"/>
      <c r="AE13" s="3"/>
      <c r="AF13" s="4">
        <v>14</v>
      </c>
      <c r="AG13" s="4">
        <v>275</v>
      </c>
      <c r="AH13" s="4">
        <v>18</v>
      </c>
      <c r="AI13" s="4">
        <v>18</v>
      </c>
      <c r="AJ13" s="4">
        <v>11.240959</v>
      </c>
      <c r="AK13" s="5">
        <f t="shared" si="25"/>
        <v>43.75</v>
      </c>
      <c r="AL13" s="5">
        <f t="shared" si="26"/>
        <v>43.75</v>
      </c>
      <c r="AM13" s="5">
        <f t="shared" si="27"/>
        <v>88.9230769230769</v>
      </c>
      <c r="AN13" s="4"/>
    </row>
    <row r="14" spans="1:40">
      <c r="A14" s="3"/>
      <c r="B14" s="4">
        <v>29</v>
      </c>
      <c r="C14" s="4">
        <v>290</v>
      </c>
      <c r="D14" s="4">
        <v>3</v>
      </c>
      <c r="E14" s="4">
        <v>3</v>
      </c>
      <c r="F14" s="4">
        <v>237.304926</v>
      </c>
      <c r="G14" s="5">
        <f t="shared" si="16"/>
        <v>90.625</v>
      </c>
      <c r="H14" s="5">
        <f t="shared" si="17"/>
        <v>90.625</v>
      </c>
      <c r="I14" s="5">
        <f t="shared" si="18"/>
        <v>98.1538461538462</v>
      </c>
      <c r="J14" s="4"/>
      <c r="K14" s="3"/>
      <c r="L14" s="4">
        <v>5</v>
      </c>
      <c r="M14" s="4">
        <v>266</v>
      </c>
      <c r="N14" s="4">
        <v>27</v>
      </c>
      <c r="O14" s="4">
        <v>27</v>
      </c>
      <c r="P14" s="4">
        <v>237.054348</v>
      </c>
      <c r="Q14" s="5">
        <f t="shared" si="19"/>
        <v>15.625</v>
      </c>
      <c r="R14" s="5">
        <f t="shared" si="20"/>
        <v>15.625</v>
      </c>
      <c r="S14" s="5">
        <f t="shared" si="21"/>
        <v>83.3846153846154</v>
      </c>
      <c r="T14" s="4"/>
      <c r="U14" s="3"/>
      <c r="V14" s="4">
        <v>12</v>
      </c>
      <c r="W14" s="4">
        <v>273</v>
      </c>
      <c r="X14" s="4">
        <v>20</v>
      </c>
      <c r="Y14" s="4">
        <v>20</v>
      </c>
      <c r="Z14" s="4">
        <v>14.113903</v>
      </c>
      <c r="AA14" s="5">
        <f t="shared" si="22"/>
        <v>37.5</v>
      </c>
      <c r="AB14" s="5">
        <f t="shared" si="23"/>
        <v>37.5</v>
      </c>
      <c r="AC14" s="5">
        <f t="shared" si="24"/>
        <v>87.6923076923077</v>
      </c>
      <c r="AD14" s="4"/>
      <c r="AE14" s="3"/>
      <c r="AF14" s="4">
        <v>13</v>
      </c>
      <c r="AG14" s="4">
        <v>274</v>
      </c>
      <c r="AH14" s="4">
        <v>19</v>
      </c>
      <c r="AI14" s="4">
        <v>19</v>
      </c>
      <c r="AJ14" s="4">
        <v>12.318611</v>
      </c>
      <c r="AK14" s="5">
        <f t="shared" si="25"/>
        <v>40.625</v>
      </c>
      <c r="AL14" s="5">
        <f t="shared" si="26"/>
        <v>40.625</v>
      </c>
      <c r="AM14" s="5">
        <f t="shared" si="27"/>
        <v>88.3076923076923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236.9395732</v>
      </c>
      <c r="G15" s="6">
        <f t="shared" si="28"/>
        <v>91.25</v>
      </c>
      <c r="H15" s="6">
        <f t="shared" si="28"/>
        <v>91.25</v>
      </c>
      <c r="I15" s="6">
        <f t="shared" si="28"/>
        <v>98.2769230769231</v>
      </c>
      <c r="J15" s="6">
        <f>2*G15*H15/(G15+H15)</f>
        <v>91.25</v>
      </c>
      <c r="K15" s="2" t="s">
        <v>29</v>
      </c>
      <c r="L15" s="5"/>
      <c r="M15" s="5"/>
      <c r="N15" s="5"/>
      <c r="O15" s="5"/>
      <c r="P15" s="6">
        <f t="shared" ref="P15:S15" si="29">AVERAGE(P10:P14)</f>
        <v>236.4709856</v>
      </c>
      <c r="Q15" s="6">
        <f t="shared" si="29"/>
        <v>8.125</v>
      </c>
      <c r="R15" s="6">
        <f t="shared" si="29"/>
        <v>8.125</v>
      </c>
      <c r="S15" s="6">
        <f t="shared" si="29"/>
        <v>81.9076923076923</v>
      </c>
      <c r="T15" s="6">
        <f>2*Q15*R15/(Q15+R15)</f>
        <v>8.125</v>
      </c>
      <c r="U15" s="2" t="s">
        <v>29</v>
      </c>
      <c r="V15" s="5"/>
      <c r="W15" s="5"/>
      <c r="X15" s="5"/>
      <c r="Y15" s="5"/>
      <c r="Z15" s="6">
        <f t="shared" ref="Z15:AC15" si="30">AVERAGE(Z10:Z14)</f>
        <v>12.9829408</v>
      </c>
      <c r="AA15" s="6">
        <f t="shared" si="30"/>
        <v>36.875</v>
      </c>
      <c r="AB15" s="6">
        <f t="shared" si="30"/>
        <v>36.875</v>
      </c>
      <c r="AC15" s="6">
        <f t="shared" si="30"/>
        <v>87.5692307692308</v>
      </c>
      <c r="AD15" s="6">
        <f>2*AA15*AB15/(AA15+AB15)</f>
        <v>36.875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11.0336304</v>
      </c>
      <c r="AK15" s="6">
        <f t="shared" si="31"/>
        <v>38.75</v>
      </c>
      <c r="AL15" s="6">
        <f t="shared" si="31"/>
        <v>38.75</v>
      </c>
      <c r="AM15" s="6">
        <f t="shared" si="31"/>
        <v>87.9384615384615</v>
      </c>
      <c r="AN15" s="6">
        <f>2*AK15*AL15/(AK15+AL15)</f>
        <v>38.75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F9" sqref="AF9:AJ9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22</v>
      </c>
      <c r="C3" s="4">
        <v>292</v>
      </c>
      <c r="D3" s="4">
        <v>1</v>
      </c>
      <c r="E3" s="4">
        <v>10</v>
      </c>
      <c r="F3" s="4">
        <v>290.457964</v>
      </c>
      <c r="G3" s="5">
        <f t="shared" ref="G3:G7" si="0">(B3)/(B3+D3)*100</f>
        <v>95.6521739130435</v>
      </c>
      <c r="H3" s="5">
        <f t="shared" ref="H3:H7" si="1">(B3)/(B3+E3)*100</f>
        <v>68.75</v>
      </c>
      <c r="I3" s="5">
        <f t="shared" ref="I3:I7" si="2">(B3+C3)/SUM(B3:E3)*100</f>
        <v>96.6153846153846</v>
      </c>
      <c r="J3" s="4"/>
      <c r="K3" s="3" t="s">
        <v>28</v>
      </c>
      <c r="L3" s="4">
        <v>1</v>
      </c>
      <c r="M3" s="4">
        <v>291</v>
      </c>
      <c r="N3" s="4">
        <v>2</v>
      </c>
      <c r="O3" s="4">
        <v>31</v>
      </c>
      <c r="P3" s="4">
        <v>271.056414</v>
      </c>
      <c r="Q3" s="5">
        <f t="shared" ref="Q3:Q7" si="3">(L3)/(L3+N3)*100</f>
        <v>33.3333333333333</v>
      </c>
      <c r="R3" s="5">
        <f t="shared" ref="R3:R7" si="4">(L3)/(L3+O3)*100</f>
        <v>3.125</v>
      </c>
      <c r="S3" s="5">
        <f t="shared" ref="S3:S7" si="5">(L3+M3)/SUM(L3:O3)*100</f>
        <v>89.8461538461538</v>
      </c>
      <c r="T3" s="4"/>
      <c r="U3" s="3" t="s">
        <v>28</v>
      </c>
      <c r="V3" s="4">
        <v>31</v>
      </c>
      <c r="W3" s="4">
        <v>228</v>
      </c>
      <c r="X3" s="4">
        <v>65</v>
      </c>
      <c r="Y3" s="4">
        <v>1</v>
      </c>
      <c r="Z3" s="4">
        <v>5.034924</v>
      </c>
      <c r="AA3" s="5">
        <f t="shared" ref="AA3:AA7" si="6">(V3)/(V3+X3)*100</f>
        <v>32.2916666666667</v>
      </c>
      <c r="AB3" s="5">
        <f t="shared" ref="AB3:AB7" si="7">(V3)/(V3+Y3)*100</f>
        <v>96.875</v>
      </c>
      <c r="AC3" s="5">
        <f t="shared" ref="AC3:AC7" si="8">(V3+W3)/SUM(V3:Y3)*100</f>
        <v>79.6923076923077</v>
      </c>
      <c r="AD3" s="4"/>
      <c r="AE3" s="3" t="s">
        <v>28</v>
      </c>
      <c r="AF3" s="4">
        <v>30</v>
      </c>
      <c r="AG3" s="4">
        <v>246</v>
      </c>
      <c r="AH3" s="4">
        <v>47</v>
      </c>
      <c r="AI3" s="4">
        <v>2</v>
      </c>
      <c r="AJ3" s="4">
        <v>4.376888</v>
      </c>
      <c r="AK3" s="5">
        <f t="shared" ref="AK3:AK7" si="9">(AF3)/(AF3+AH3)*100</f>
        <v>38.961038961039</v>
      </c>
      <c r="AL3" s="5">
        <f t="shared" ref="AL3:AL7" si="10">(AF3)/(AF3+AI3)*100</f>
        <v>93.75</v>
      </c>
      <c r="AM3" s="5">
        <f t="shared" ref="AM3:AM7" si="11">(AF3+AG3)/SUM(AF3:AI3)*100</f>
        <v>84.9230769230769</v>
      </c>
      <c r="AN3" s="4"/>
    </row>
    <row r="4" spans="1:40">
      <c r="A4" s="3"/>
      <c r="B4" s="4">
        <v>22</v>
      </c>
      <c r="C4" s="4">
        <v>291</v>
      </c>
      <c r="D4" s="4">
        <v>2</v>
      </c>
      <c r="E4" s="4">
        <v>10</v>
      </c>
      <c r="F4" s="4">
        <v>288.293123</v>
      </c>
      <c r="G4" s="5">
        <f t="shared" si="0"/>
        <v>91.6666666666667</v>
      </c>
      <c r="H4" s="5">
        <f t="shared" si="1"/>
        <v>68.75</v>
      </c>
      <c r="I4" s="5">
        <f t="shared" si="2"/>
        <v>96.3076923076923</v>
      </c>
      <c r="J4" s="4"/>
      <c r="K4" s="3"/>
      <c r="L4" s="4">
        <v>0</v>
      </c>
      <c r="M4" s="4">
        <v>290</v>
      </c>
      <c r="N4" s="4">
        <v>3</v>
      </c>
      <c r="O4" s="4">
        <v>32</v>
      </c>
      <c r="P4" s="4">
        <v>268.555164</v>
      </c>
      <c r="Q4" s="5">
        <f t="shared" si="3"/>
        <v>0</v>
      </c>
      <c r="R4" s="5">
        <f t="shared" si="4"/>
        <v>0</v>
      </c>
      <c r="S4" s="5">
        <f t="shared" si="5"/>
        <v>89.2307692307692</v>
      </c>
      <c r="T4" s="4"/>
      <c r="U4" s="3"/>
      <c r="V4" s="4">
        <v>32</v>
      </c>
      <c r="W4" s="4">
        <v>242</v>
      </c>
      <c r="X4" s="4">
        <v>51</v>
      </c>
      <c r="Y4" s="4">
        <v>0</v>
      </c>
      <c r="Z4" s="4">
        <v>5.985737</v>
      </c>
      <c r="AA4" s="5">
        <f t="shared" si="6"/>
        <v>38.5542168674699</v>
      </c>
      <c r="AB4" s="5">
        <f t="shared" si="7"/>
        <v>100</v>
      </c>
      <c r="AC4" s="5">
        <f t="shared" si="8"/>
        <v>84.3076923076923</v>
      </c>
      <c r="AD4" s="4"/>
      <c r="AE4" s="3"/>
      <c r="AF4" s="4">
        <v>23</v>
      </c>
      <c r="AG4" s="4">
        <v>245</v>
      </c>
      <c r="AH4" s="4">
        <v>48</v>
      </c>
      <c r="AI4" s="4">
        <v>9</v>
      </c>
      <c r="AJ4" s="4">
        <v>5.715847</v>
      </c>
      <c r="AK4" s="5">
        <f t="shared" si="9"/>
        <v>32.3943661971831</v>
      </c>
      <c r="AL4" s="5">
        <f t="shared" si="10"/>
        <v>71.875</v>
      </c>
      <c r="AM4" s="5">
        <f t="shared" si="11"/>
        <v>82.4615384615385</v>
      </c>
      <c r="AN4" s="4"/>
    </row>
    <row r="5" spans="1:40">
      <c r="A5" s="3"/>
      <c r="B5" s="4">
        <v>23</v>
      </c>
      <c r="C5" s="4">
        <v>291</v>
      </c>
      <c r="D5" s="4">
        <v>2</v>
      </c>
      <c r="E5" s="4">
        <v>9</v>
      </c>
      <c r="F5" s="4">
        <v>292.397499</v>
      </c>
      <c r="G5" s="5">
        <f t="shared" si="0"/>
        <v>92</v>
      </c>
      <c r="H5" s="5">
        <f t="shared" si="1"/>
        <v>71.875</v>
      </c>
      <c r="I5" s="5">
        <f t="shared" si="2"/>
        <v>96.6153846153846</v>
      </c>
      <c r="J5" s="4"/>
      <c r="K5" s="3"/>
      <c r="L5" s="4">
        <v>0</v>
      </c>
      <c r="M5" s="4">
        <v>290</v>
      </c>
      <c r="N5" s="4">
        <v>3</v>
      </c>
      <c r="O5" s="4">
        <v>32</v>
      </c>
      <c r="P5" s="4">
        <v>272.618532</v>
      </c>
      <c r="Q5" s="5">
        <f t="shared" si="3"/>
        <v>0</v>
      </c>
      <c r="R5" s="5">
        <f t="shared" si="4"/>
        <v>0</v>
      </c>
      <c r="S5" s="5">
        <f t="shared" si="5"/>
        <v>89.2307692307692</v>
      </c>
      <c r="T5" s="4"/>
      <c r="U5" s="3"/>
      <c r="V5" s="4">
        <v>32</v>
      </c>
      <c r="W5" s="4">
        <v>240</v>
      </c>
      <c r="X5" s="4">
        <v>53</v>
      </c>
      <c r="Y5" s="4">
        <v>0</v>
      </c>
      <c r="Z5" s="4">
        <v>5.835056</v>
      </c>
      <c r="AA5" s="5">
        <f t="shared" si="6"/>
        <v>37.6470588235294</v>
      </c>
      <c r="AB5" s="5">
        <f t="shared" si="7"/>
        <v>100</v>
      </c>
      <c r="AC5" s="5">
        <f t="shared" si="8"/>
        <v>83.6923076923077</v>
      </c>
      <c r="AD5" s="4"/>
      <c r="AE5" s="3"/>
      <c r="AF5" s="4">
        <v>28</v>
      </c>
      <c r="AG5" s="4">
        <v>243</v>
      </c>
      <c r="AH5" s="4">
        <v>50</v>
      </c>
      <c r="AI5" s="4">
        <v>4</v>
      </c>
      <c r="AJ5" s="4">
        <v>5.91135</v>
      </c>
      <c r="AK5" s="5">
        <f t="shared" si="9"/>
        <v>35.8974358974359</v>
      </c>
      <c r="AL5" s="5">
        <f t="shared" si="10"/>
        <v>87.5</v>
      </c>
      <c r="AM5" s="5">
        <f t="shared" si="11"/>
        <v>83.3846153846154</v>
      </c>
      <c r="AN5" s="4"/>
    </row>
    <row r="6" spans="1:40">
      <c r="A6" s="3"/>
      <c r="B6" s="4">
        <v>22</v>
      </c>
      <c r="C6" s="4">
        <v>291</v>
      </c>
      <c r="D6" s="4">
        <v>2</v>
      </c>
      <c r="E6" s="4">
        <v>10</v>
      </c>
      <c r="F6" s="4">
        <v>295.054197</v>
      </c>
      <c r="G6" s="5">
        <f t="shared" si="0"/>
        <v>91.6666666666667</v>
      </c>
      <c r="H6" s="5">
        <f t="shared" si="1"/>
        <v>68.75</v>
      </c>
      <c r="I6" s="5">
        <f t="shared" si="2"/>
        <v>96.3076923076923</v>
      </c>
      <c r="J6" s="4"/>
      <c r="K6" s="3"/>
      <c r="L6" s="4">
        <v>0</v>
      </c>
      <c r="M6" s="4">
        <v>290</v>
      </c>
      <c r="N6" s="4">
        <v>3</v>
      </c>
      <c r="O6" s="4">
        <v>32</v>
      </c>
      <c r="P6" s="4">
        <v>271.931648</v>
      </c>
      <c r="Q6" s="5">
        <f t="shared" si="3"/>
        <v>0</v>
      </c>
      <c r="R6" s="5">
        <f t="shared" si="4"/>
        <v>0</v>
      </c>
      <c r="S6" s="5">
        <f t="shared" si="5"/>
        <v>89.2307692307692</v>
      </c>
      <c r="T6" s="4"/>
      <c r="U6" s="3"/>
      <c r="V6" s="4">
        <v>30</v>
      </c>
      <c r="W6" s="4">
        <v>241</v>
      </c>
      <c r="X6" s="4">
        <v>52</v>
      </c>
      <c r="Y6" s="4">
        <v>2</v>
      </c>
      <c r="Z6" s="4">
        <v>5.827188</v>
      </c>
      <c r="AA6" s="5">
        <f t="shared" si="6"/>
        <v>36.5853658536585</v>
      </c>
      <c r="AB6" s="5">
        <f t="shared" si="7"/>
        <v>93.75</v>
      </c>
      <c r="AC6" s="5">
        <f t="shared" si="8"/>
        <v>83.3846153846154</v>
      </c>
      <c r="AD6" s="4"/>
      <c r="AE6" s="3"/>
      <c r="AF6" s="4">
        <v>28</v>
      </c>
      <c r="AG6" s="4">
        <v>244</v>
      </c>
      <c r="AH6" s="4">
        <v>49</v>
      </c>
      <c r="AI6" s="4">
        <v>4</v>
      </c>
      <c r="AJ6" s="4">
        <v>6.211042</v>
      </c>
      <c r="AK6" s="5">
        <f t="shared" si="9"/>
        <v>36.3636363636364</v>
      </c>
      <c r="AL6" s="5">
        <f t="shared" si="10"/>
        <v>87.5</v>
      </c>
      <c r="AM6" s="5">
        <f t="shared" si="11"/>
        <v>83.6923076923077</v>
      </c>
      <c r="AN6" s="4"/>
    </row>
    <row r="7" spans="1:40">
      <c r="A7" s="3"/>
      <c r="B7" s="4">
        <v>21</v>
      </c>
      <c r="C7" s="4">
        <v>291</v>
      </c>
      <c r="D7" s="4">
        <v>2</v>
      </c>
      <c r="E7" s="4">
        <v>11</v>
      </c>
      <c r="F7" s="4">
        <v>296.27347</v>
      </c>
      <c r="G7" s="5">
        <f t="shared" si="0"/>
        <v>91.304347826087</v>
      </c>
      <c r="H7" s="5">
        <f t="shared" si="1"/>
        <v>65.625</v>
      </c>
      <c r="I7" s="5">
        <f t="shared" si="2"/>
        <v>96</v>
      </c>
      <c r="J7" s="4"/>
      <c r="K7" s="3"/>
      <c r="L7" s="4">
        <v>0</v>
      </c>
      <c r="M7" s="4">
        <v>290</v>
      </c>
      <c r="N7" s="4">
        <v>3</v>
      </c>
      <c r="O7" s="4">
        <v>32</v>
      </c>
      <c r="P7" s="4">
        <v>273.089409</v>
      </c>
      <c r="Q7" s="5">
        <f t="shared" si="3"/>
        <v>0</v>
      </c>
      <c r="R7" s="5">
        <f t="shared" si="4"/>
        <v>0</v>
      </c>
      <c r="S7" s="5">
        <f t="shared" si="5"/>
        <v>89.2307692307692</v>
      </c>
      <c r="T7" s="4"/>
      <c r="U7" s="3"/>
      <c r="V7" s="4">
        <v>32</v>
      </c>
      <c r="W7" s="4">
        <v>240</v>
      </c>
      <c r="X7" s="4">
        <v>53</v>
      </c>
      <c r="Y7" s="4">
        <v>0</v>
      </c>
      <c r="Z7" s="4">
        <v>6.076336</v>
      </c>
      <c r="AA7" s="5">
        <f t="shared" si="6"/>
        <v>37.6470588235294</v>
      </c>
      <c r="AB7" s="5">
        <f t="shared" si="7"/>
        <v>100</v>
      </c>
      <c r="AC7" s="5">
        <f t="shared" si="8"/>
        <v>83.6923076923077</v>
      </c>
      <c r="AD7" s="4"/>
      <c r="AE7" s="3"/>
      <c r="AF7" s="4">
        <v>29</v>
      </c>
      <c r="AG7" s="4">
        <v>243</v>
      </c>
      <c r="AH7" s="4">
        <v>50</v>
      </c>
      <c r="AI7" s="4">
        <v>3</v>
      </c>
      <c r="AJ7" s="4">
        <v>6.006241</v>
      </c>
      <c r="AK7" s="5">
        <f t="shared" si="9"/>
        <v>36.7088607594937</v>
      </c>
      <c r="AL7" s="5">
        <f t="shared" si="10"/>
        <v>90.625</v>
      </c>
      <c r="AM7" s="5">
        <f t="shared" si="11"/>
        <v>83.6923076923077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292.4952506</v>
      </c>
      <c r="G8" s="6">
        <f t="shared" si="12"/>
        <v>92.4579710144927</v>
      </c>
      <c r="H8" s="6">
        <f t="shared" si="12"/>
        <v>68.75</v>
      </c>
      <c r="I8" s="6">
        <f t="shared" si="12"/>
        <v>96.3692307692308</v>
      </c>
      <c r="J8" s="6">
        <f>2*G8*H8/(G8+H8)</f>
        <v>78.8606849555215</v>
      </c>
      <c r="K8" s="2" t="s">
        <v>29</v>
      </c>
      <c r="L8" s="5"/>
      <c r="M8" s="5"/>
      <c r="N8" s="5"/>
      <c r="O8" s="5"/>
      <c r="P8" s="6">
        <f t="shared" ref="P8:S8" si="13">AVERAGE(P3:P7)</f>
        <v>271.4502334</v>
      </c>
      <c r="Q8" s="6">
        <f t="shared" si="13"/>
        <v>6.66666666666667</v>
      </c>
      <c r="R8" s="6">
        <f t="shared" si="13"/>
        <v>0.625</v>
      </c>
      <c r="S8" s="6">
        <f t="shared" si="13"/>
        <v>89.3538461538461</v>
      </c>
      <c r="T8" s="6">
        <f>2*Q8*R8/(Q8+R8)</f>
        <v>1.14285714285714</v>
      </c>
      <c r="U8" s="2" t="s">
        <v>29</v>
      </c>
      <c r="V8" s="5"/>
      <c r="W8" s="5"/>
      <c r="X8" s="5"/>
      <c r="Y8" s="5"/>
      <c r="Z8" s="6">
        <f t="shared" ref="Z8:AC8" si="14">AVERAGE(Z3:Z7)</f>
        <v>5.7518482</v>
      </c>
      <c r="AA8" s="6">
        <f t="shared" si="14"/>
        <v>36.5450734069708</v>
      </c>
      <c r="AB8" s="6">
        <f t="shared" si="14"/>
        <v>98.125</v>
      </c>
      <c r="AC8" s="6">
        <f t="shared" si="14"/>
        <v>82.9538461538461</v>
      </c>
      <c r="AD8" s="6">
        <f>2*AA8*AB8/(AA8+AB8)</f>
        <v>53.2558605982521</v>
      </c>
      <c r="AE8" s="2" t="s">
        <v>29</v>
      </c>
      <c r="AF8" s="5"/>
      <c r="AG8" s="5"/>
      <c r="AH8" s="5"/>
      <c r="AI8" s="5"/>
      <c r="AJ8" s="6">
        <f t="shared" ref="AJ8:AM8" si="15">AVERAGE(AJ3:AJ7)</f>
        <v>5.6442736</v>
      </c>
      <c r="AK8" s="6">
        <f t="shared" si="15"/>
        <v>36.0650676357576</v>
      </c>
      <c r="AL8" s="6">
        <f t="shared" si="15"/>
        <v>86.25</v>
      </c>
      <c r="AM8" s="6">
        <f t="shared" si="15"/>
        <v>83.6307692307692</v>
      </c>
      <c r="AN8" s="6">
        <f>2*AK8*AL8/(AK8+AL8)</f>
        <v>50.8622877575017</v>
      </c>
    </row>
    <row r="10" spans="1:40">
      <c r="A10" s="3" t="s">
        <v>30</v>
      </c>
      <c r="B10" s="4">
        <v>26</v>
      </c>
      <c r="C10" s="4">
        <v>291</v>
      </c>
      <c r="D10" s="4">
        <v>2</v>
      </c>
      <c r="E10" s="4">
        <v>6</v>
      </c>
      <c r="F10" s="4">
        <v>256.490469</v>
      </c>
      <c r="G10" s="5">
        <f t="shared" ref="G10:G14" si="16">(B10)/(B10+D10)*100</f>
        <v>92.8571428571429</v>
      </c>
      <c r="H10" s="5">
        <f t="shared" ref="H10:H14" si="17">(B10)/(B10+E10)*100</f>
        <v>81.25</v>
      </c>
      <c r="I10" s="5">
        <f t="shared" ref="I10:I14" si="18">(B10+C10)/SUM(B10:E10)*100</f>
        <v>97.5384615384615</v>
      </c>
      <c r="J10" s="4"/>
      <c r="K10" s="3" t="s">
        <v>30</v>
      </c>
      <c r="L10" s="4">
        <v>1</v>
      </c>
      <c r="M10" s="4">
        <v>291</v>
      </c>
      <c r="N10" s="4">
        <v>2</v>
      </c>
      <c r="O10" s="4">
        <v>31</v>
      </c>
      <c r="P10" s="4">
        <v>258.244753</v>
      </c>
      <c r="Q10" s="5">
        <f t="shared" ref="Q10:Q14" si="19">(L10)/(L10+N10)*100</f>
        <v>33.3333333333333</v>
      </c>
      <c r="R10" s="5">
        <f t="shared" ref="R10:R14" si="20">(L10)/(L10+O10)*100</f>
        <v>3.125</v>
      </c>
      <c r="S10" s="5">
        <f t="shared" ref="S10:S14" si="21">(L10+M10)/SUM(L10:O10)*100</f>
        <v>89.8461538461538</v>
      </c>
      <c r="T10" s="4"/>
      <c r="U10" s="3" t="s">
        <v>30</v>
      </c>
      <c r="V10" s="4">
        <v>28</v>
      </c>
      <c r="W10" s="4">
        <v>237</v>
      </c>
      <c r="X10" s="4">
        <v>56</v>
      </c>
      <c r="Y10" s="4">
        <v>4</v>
      </c>
      <c r="Z10" s="4">
        <v>9.214401</v>
      </c>
      <c r="AA10" s="5">
        <f t="shared" ref="AA10:AA14" si="22">(V10)/(V10+X10)*100</f>
        <v>33.3333333333333</v>
      </c>
      <c r="AB10" s="5">
        <f t="shared" ref="AB10:AB14" si="23">(V10)/(V10+Y10)*100</f>
        <v>87.5</v>
      </c>
      <c r="AC10" s="5">
        <f t="shared" ref="AC10:AC14" si="24">(V10+W10)/SUM(V10:Y10)*100</f>
        <v>81.5384615384615</v>
      </c>
      <c r="AD10" s="4"/>
      <c r="AE10" s="3" t="s">
        <v>30</v>
      </c>
      <c r="AF10">
        <v>30</v>
      </c>
      <c r="AG10">
        <v>238</v>
      </c>
      <c r="AH10">
        <v>55</v>
      </c>
      <c r="AI10">
        <v>2</v>
      </c>
      <c r="AJ10">
        <v>7.93767</v>
      </c>
      <c r="AK10" s="5">
        <f t="shared" ref="AK10:AK14" si="25">(AF10)/(AF10+AH10)*100</f>
        <v>35.2941176470588</v>
      </c>
      <c r="AL10" s="5">
        <f t="shared" ref="AL10:AL14" si="26">(AF10)/(AF10+AI10)*100</f>
        <v>93.75</v>
      </c>
      <c r="AM10" s="5">
        <f t="shared" ref="AM10:AM14" si="27">(AF10+AG10)/SUM(AF10:AI10)*100</f>
        <v>82.4615384615385</v>
      </c>
      <c r="AN10" s="4"/>
    </row>
    <row r="11" spans="1:40">
      <c r="A11" s="3"/>
      <c r="B11" s="4">
        <v>19</v>
      </c>
      <c r="C11" s="4">
        <v>290</v>
      </c>
      <c r="D11" s="4">
        <v>3</v>
      </c>
      <c r="E11" s="4">
        <v>13</v>
      </c>
      <c r="F11" s="4">
        <v>256.75416</v>
      </c>
      <c r="G11" s="5">
        <f t="shared" si="16"/>
        <v>86.3636363636364</v>
      </c>
      <c r="H11" s="5">
        <f t="shared" si="17"/>
        <v>59.375</v>
      </c>
      <c r="I11" s="5">
        <f t="shared" si="18"/>
        <v>95.0769230769231</v>
      </c>
      <c r="J11" s="4"/>
      <c r="K11" s="3"/>
      <c r="L11" s="4">
        <v>0</v>
      </c>
      <c r="M11" s="4">
        <v>290</v>
      </c>
      <c r="N11" s="4">
        <v>3</v>
      </c>
      <c r="O11" s="4">
        <v>32</v>
      </c>
      <c r="P11" s="4">
        <v>256.861925</v>
      </c>
      <c r="Q11" s="5">
        <f t="shared" si="19"/>
        <v>0</v>
      </c>
      <c r="R11" s="5">
        <f t="shared" si="20"/>
        <v>0</v>
      </c>
      <c r="S11" s="5">
        <f t="shared" si="21"/>
        <v>89.2307692307692</v>
      </c>
      <c r="T11" s="4"/>
      <c r="U11" s="3"/>
      <c r="V11" s="4">
        <v>29</v>
      </c>
      <c r="W11" s="4">
        <v>230</v>
      </c>
      <c r="X11" s="4">
        <v>63</v>
      </c>
      <c r="Y11" s="4">
        <v>3</v>
      </c>
      <c r="Z11" s="4">
        <v>10.097027</v>
      </c>
      <c r="AA11" s="5">
        <f t="shared" si="22"/>
        <v>31.5217391304348</v>
      </c>
      <c r="AB11" s="5">
        <f t="shared" si="23"/>
        <v>90.625</v>
      </c>
      <c r="AC11" s="5">
        <f t="shared" si="24"/>
        <v>79.6923076923077</v>
      </c>
      <c r="AD11" s="4"/>
      <c r="AE11" s="3"/>
      <c r="AF11" s="4">
        <v>26</v>
      </c>
      <c r="AG11" s="4">
        <v>239</v>
      </c>
      <c r="AH11" s="4">
        <v>54</v>
      </c>
      <c r="AI11" s="4">
        <v>6</v>
      </c>
      <c r="AJ11" s="4">
        <v>9.483099</v>
      </c>
      <c r="AK11" s="5">
        <f t="shared" si="25"/>
        <v>32.5</v>
      </c>
      <c r="AL11" s="5">
        <f t="shared" si="26"/>
        <v>81.25</v>
      </c>
      <c r="AM11" s="5">
        <f t="shared" si="27"/>
        <v>81.5384615384615</v>
      </c>
      <c r="AN11" s="4"/>
    </row>
    <row r="12" spans="1:40">
      <c r="A12" s="3"/>
      <c r="B12" s="4">
        <v>19</v>
      </c>
      <c r="C12" s="4">
        <v>290</v>
      </c>
      <c r="D12" s="4">
        <v>3</v>
      </c>
      <c r="E12" s="4">
        <v>13</v>
      </c>
      <c r="F12" s="4">
        <v>256.668806</v>
      </c>
      <c r="G12" s="5">
        <f t="shared" si="16"/>
        <v>86.3636363636364</v>
      </c>
      <c r="H12" s="5">
        <f t="shared" si="17"/>
        <v>59.375</v>
      </c>
      <c r="I12" s="5">
        <f t="shared" si="18"/>
        <v>95.0769230769231</v>
      </c>
      <c r="J12" s="4"/>
      <c r="K12" s="3"/>
      <c r="L12" s="4">
        <v>0</v>
      </c>
      <c r="M12" s="4">
        <v>290</v>
      </c>
      <c r="N12" s="4">
        <v>3</v>
      </c>
      <c r="O12" s="4">
        <v>32</v>
      </c>
      <c r="P12" s="4">
        <v>258.006334</v>
      </c>
      <c r="Q12" s="5">
        <f t="shared" si="19"/>
        <v>0</v>
      </c>
      <c r="R12" s="5">
        <f t="shared" si="20"/>
        <v>0</v>
      </c>
      <c r="S12" s="5">
        <f t="shared" si="21"/>
        <v>89.2307692307692</v>
      </c>
      <c r="T12" s="4"/>
      <c r="U12" s="3"/>
      <c r="V12" s="4">
        <v>31</v>
      </c>
      <c r="W12" s="4">
        <v>226</v>
      </c>
      <c r="X12" s="4">
        <v>67</v>
      </c>
      <c r="Y12" s="4">
        <v>1</v>
      </c>
      <c r="Z12" s="4">
        <v>9.678602</v>
      </c>
      <c r="AA12" s="5">
        <f t="shared" si="22"/>
        <v>31.6326530612245</v>
      </c>
      <c r="AB12" s="5">
        <f t="shared" si="23"/>
        <v>96.875</v>
      </c>
      <c r="AC12" s="5">
        <f t="shared" si="24"/>
        <v>79.0769230769231</v>
      </c>
      <c r="AD12" s="4"/>
      <c r="AE12" s="3"/>
      <c r="AF12" s="4">
        <v>31</v>
      </c>
      <c r="AG12" s="4">
        <v>236</v>
      </c>
      <c r="AH12" s="4">
        <v>57</v>
      </c>
      <c r="AI12" s="4">
        <v>1</v>
      </c>
      <c r="AJ12" s="4">
        <v>9.911537</v>
      </c>
      <c r="AK12" s="5">
        <f t="shared" si="25"/>
        <v>35.2272727272727</v>
      </c>
      <c r="AL12" s="5">
        <f t="shared" si="26"/>
        <v>96.875</v>
      </c>
      <c r="AM12" s="5">
        <f t="shared" si="27"/>
        <v>82.1538461538462</v>
      </c>
      <c r="AN12" s="4"/>
    </row>
    <row r="13" spans="1:40">
      <c r="A13" s="3"/>
      <c r="B13" s="4">
        <v>23</v>
      </c>
      <c r="C13" s="4">
        <v>290</v>
      </c>
      <c r="D13" s="4">
        <v>3</v>
      </c>
      <c r="E13" s="4">
        <v>9</v>
      </c>
      <c r="F13" s="4">
        <v>259.091854</v>
      </c>
      <c r="G13" s="5">
        <f t="shared" si="16"/>
        <v>88.4615384615385</v>
      </c>
      <c r="H13" s="5">
        <f t="shared" si="17"/>
        <v>71.875</v>
      </c>
      <c r="I13" s="5">
        <f t="shared" si="18"/>
        <v>96.3076923076923</v>
      </c>
      <c r="J13" s="4"/>
      <c r="K13" s="3"/>
      <c r="L13" s="4">
        <v>0</v>
      </c>
      <c r="M13" s="4">
        <v>290</v>
      </c>
      <c r="N13" s="4">
        <v>3</v>
      </c>
      <c r="O13" s="4">
        <v>32</v>
      </c>
      <c r="P13" s="4">
        <v>257.753611</v>
      </c>
      <c r="Q13" s="5">
        <f t="shared" si="19"/>
        <v>0</v>
      </c>
      <c r="R13" s="5">
        <f t="shared" si="20"/>
        <v>0</v>
      </c>
      <c r="S13" s="5">
        <f t="shared" si="21"/>
        <v>89.2307692307692</v>
      </c>
      <c r="T13" s="4"/>
      <c r="U13" s="3"/>
      <c r="V13" s="4">
        <v>29</v>
      </c>
      <c r="W13" s="4">
        <v>229</v>
      </c>
      <c r="X13" s="4">
        <v>64</v>
      </c>
      <c r="Y13" s="4">
        <v>3</v>
      </c>
      <c r="Z13" s="4">
        <v>10.005951</v>
      </c>
      <c r="AA13" s="5">
        <f t="shared" si="22"/>
        <v>31.1827956989247</v>
      </c>
      <c r="AB13" s="5">
        <f t="shared" si="23"/>
        <v>90.625</v>
      </c>
      <c r="AC13" s="5">
        <f t="shared" si="24"/>
        <v>79.3846153846154</v>
      </c>
      <c r="AD13" s="4"/>
      <c r="AE13" s="3"/>
      <c r="AF13" s="4">
        <v>30</v>
      </c>
      <c r="AG13" s="4">
        <v>238</v>
      </c>
      <c r="AH13" s="4">
        <v>55</v>
      </c>
      <c r="AI13" s="4">
        <v>2</v>
      </c>
      <c r="AJ13" s="4">
        <v>9.513855</v>
      </c>
      <c r="AK13" s="5">
        <f t="shared" si="25"/>
        <v>35.2941176470588</v>
      </c>
      <c r="AL13" s="5">
        <f t="shared" si="26"/>
        <v>93.75</v>
      </c>
      <c r="AM13" s="5">
        <f t="shared" si="27"/>
        <v>82.4615384615385</v>
      </c>
      <c r="AN13" s="4"/>
    </row>
    <row r="14" spans="1:40">
      <c r="A14" s="3"/>
      <c r="B14" s="4">
        <v>21</v>
      </c>
      <c r="C14" s="4">
        <v>290</v>
      </c>
      <c r="D14" s="4">
        <v>3</v>
      </c>
      <c r="E14" s="4">
        <v>11</v>
      </c>
      <c r="F14" s="4">
        <v>258.976221</v>
      </c>
      <c r="G14" s="5">
        <f t="shared" si="16"/>
        <v>87.5</v>
      </c>
      <c r="H14" s="5">
        <f t="shared" si="17"/>
        <v>65.625</v>
      </c>
      <c r="I14" s="5">
        <f t="shared" si="18"/>
        <v>95.6923076923077</v>
      </c>
      <c r="J14" s="4"/>
      <c r="K14" s="3"/>
      <c r="L14" s="4">
        <v>0</v>
      </c>
      <c r="M14" s="4">
        <v>290</v>
      </c>
      <c r="N14" s="4">
        <v>3</v>
      </c>
      <c r="O14" s="4">
        <v>32</v>
      </c>
      <c r="P14" s="4">
        <v>257.37524</v>
      </c>
      <c r="Q14" s="5">
        <f t="shared" si="19"/>
        <v>0</v>
      </c>
      <c r="R14" s="5">
        <f t="shared" si="20"/>
        <v>0</v>
      </c>
      <c r="S14" s="5">
        <f t="shared" si="21"/>
        <v>89.2307692307692</v>
      </c>
      <c r="T14" s="4"/>
      <c r="U14" s="3"/>
      <c r="V14" s="4">
        <v>31</v>
      </c>
      <c r="W14" s="4">
        <v>228</v>
      </c>
      <c r="X14" s="4">
        <v>65</v>
      </c>
      <c r="Y14" s="4">
        <v>1</v>
      </c>
      <c r="Z14" s="4">
        <v>9.696722</v>
      </c>
      <c r="AA14" s="5">
        <f t="shared" si="22"/>
        <v>32.2916666666667</v>
      </c>
      <c r="AB14" s="5">
        <f t="shared" si="23"/>
        <v>96.875</v>
      </c>
      <c r="AC14" s="5">
        <f t="shared" si="24"/>
        <v>79.6923076923077</v>
      </c>
      <c r="AD14" s="4"/>
      <c r="AE14" s="3"/>
      <c r="AF14" s="4">
        <v>29</v>
      </c>
      <c r="AG14" s="4">
        <v>237</v>
      </c>
      <c r="AH14" s="4">
        <v>56</v>
      </c>
      <c r="AI14" s="4">
        <v>3</v>
      </c>
      <c r="AJ14" s="4">
        <v>10.015249</v>
      </c>
      <c r="AK14" s="5">
        <f t="shared" si="25"/>
        <v>34.1176470588235</v>
      </c>
      <c r="AL14" s="5">
        <f t="shared" si="26"/>
        <v>90.625</v>
      </c>
      <c r="AM14" s="5">
        <f t="shared" si="27"/>
        <v>81.8461538461538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257.596302</v>
      </c>
      <c r="G15" s="6">
        <f t="shared" si="28"/>
        <v>88.3091908091908</v>
      </c>
      <c r="H15" s="6">
        <f t="shared" si="28"/>
        <v>67.5</v>
      </c>
      <c r="I15" s="6">
        <f t="shared" si="28"/>
        <v>95.9384615384616</v>
      </c>
      <c r="J15" s="6">
        <f>2*G15*H15/(G15+H15)</f>
        <v>76.5150033661399</v>
      </c>
      <c r="K15" s="2" t="s">
        <v>29</v>
      </c>
      <c r="L15" s="5"/>
      <c r="M15" s="5"/>
      <c r="N15" s="5"/>
      <c r="O15" s="5"/>
      <c r="P15" s="6">
        <f t="shared" ref="P15:S15" si="29">AVERAGE(P10:P14)</f>
        <v>257.6483726</v>
      </c>
      <c r="Q15" s="6">
        <f t="shared" si="29"/>
        <v>6.66666666666667</v>
      </c>
      <c r="R15" s="6">
        <f t="shared" si="29"/>
        <v>0.625</v>
      </c>
      <c r="S15" s="6">
        <f t="shared" si="29"/>
        <v>89.3538461538461</v>
      </c>
      <c r="T15" s="6">
        <f>2*Q15*R15/(Q15+R15)</f>
        <v>1.14285714285714</v>
      </c>
      <c r="U15" s="2" t="s">
        <v>29</v>
      </c>
      <c r="V15" s="5"/>
      <c r="W15" s="5"/>
      <c r="X15" s="5"/>
      <c r="Y15" s="5"/>
      <c r="Z15" s="6">
        <f t="shared" ref="Z15:AC15" si="30">AVERAGE(Z10:Z14)</f>
        <v>9.7385406</v>
      </c>
      <c r="AA15" s="6">
        <f t="shared" si="30"/>
        <v>31.9924375781168</v>
      </c>
      <c r="AB15" s="6">
        <f t="shared" si="30"/>
        <v>92.5</v>
      </c>
      <c r="AC15" s="6">
        <f t="shared" si="30"/>
        <v>79.8769230769231</v>
      </c>
      <c r="AD15" s="6">
        <f>2*AA15*AB15/(AA15+AB15)</f>
        <v>47.5418512729963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9.372282</v>
      </c>
      <c r="AK15" s="6">
        <f t="shared" si="31"/>
        <v>34.4866310160428</v>
      </c>
      <c r="AL15" s="6">
        <f t="shared" si="31"/>
        <v>91.25</v>
      </c>
      <c r="AM15" s="6">
        <f t="shared" si="31"/>
        <v>82.0923076923077</v>
      </c>
      <c r="AN15" s="6">
        <f>2*AK15*AL15/(AK15+AL15)</f>
        <v>50.0555018022137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F9" sqref="AF9:AJ9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10</v>
      </c>
      <c r="C3" s="4">
        <v>292</v>
      </c>
      <c r="D3" s="4">
        <v>1</v>
      </c>
      <c r="E3" s="4">
        <v>22</v>
      </c>
      <c r="F3" s="4">
        <v>294.326544</v>
      </c>
      <c r="G3" s="5">
        <f t="shared" ref="G3:G7" si="0">(B3)/(B3+D3)*100</f>
        <v>90.9090909090909</v>
      </c>
      <c r="H3" s="5">
        <f t="shared" ref="H3:H7" si="1">(B3)/(B3+E3)*100</f>
        <v>31.25</v>
      </c>
      <c r="I3" s="5">
        <f t="shared" ref="I3:I7" si="2">(B3+C3)/SUM(B3:E3)*100</f>
        <v>92.9230769230769</v>
      </c>
      <c r="J3" s="4"/>
      <c r="K3" s="3" t="s">
        <v>28</v>
      </c>
      <c r="L3" s="4">
        <v>1</v>
      </c>
      <c r="M3" s="4">
        <v>292</v>
      </c>
      <c r="N3" s="4">
        <v>1</v>
      </c>
      <c r="O3" s="4">
        <v>31</v>
      </c>
      <c r="P3" s="4">
        <v>270.648003</v>
      </c>
      <c r="Q3" s="5">
        <f t="shared" ref="Q3:Q7" si="3">(L3)/(L3+N3)*100</f>
        <v>50</v>
      </c>
      <c r="R3" s="5">
        <f t="shared" ref="R3:R7" si="4">(L3)/(L3+O3)*100</f>
        <v>3.125</v>
      </c>
      <c r="S3" s="5">
        <f t="shared" ref="S3:S7" si="5">(L3+M3)/SUM(L3:O3)*100</f>
        <v>90.1538461538461</v>
      </c>
      <c r="T3" s="4"/>
      <c r="U3" s="3" t="s">
        <v>28</v>
      </c>
      <c r="V3" s="4">
        <v>31</v>
      </c>
      <c r="W3" s="4">
        <v>256</v>
      </c>
      <c r="X3" s="4">
        <v>37</v>
      </c>
      <c r="Y3" s="4">
        <v>1</v>
      </c>
      <c r="Z3" s="4">
        <v>5.36418</v>
      </c>
      <c r="AA3" s="5">
        <f t="shared" ref="AA3:AA7" si="6">(V3)/(V3+X3)*100</f>
        <v>45.5882352941176</v>
      </c>
      <c r="AB3" s="5">
        <f t="shared" ref="AB3:AB7" si="7">(V3)/(V3+Y3)*100</f>
        <v>96.875</v>
      </c>
      <c r="AC3" s="5">
        <f t="shared" ref="AC3:AC7" si="8">(V3+W3)/SUM(V3:Y3)*100</f>
        <v>88.3076923076923</v>
      </c>
      <c r="AD3" s="4"/>
      <c r="AE3" s="3" t="s">
        <v>28</v>
      </c>
      <c r="AF3" s="4">
        <v>24</v>
      </c>
      <c r="AG3" s="4">
        <v>264</v>
      </c>
      <c r="AH3" s="4">
        <v>29</v>
      </c>
      <c r="AI3" s="4">
        <v>8</v>
      </c>
      <c r="AJ3" s="4">
        <v>4.766703</v>
      </c>
      <c r="AK3" s="5">
        <f t="shared" ref="AK3:AK7" si="9">(AF3)/(AF3+AH3)*100</f>
        <v>45.2830188679245</v>
      </c>
      <c r="AL3" s="5">
        <f t="shared" ref="AL3:AL7" si="10">(AF3)/(AF3+AI3)*100</f>
        <v>75</v>
      </c>
      <c r="AM3" s="5">
        <f t="shared" ref="AM3:AM7" si="11">(AF3+AG3)/SUM(AF3:AI3)*100</f>
        <v>88.6153846153846</v>
      </c>
      <c r="AN3" s="4"/>
    </row>
    <row r="4" spans="1:40">
      <c r="A4" s="3"/>
      <c r="B4" s="4">
        <v>12</v>
      </c>
      <c r="C4" s="4">
        <v>291</v>
      </c>
      <c r="D4" s="4">
        <v>2</v>
      </c>
      <c r="E4" s="4">
        <v>20</v>
      </c>
      <c r="F4" s="4">
        <v>288.699627</v>
      </c>
      <c r="G4" s="5">
        <f t="shared" si="0"/>
        <v>85.7142857142857</v>
      </c>
      <c r="H4" s="5">
        <f t="shared" si="1"/>
        <v>37.5</v>
      </c>
      <c r="I4" s="5">
        <f t="shared" si="2"/>
        <v>93.2307692307692</v>
      </c>
      <c r="J4" s="4"/>
      <c r="K4" s="3"/>
      <c r="L4" s="4">
        <v>0</v>
      </c>
      <c r="M4" s="4">
        <v>291</v>
      </c>
      <c r="N4" s="4">
        <v>2</v>
      </c>
      <c r="O4" s="4">
        <v>32</v>
      </c>
      <c r="P4" s="4">
        <v>267.098427</v>
      </c>
      <c r="Q4" s="5">
        <f t="shared" si="3"/>
        <v>0</v>
      </c>
      <c r="R4" s="5">
        <f t="shared" si="4"/>
        <v>0</v>
      </c>
      <c r="S4" s="5">
        <f t="shared" si="5"/>
        <v>89.5384615384615</v>
      </c>
      <c r="T4" s="4"/>
      <c r="U4" s="3"/>
      <c r="V4" s="4">
        <v>29</v>
      </c>
      <c r="W4" s="4">
        <v>260</v>
      </c>
      <c r="X4" s="4">
        <v>33</v>
      </c>
      <c r="Y4" s="4">
        <v>3</v>
      </c>
      <c r="Z4" s="4">
        <v>5.903006</v>
      </c>
      <c r="AA4" s="5">
        <f t="shared" si="6"/>
        <v>46.7741935483871</v>
      </c>
      <c r="AB4" s="5">
        <f t="shared" si="7"/>
        <v>90.625</v>
      </c>
      <c r="AC4" s="5">
        <f t="shared" si="8"/>
        <v>88.9230769230769</v>
      </c>
      <c r="AD4" s="4"/>
      <c r="AE4" s="3"/>
      <c r="AF4" s="4">
        <v>19</v>
      </c>
      <c r="AG4" s="4">
        <v>260</v>
      </c>
      <c r="AH4" s="4">
        <v>33</v>
      </c>
      <c r="AI4" s="4">
        <v>13</v>
      </c>
      <c r="AJ4" s="4">
        <v>6.039381</v>
      </c>
      <c r="AK4" s="5">
        <f t="shared" si="9"/>
        <v>36.5384615384615</v>
      </c>
      <c r="AL4" s="5">
        <f t="shared" si="10"/>
        <v>59.375</v>
      </c>
      <c r="AM4" s="5">
        <f t="shared" si="11"/>
        <v>85.8461538461539</v>
      </c>
      <c r="AN4" s="4"/>
    </row>
    <row r="5" spans="1:40">
      <c r="A5" s="3"/>
      <c r="B5" s="4">
        <v>13</v>
      </c>
      <c r="C5" s="4">
        <v>291</v>
      </c>
      <c r="D5" s="4">
        <v>2</v>
      </c>
      <c r="E5" s="4">
        <v>19</v>
      </c>
      <c r="F5" s="4">
        <v>293.666124</v>
      </c>
      <c r="G5" s="5">
        <f t="shared" si="0"/>
        <v>86.6666666666667</v>
      </c>
      <c r="H5" s="5">
        <f t="shared" si="1"/>
        <v>40.625</v>
      </c>
      <c r="I5" s="5">
        <f t="shared" si="2"/>
        <v>93.5384615384615</v>
      </c>
      <c r="J5" s="4"/>
      <c r="K5" s="3"/>
      <c r="L5" s="4">
        <v>0</v>
      </c>
      <c r="M5" s="4">
        <v>291</v>
      </c>
      <c r="N5" s="4">
        <v>2</v>
      </c>
      <c r="O5" s="4">
        <v>32</v>
      </c>
      <c r="P5" s="4">
        <v>273.192644</v>
      </c>
      <c r="Q5" s="5">
        <f t="shared" si="3"/>
        <v>0</v>
      </c>
      <c r="R5" s="5">
        <f t="shared" si="4"/>
        <v>0</v>
      </c>
      <c r="S5" s="5">
        <f t="shared" si="5"/>
        <v>89.5384615384615</v>
      </c>
      <c r="T5" s="4"/>
      <c r="U5" s="3"/>
      <c r="V5" s="4">
        <v>29</v>
      </c>
      <c r="W5" s="4">
        <v>260</v>
      </c>
      <c r="X5" s="4">
        <v>33</v>
      </c>
      <c r="Y5" s="4">
        <v>3</v>
      </c>
      <c r="Z5" s="4">
        <v>5.939245</v>
      </c>
      <c r="AA5" s="5">
        <f t="shared" si="6"/>
        <v>46.7741935483871</v>
      </c>
      <c r="AB5" s="5">
        <f t="shared" si="7"/>
        <v>90.625</v>
      </c>
      <c r="AC5" s="5">
        <f t="shared" si="8"/>
        <v>88.9230769230769</v>
      </c>
      <c r="AD5" s="4"/>
      <c r="AE5" s="3"/>
      <c r="AF5" s="4">
        <v>25</v>
      </c>
      <c r="AG5" s="4">
        <v>262</v>
      </c>
      <c r="AH5" s="4">
        <v>31</v>
      </c>
      <c r="AI5" s="4">
        <v>7</v>
      </c>
      <c r="AJ5" s="4">
        <v>5.749702</v>
      </c>
      <c r="AK5" s="5">
        <f t="shared" si="9"/>
        <v>44.6428571428571</v>
      </c>
      <c r="AL5" s="5">
        <f t="shared" si="10"/>
        <v>78.125</v>
      </c>
      <c r="AM5" s="5">
        <f t="shared" si="11"/>
        <v>88.3076923076923</v>
      </c>
      <c r="AN5" s="4"/>
    </row>
    <row r="6" spans="1:40">
      <c r="A6" s="3"/>
      <c r="B6" s="4">
        <v>9</v>
      </c>
      <c r="C6" s="4">
        <v>291</v>
      </c>
      <c r="D6" s="4">
        <v>2</v>
      </c>
      <c r="E6" s="4">
        <v>23</v>
      </c>
      <c r="F6" s="4">
        <v>296.188593</v>
      </c>
      <c r="G6" s="5">
        <f t="shared" si="0"/>
        <v>81.8181818181818</v>
      </c>
      <c r="H6" s="5">
        <f t="shared" si="1"/>
        <v>28.125</v>
      </c>
      <c r="I6" s="5">
        <f t="shared" si="2"/>
        <v>92.3076923076923</v>
      </c>
      <c r="J6" s="4"/>
      <c r="K6" s="3"/>
      <c r="L6" s="4">
        <v>0</v>
      </c>
      <c r="M6" s="4">
        <v>291</v>
      </c>
      <c r="N6" s="4">
        <v>2</v>
      </c>
      <c r="O6" s="4">
        <v>32</v>
      </c>
      <c r="P6" s="4">
        <v>280.973911</v>
      </c>
      <c r="Q6" s="5">
        <f t="shared" si="3"/>
        <v>0</v>
      </c>
      <c r="R6" s="5">
        <f t="shared" si="4"/>
        <v>0</v>
      </c>
      <c r="S6" s="5">
        <f t="shared" si="5"/>
        <v>89.5384615384615</v>
      </c>
      <c r="T6" s="4"/>
      <c r="U6" s="3"/>
      <c r="V6" s="4">
        <v>29</v>
      </c>
      <c r="W6" s="4">
        <v>258</v>
      </c>
      <c r="X6" s="4">
        <v>35</v>
      </c>
      <c r="Y6" s="4">
        <v>3</v>
      </c>
      <c r="Z6" s="4">
        <v>6.572008</v>
      </c>
      <c r="AA6" s="5">
        <f t="shared" si="6"/>
        <v>45.3125</v>
      </c>
      <c r="AB6" s="5">
        <f t="shared" si="7"/>
        <v>90.625</v>
      </c>
      <c r="AC6" s="5">
        <f t="shared" si="8"/>
        <v>88.3076923076923</v>
      </c>
      <c r="AD6" s="4"/>
      <c r="AE6" s="3"/>
      <c r="AF6" s="4">
        <v>27</v>
      </c>
      <c r="AG6" s="4">
        <v>260</v>
      </c>
      <c r="AH6" s="4">
        <v>33</v>
      </c>
      <c r="AI6" s="4">
        <v>5</v>
      </c>
      <c r="AJ6" s="4">
        <v>5.934238</v>
      </c>
      <c r="AK6" s="5">
        <f t="shared" si="9"/>
        <v>45</v>
      </c>
      <c r="AL6" s="5">
        <f t="shared" si="10"/>
        <v>84.375</v>
      </c>
      <c r="AM6" s="5">
        <f t="shared" si="11"/>
        <v>88.3076923076923</v>
      </c>
      <c r="AN6" s="4"/>
    </row>
    <row r="7" spans="1:40">
      <c r="A7" s="3"/>
      <c r="B7" s="4">
        <v>8</v>
      </c>
      <c r="C7" s="4">
        <v>291</v>
      </c>
      <c r="D7" s="4">
        <v>2</v>
      </c>
      <c r="E7" s="4">
        <v>24</v>
      </c>
      <c r="F7" s="4">
        <v>295.978069</v>
      </c>
      <c r="G7" s="5">
        <f t="shared" si="0"/>
        <v>80</v>
      </c>
      <c r="H7" s="5">
        <f t="shared" si="1"/>
        <v>25</v>
      </c>
      <c r="I7" s="5">
        <f t="shared" si="2"/>
        <v>92</v>
      </c>
      <c r="J7" s="4"/>
      <c r="K7" s="3"/>
      <c r="L7" s="4">
        <v>0</v>
      </c>
      <c r="M7" s="4">
        <v>291</v>
      </c>
      <c r="N7" s="4">
        <v>2</v>
      </c>
      <c r="O7" s="4">
        <v>32</v>
      </c>
      <c r="P7" s="4">
        <v>271.62528</v>
      </c>
      <c r="Q7" s="5">
        <f t="shared" si="3"/>
        <v>0</v>
      </c>
      <c r="R7" s="5">
        <f t="shared" si="4"/>
        <v>0</v>
      </c>
      <c r="S7" s="5">
        <f t="shared" si="5"/>
        <v>89.5384615384615</v>
      </c>
      <c r="T7" s="4"/>
      <c r="U7" s="3"/>
      <c r="V7" s="4">
        <v>29</v>
      </c>
      <c r="W7" s="4">
        <v>260</v>
      </c>
      <c r="X7" s="4">
        <v>33</v>
      </c>
      <c r="Y7" s="4">
        <v>3</v>
      </c>
      <c r="Z7" s="4">
        <v>5.966187</v>
      </c>
      <c r="AA7" s="5">
        <f t="shared" si="6"/>
        <v>46.7741935483871</v>
      </c>
      <c r="AB7" s="5">
        <f t="shared" si="7"/>
        <v>90.625</v>
      </c>
      <c r="AC7" s="5">
        <f t="shared" si="8"/>
        <v>88.9230769230769</v>
      </c>
      <c r="AD7" s="4"/>
      <c r="AE7" s="3"/>
      <c r="AF7" s="4">
        <v>27</v>
      </c>
      <c r="AG7" s="4">
        <v>262</v>
      </c>
      <c r="AH7" s="4">
        <v>31</v>
      </c>
      <c r="AI7" s="4">
        <v>5</v>
      </c>
      <c r="AJ7" s="4">
        <v>5.914211</v>
      </c>
      <c r="AK7" s="5">
        <f t="shared" si="9"/>
        <v>46.551724137931</v>
      </c>
      <c r="AL7" s="5">
        <f t="shared" si="10"/>
        <v>84.375</v>
      </c>
      <c r="AM7" s="5">
        <f t="shared" si="11"/>
        <v>88.9230769230769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293.7717914</v>
      </c>
      <c r="G8" s="6">
        <f t="shared" si="12"/>
        <v>85.021645021645</v>
      </c>
      <c r="H8" s="6">
        <f t="shared" si="12"/>
        <v>32.5</v>
      </c>
      <c r="I8" s="6">
        <f t="shared" si="12"/>
        <v>92.8</v>
      </c>
      <c r="J8" s="6">
        <f>2*G8*H8/(G8+H8)</f>
        <v>47.0245878994383</v>
      </c>
      <c r="K8" s="2" t="s">
        <v>29</v>
      </c>
      <c r="L8" s="5"/>
      <c r="M8" s="5"/>
      <c r="N8" s="5"/>
      <c r="O8" s="5"/>
      <c r="P8" s="6">
        <f t="shared" ref="P8:S8" si="13">AVERAGE(P3:P7)</f>
        <v>272.707653</v>
      </c>
      <c r="Q8" s="6">
        <f t="shared" si="13"/>
        <v>10</v>
      </c>
      <c r="R8" s="6">
        <f t="shared" si="13"/>
        <v>0.625</v>
      </c>
      <c r="S8" s="6">
        <f t="shared" si="13"/>
        <v>89.6615384615385</v>
      </c>
      <c r="T8" s="6">
        <f>2*Q8*R8/(Q8+R8)</f>
        <v>1.17647058823529</v>
      </c>
      <c r="U8" s="2" t="s">
        <v>29</v>
      </c>
      <c r="V8" s="5"/>
      <c r="W8" s="5"/>
      <c r="X8" s="5"/>
      <c r="Y8" s="5"/>
      <c r="Z8" s="6">
        <f t="shared" ref="Z8:AC8" si="14">AVERAGE(Z3:Z7)</f>
        <v>5.9489252</v>
      </c>
      <c r="AA8" s="6">
        <f t="shared" si="14"/>
        <v>46.2446631878558</v>
      </c>
      <c r="AB8" s="6">
        <f t="shared" si="14"/>
        <v>91.875</v>
      </c>
      <c r="AC8" s="6">
        <f t="shared" si="14"/>
        <v>88.6769230769231</v>
      </c>
      <c r="AD8" s="6">
        <f>2*AA8*AB8/(AA8+AB8)</f>
        <v>61.5224267468069</v>
      </c>
      <c r="AE8" s="2" t="s">
        <v>29</v>
      </c>
      <c r="AF8" s="5"/>
      <c r="AG8" s="5"/>
      <c r="AH8" s="5"/>
      <c r="AI8" s="5"/>
      <c r="AJ8" s="6">
        <f t="shared" ref="AJ8:AM8" si="15">AVERAGE(AJ3:AJ7)</f>
        <v>5.680847</v>
      </c>
      <c r="AK8" s="6">
        <f t="shared" si="15"/>
        <v>43.6032123374348</v>
      </c>
      <c r="AL8" s="6">
        <f t="shared" si="15"/>
        <v>76.25</v>
      </c>
      <c r="AM8" s="6">
        <f t="shared" si="15"/>
        <v>88</v>
      </c>
      <c r="AN8" s="6">
        <f>2*AK8*AL8/(AK8+AL8)</f>
        <v>55.4802808516958</v>
      </c>
    </row>
    <row r="10" spans="1:40">
      <c r="A10" s="3" t="s">
        <v>30</v>
      </c>
      <c r="B10" s="4">
        <v>4</v>
      </c>
      <c r="C10" s="4">
        <v>292</v>
      </c>
      <c r="D10" s="4">
        <v>1</v>
      </c>
      <c r="E10" s="4">
        <v>28</v>
      </c>
      <c r="F10" s="4">
        <v>258.099556</v>
      </c>
      <c r="G10" s="5">
        <f t="shared" ref="G10:G14" si="16">(B10)/(B10+D10)*100</f>
        <v>80</v>
      </c>
      <c r="H10" s="5">
        <f t="shared" ref="H10:H14" si="17">(B10)/(B10+E10)*100</f>
        <v>12.5</v>
      </c>
      <c r="I10" s="5">
        <f t="shared" ref="I10:I14" si="18">(B10+C10)/SUM(B10:E10)*100</f>
        <v>91.0769230769231</v>
      </c>
      <c r="J10" s="4"/>
      <c r="K10" s="3" t="s">
        <v>30</v>
      </c>
      <c r="L10" s="4">
        <v>1</v>
      </c>
      <c r="M10" s="4">
        <v>292</v>
      </c>
      <c r="N10" s="4">
        <v>1</v>
      </c>
      <c r="O10" s="4">
        <v>31</v>
      </c>
      <c r="P10" s="4">
        <v>258.422613</v>
      </c>
      <c r="Q10" s="5">
        <f t="shared" ref="Q10:Q14" si="19">(L10)/(L10+N10)*100</f>
        <v>50</v>
      </c>
      <c r="R10" s="5">
        <f t="shared" ref="R10:R14" si="20">(L10)/(L10+O10)*100</f>
        <v>3.125</v>
      </c>
      <c r="S10" s="5">
        <f t="shared" ref="S10:S14" si="21">(L10+M10)/SUM(L10:O10)*100</f>
        <v>90.1538461538461</v>
      </c>
      <c r="T10" s="4"/>
      <c r="U10" s="3" t="s">
        <v>30</v>
      </c>
      <c r="V10" s="4">
        <v>23</v>
      </c>
      <c r="W10" s="4">
        <v>260</v>
      </c>
      <c r="X10" s="4">
        <v>33</v>
      </c>
      <c r="Y10" s="4">
        <v>9</v>
      </c>
      <c r="Z10" s="4">
        <v>9.214163</v>
      </c>
      <c r="AA10" s="5">
        <f t="shared" ref="AA10:AA14" si="22">(V10)/(V10+X10)*100</f>
        <v>41.0714285714286</v>
      </c>
      <c r="AB10" s="5">
        <f t="shared" ref="AB10:AB14" si="23">(V10)/(V10+Y10)*100</f>
        <v>71.875</v>
      </c>
      <c r="AC10" s="5">
        <f t="shared" ref="AC10:AC14" si="24">(V10+W10)/SUM(V10:Y10)*100</f>
        <v>87.0769230769231</v>
      </c>
      <c r="AD10" s="4"/>
      <c r="AE10" s="3" t="s">
        <v>30</v>
      </c>
      <c r="AF10">
        <v>29</v>
      </c>
      <c r="AG10">
        <v>256</v>
      </c>
      <c r="AH10">
        <v>37</v>
      </c>
      <c r="AI10">
        <v>3</v>
      </c>
      <c r="AJ10">
        <v>7.900476</v>
      </c>
      <c r="AK10" s="5">
        <f t="shared" ref="AK10:AK14" si="25">(AF10)/(AF10+AH10)*100</f>
        <v>43.9393939393939</v>
      </c>
      <c r="AL10" s="5">
        <f t="shared" ref="AL10:AL14" si="26">(AF10)/(AF10+AI10)*100</f>
        <v>90.625</v>
      </c>
      <c r="AM10" s="5">
        <f t="shared" ref="AM10:AM14" si="27">(AF10+AG10)/SUM(AF10:AI10)*100</f>
        <v>87.6923076923077</v>
      </c>
      <c r="AN10" s="4"/>
    </row>
    <row r="11" spans="1:40">
      <c r="A11" s="3"/>
      <c r="B11" s="4">
        <v>3</v>
      </c>
      <c r="C11" s="4">
        <v>291</v>
      </c>
      <c r="D11" s="4">
        <v>2</v>
      </c>
      <c r="E11" s="4">
        <v>29</v>
      </c>
      <c r="F11" s="4">
        <v>257.786036</v>
      </c>
      <c r="G11" s="5">
        <f t="shared" si="16"/>
        <v>60</v>
      </c>
      <c r="H11" s="5">
        <f t="shared" si="17"/>
        <v>9.375</v>
      </c>
      <c r="I11" s="5">
        <f t="shared" si="18"/>
        <v>90.4615384615385</v>
      </c>
      <c r="J11" s="4"/>
      <c r="K11" s="3"/>
      <c r="L11" s="4">
        <v>0</v>
      </c>
      <c r="M11" s="4">
        <v>291</v>
      </c>
      <c r="N11" s="4">
        <v>2</v>
      </c>
      <c r="O11" s="4">
        <v>32</v>
      </c>
      <c r="P11" s="4">
        <v>256.799459</v>
      </c>
      <c r="Q11" s="5">
        <f t="shared" si="19"/>
        <v>0</v>
      </c>
      <c r="R11" s="5">
        <f t="shared" si="20"/>
        <v>0</v>
      </c>
      <c r="S11" s="5">
        <f t="shared" si="21"/>
        <v>89.5384615384615</v>
      </c>
      <c r="T11" s="4"/>
      <c r="U11" s="3"/>
      <c r="V11" s="4">
        <v>21</v>
      </c>
      <c r="W11" s="4">
        <v>260</v>
      </c>
      <c r="X11" s="4">
        <v>33</v>
      </c>
      <c r="Y11" s="4">
        <v>11</v>
      </c>
      <c r="Z11" s="4">
        <v>9.824991</v>
      </c>
      <c r="AA11" s="5">
        <f t="shared" si="22"/>
        <v>38.8888888888889</v>
      </c>
      <c r="AB11" s="5">
        <f t="shared" si="23"/>
        <v>65.625</v>
      </c>
      <c r="AC11" s="5">
        <f t="shared" si="24"/>
        <v>86.4615384615385</v>
      </c>
      <c r="AD11" s="4"/>
      <c r="AE11" s="3"/>
      <c r="AF11" s="4">
        <v>20</v>
      </c>
      <c r="AG11" s="4">
        <v>260</v>
      </c>
      <c r="AH11" s="4">
        <v>33</v>
      </c>
      <c r="AI11" s="4">
        <v>12</v>
      </c>
      <c r="AJ11" s="4">
        <v>9.603024</v>
      </c>
      <c r="AK11" s="5">
        <f t="shared" si="25"/>
        <v>37.7358490566038</v>
      </c>
      <c r="AL11" s="5">
        <f t="shared" si="26"/>
        <v>62.5</v>
      </c>
      <c r="AM11" s="5">
        <f t="shared" si="27"/>
        <v>86.1538461538462</v>
      </c>
      <c r="AN11" s="4"/>
    </row>
    <row r="12" spans="1:40">
      <c r="A12" s="3"/>
      <c r="B12" s="4">
        <v>4</v>
      </c>
      <c r="C12" s="4">
        <v>291</v>
      </c>
      <c r="D12" s="4">
        <v>2</v>
      </c>
      <c r="E12" s="4">
        <v>28</v>
      </c>
      <c r="F12" s="4">
        <v>259.29594</v>
      </c>
      <c r="G12" s="5">
        <f t="shared" si="16"/>
        <v>66.6666666666667</v>
      </c>
      <c r="H12" s="5">
        <f t="shared" si="17"/>
        <v>12.5</v>
      </c>
      <c r="I12" s="5">
        <f t="shared" si="18"/>
        <v>90.7692307692308</v>
      </c>
      <c r="J12" s="4"/>
      <c r="K12" s="3"/>
      <c r="L12" s="4">
        <v>0</v>
      </c>
      <c r="M12" s="4">
        <v>291</v>
      </c>
      <c r="N12" s="4">
        <v>2</v>
      </c>
      <c r="O12" s="4">
        <v>32</v>
      </c>
      <c r="P12" s="4">
        <v>259.574652</v>
      </c>
      <c r="Q12" s="5">
        <f t="shared" si="19"/>
        <v>0</v>
      </c>
      <c r="R12" s="5">
        <f t="shared" si="20"/>
        <v>0</v>
      </c>
      <c r="S12" s="5">
        <f t="shared" si="21"/>
        <v>89.5384615384615</v>
      </c>
      <c r="T12" s="4"/>
      <c r="U12" s="3"/>
      <c r="V12" s="4">
        <v>24</v>
      </c>
      <c r="W12" s="4">
        <v>262</v>
      </c>
      <c r="X12" s="4">
        <v>31</v>
      </c>
      <c r="Y12" s="4">
        <v>8</v>
      </c>
      <c r="Z12" s="4">
        <v>9.645462</v>
      </c>
      <c r="AA12" s="5">
        <f t="shared" si="22"/>
        <v>43.6363636363636</v>
      </c>
      <c r="AB12" s="5">
        <f t="shared" si="23"/>
        <v>75</v>
      </c>
      <c r="AC12" s="5">
        <f t="shared" si="24"/>
        <v>88</v>
      </c>
      <c r="AD12" s="4"/>
      <c r="AE12" s="3"/>
      <c r="AF12" s="4">
        <v>27</v>
      </c>
      <c r="AG12" s="4">
        <v>262</v>
      </c>
      <c r="AH12" s="4">
        <v>31</v>
      </c>
      <c r="AI12" s="4">
        <v>5</v>
      </c>
      <c r="AJ12" s="4">
        <v>9.759188</v>
      </c>
      <c r="AK12" s="5">
        <f t="shared" si="25"/>
        <v>46.551724137931</v>
      </c>
      <c r="AL12" s="5">
        <f t="shared" si="26"/>
        <v>84.375</v>
      </c>
      <c r="AM12" s="5">
        <f t="shared" si="27"/>
        <v>88.9230769230769</v>
      </c>
      <c r="AN12" s="4"/>
    </row>
    <row r="13" spans="1:40">
      <c r="A13" s="3"/>
      <c r="B13" s="4">
        <v>4</v>
      </c>
      <c r="C13" s="4">
        <v>291</v>
      </c>
      <c r="D13" s="4">
        <v>2</v>
      </c>
      <c r="E13" s="4">
        <v>28</v>
      </c>
      <c r="F13" s="4">
        <v>263.536453</v>
      </c>
      <c r="G13" s="5">
        <f t="shared" si="16"/>
        <v>66.6666666666667</v>
      </c>
      <c r="H13" s="5">
        <f t="shared" si="17"/>
        <v>12.5</v>
      </c>
      <c r="I13" s="5">
        <f t="shared" si="18"/>
        <v>90.7692307692308</v>
      </c>
      <c r="J13" s="4"/>
      <c r="K13" s="3"/>
      <c r="L13" s="4">
        <v>0</v>
      </c>
      <c r="M13" s="4">
        <v>291</v>
      </c>
      <c r="N13" s="4">
        <v>2</v>
      </c>
      <c r="O13" s="4">
        <v>32</v>
      </c>
      <c r="P13" s="4">
        <v>258.597136</v>
      </c>
      <c r="Q13" s="5">
        <f t="shared" si="19"/>
        <v>0</v>
      </c>
      <c r="R13" s="5">
        <f t="shared" si="20"/>
        <v>0</v>
      </c>
      <c r="S13" s="5">
        <f t="shared" si="21"/>
        <v>89.5384615384615</v>
      </c>
      <c r="T13" s="4"/>
      <c r="U13" s="3"/>
      <c r="V13" s="4">
        <v>25</v>
      </c>
      <c r="W13" s="4">
        <v>259</v>
      </c>
      <c r="X13" s="4">
        <v>34</v>
      </c>
      <c r="Y13" s="4">
        <v>7</v>
      </c>
      <c r="Z13" s="4">
        <v>9.729624</v>
      </c>
      <c r="AA13" s="5">
        <f t="shared" si="22"/>
        <v>42.3728813559322</v>
      </c>
      <c r="AB13" s="5">
        <f t="shared" si="23"/>
        <v>78.125</v>
      </c>
      <c r="AC13" s="5">
        <f t="shared" si="24"/>
        <v>87.3846153846154</v>
      </c>
      <c r="AD13" s="4"/>
      <c r="AE13" s="3"/>
      <c r="AF13" s="4">
        <v>28</v>
      </c>
      <c r="AG13" s="4">
        <v>259</v>
      </c>
      <c r="AH13" s="4">
        <v>34</v>
      </c>
      <c r="AI13" s="4">
        <v>4</v>
      </c>
      <c r="AJ13" s="4">
        <v>9.463787</v>
      </c>
      <c r="AK13" s="5">
        <f t="shared" si="25"/>
        <v>45.1612903225806</v>
      </c>
      <c r="AL13" s="5">
        <f t="shared" si="26"/>
        <v>87.5</v>
      </c>
      <c r="AM13" s="5">
        <f t="shared" si="27"/>
        <v>88.3076923076923</v>
      </c>
      <c r="AN13" s="4"/>
    </row>
    <row r="14" spans="1:40">
      <c r="A14" s="3"/>
      <c r="B14" s="4">
        <v>6</v>
      </c>
      <c r="C14" s="4">
        <v>291</v>
      </c>
      <c r="D14" s="4">
        <v>2</v>
      </c>
      <c r="E14" s="4">
        <v>26</v>
      </c>
      <c r="F14" s="4">
        <v>257.796049</v>
      </c>
      <c r="G14" s="5">
        <f t="shared" si="16"/>
        <v>75</v>
      </c>
      <c r="H14" s="5">
        <f t="shared" si="17"/>
        <v>18.75</v>
      </c>
      <c r="I14" s="5">
        <f t="shared" si="18"/>
        <v>91.3846153846154</v>
      </c>
      <c r="J14" s="4"/>
      <c r="K14" s="3"/>
      <c r="L14" s="4">
        <v>0</v>
      </c>
      <c r="M14" s="4">
        <v>291</v>
      </c>
      <c r="N14" s="4">
        <v>2</v>
      </c>
      <c r="O14" s="4">
        <v>32</v>
      </c>
      <c r="P14" s="4">
        <v>258.847952</v>
      </c>
      <c r="Q14" s="5">
        <f t="shared" si="19"/>
        <v>0</v>
      </c>
      <c r="R14" s="5">
        <f t="shared" si="20"/>
        <v>0</v>
      </c>
      <c r="S14" s="5">
        <f t="shared" si="21"/>
        <v>89.5384615384615</v>
      </c>
      <c r="T14" s="4"/>
      <c r="U14" s="3"/>
      <c r="V14" s="4">
        <v>25</v>
      </c>
      <c r="W14" s="4">
        <v>262</v>
      </c>
      <c r="X14" s="4">
        <v>31</v>
      </c>
      <c r="Y14" s="4">
        <v>7</v>
      </c>
      <c r="Z14" s="4">
        <v>9.547472</v>
      </c>
      <c r="AA14" s="5">
        <f t="shared" si="22"/>
        <v>44.6428571428571</v>
      </c>
      <c r="AB14" s="5">
        <f t="shared" si="23"/>
        <v>78.125</v>
      </c>
      <c r="AC14" s="5">
        <f t="shared" si="24"/>
        <v>88.3076923076923</v>
      </c>
      <c r="AD14" s="4"/>
      <c r="AE14" s="3"/>
      <c r="AF14" s="4">
        <v>28</v>
      </c>
      <c r="AG14" s="4">
        <v>262</v>
      </c>
      <c r="AH14" s="4">
        <v>31</v>
      </c>
      <c r="AI14" s="4">
        <v>4</v>
      </c>
      <c r="AJ14" s="4">
        <v>9.854078</v>
      </c>
      <c r="AK14" s="5">
        <f t="shared" si="25"/>
        <v>47.4576271186441</v>
      </c>
      <c r="AL14" s="5">
        <f t="shared" si="26"/>
        <v>87.5</v>
      </c>
      <c r="AM14" s="5">
        <f t="shared" si="27"/>
        <v>89.2307692307692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259.3028068</v>
      </c>
      <c r="G15" s="6">
        <f t="shared" si="28"/>
        <v>69.6666666666667</v>
      </c>
      <c r="H15" s="6">
        <f t="shared" si="28"/>
        <v>13.125</v>
      </c>
      <c r="I15" s="6">
        <f t="shared" si="28"/>
        <v>90.8923076923077</v>
      </c>
      <c r="J15" s="6">
        <f>2*G15*H15/(G15+H15)</f>
        <v>22.0885757423251</v>
      </c>
      <c r="K15" s="2" t="s">
        <v>29</v>
      </c>
      <c r="L15" s="5"/>
      <c r="M15" s="5"/>
      <c r="N15" s="5"/>
      <c r="O15" s="5"/>
      <c r="P15" s="6">
        <f t="shared" ref="P15:S15" si="29">AVERAGE(P10:P14)</f>
        <v>258.4483624</v>
      </c>
      <c r="Q15" s="6">
        <f t="shared" si="29"/>
        <v>10</v>
      </c>
      <c r="R15" s="6">
        <f t="shared" si="29"/>
        <v>0.625</v>
      </c>
      <c r="S15" s="6">
        <f t="shared" si="29"/>
        <v>89.6615384615385</v>
      </c>
      <c r="T15" s="6">
        <f>2*Q15*R15/(Q15+R15)</f>
        <v>1.17647058823529</v>
      </c>
      <c r="U15" s="2" t="s">
        <v>29</v>
      </c>
      <c r="V15" s="5"/>
      <c r="W15" s="5"/>
      <c r="X15" s="5"/>
      <c r="Y15" s="5"/>
      <c r="Z15" s="6">
        <f t="shared" ref="Z15:AC15" si="30">AVERAGE(Z10:Z14)</f>
        <v>9.5923424</v>
      </c>
      <c r="AA15" s="6">
        <f t="shared" si="30"/>
        <v>42.1224839190941</v>
      </c>
      <c r="AB15" s="6">
        <f t="shared" si="30"/>
        <v>73.75</v>
      </c>
      <c r="AC15" s="6">
        <f t="shared" si="30"/>
        <v>87.4461538461538</v>
      </c>
      <c r="AD15" s="6">
        <f>2*AA15*AB15/(AA15+AB15)</f>
        <v>53.6198601076382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9.3161106</v>
      </c>
      <c r="AK15" s="6">
        <f t="shared" si="31"/>
        <v>44.1691769150307</v>
      </c>
      <c r="AL15" s="6">
        <f t="shared" si="31"/>
        <v>82.5</v>
      </c>
      <c r="AM15" s="6">
        <f t="shared" si="31"/>
        <v>88.0615384615385</v>
      </c>
      <c r="AN15" s="6">
        <f>2*AK15*AL15/(AK15+AL15)</f>
        <v>57.5350244508873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J19" sqref="AJ19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32</v>
      </c>
      <c r="C3" s="4">
        <v>260</v>
      </c>
      <c r="D3" s="4">
        <v>33</v>
      </c>
      <c r="E3" s="4">
        <v>0</v>
      </c>
      <c r="F3" s="4">
        <v>698.69566</v>
      </c>
      <c r="G3" s="5">
        <f t="shared" ref="G3:G7" si="0">(B3)/(B3+D3)*100</f>
        <v>49.2307692307692</v>
      </c>
      <c r="H3" s="5">
        <f t="shared" ref="H3:H7" si="1">(B3)/(B3+E3)*100</f>
        <v>100</v>
      </c>
      <c r="I3" s="5">
        <f t="shared" ref="I3:I7" si="2">(B3+C3)/SUM(B3:E3)*100</f>
        <v>89.8461538461538</v>
      </c>
      <c r="J3" s="4"/>
      <c r="K3" s="3" t="s">
        <v>28</v>
      </c>
      <c r="L3" s="4">
        <v>8</v>
      </c>
      <c r="M3" s="4">
        <v>245</v>
      </c>
      <c r="N3" s="4">
        <v>48</v>
      </c>
      <c r="O3" s="4">
        <v>24</v>
      </c>
      <c r="P3" s="4">
        <v>680.058241</v>
      </c>
      <c r="Q3" s="5">
        <f t="shared" ref="Q3:Q7" si="3">(L3)/(L3+N3)*100</f>
        <v>14.2857142857143</v>
      </c>
      <c r="R3" s="5">
        <f t="shared" ref="R3:R7" si="4">(L3)/(L3+O3)*100</f>
        <v>25</v>
      </c>
      <c r="S3" s="5">
        <f t="shared" ref="S3:S7" si="5">(L3+M3)/SUM(L3:O3)*100</f>
        <v>77.8461538461538</v>
      </c>
      <c r="T3" s="4"/>
      <c r="U3" s="3" t="s">
        <v>28</v>
      </c>
      <c r="V3" s="4">
        <v>31</v>
      </c>
      <c r="W3" s="4">
        <v>178</v>
      </c>
      <c r="X3" s="4">
        <v>115</v>
      </c>
      <c r="Y3" s="4">
        <v>1</v>
      </c>
      <c r="Z3" s="4">
        <v>220.453501</v>
      </c>
      <c r="AA3" s="5">
        <f t="shared" ref="AA3:AA7" si="6">(V3)/(V3+X3)*100</f>
        <v>21.2328767123288</v>
      </c>
      <c r="AB3" s="5">
        <f t="shared" ref="AB3:AB7" si="7">(V3)/(V3+Y3)*100</f>
        <v>96.875</v>
      </c>
      <c r="AC3" s="5">
        <f t="shared" ref="AC3:AC7" si="8">(V3+W3)/SUM(V3:Y3)*100</f>
        <v>64.3076923076923</v>
      </c>
      <c r="AD3" s="4"/>
      <c r="AE3" s="3" t="s">
        <v>28</v>
      </c>
      <c r="AF3" s="4">
        <v>30</v>
      </c>
      <c r="AG3" s="4">
        <v>202</v>
      </c>
      <c r="AH3" s="4">
        <v>91</v>
      </c>
      <c r="AI3" s="4">
        <v>2</v>
      </c>
      <c r="AJ3" s="4">
        <v>205.524206</v>
      </c>
      <c r="AK3" s="5">
        <f t="shared" ref="AK3:AK7" si="9">(AF3)/(AF3+AH3)*100</f>
        <v>24.7933884297521</v>
      </c>
      <c r="AL3" s="5">
        <f t="shared" ref="AL3:AL7" si="10">(AF3)/(AF3+AI3)*100</f>
        <v>93.75</v>
      </c>
      <c r="AM3" s="5">
        <f t="shared" ref="AM3:AM7" si="11">(AF3+AG3)/SUM(AF3:AI3)*100</f>
        <v>71.3846153846154</v>
      </c>
      <c r="AN3" s="4"/>
    </row>
    <row r="4" spans="1:40">
      <c r="A4" s="3"/>
      <c r="B4" s="4">
        <v>31</v>
      </c>
      <c r="C4" s="4">
        <v>260</v>
      </c>
      <c r="D4" s="4">
        <v>33</v>
      </c>
      <c r="E4" s="4">
        <v>1</v>
      </c>
      <c r="F4" s="4">
        <v>698.310852</v>
      </c>
      <c r="G4" s="5">
        <f t="shared" si="0"/>
        <v>48.4375</v>
      </c>
      <c r="H4" s="5">
        <f t="shared" si="1"/>
        <v>96.875</v>
      </c>
      <c r="I4" s="5">
        <f t="shared" si="2"/>
        <v>89.5384615384615</v>
      </c>
      <c r="J4" s="4"/>
      <c r="K4" s="3"/>
      <c r="L4" s="4">
        <v>5</v>
      </c>
      <c r="M4" s="4">
        <v>242</v>
      </c>
      <c r="N4" s="4">
        <v>51</v>
      </c>
      <c r="O4" s="4">
        <v>27</v>
      </c>
      <c r="P4" s="4">
        <v>676.407337</v>
      </c>
      <c r="Q4" s="5">
        <f t="shared" si="3"/>
        <v>8.92857142857143</v>
      </c>
      <c r="R4" s="5">
        <f t="shared" si="4"/>
        <v>15.625</v>
      </c>
      <c r="S4" s="5">
        <f t="shared" si="5"/>
        <v>76</v>
      </c>
      <c r="T4" s="4"/>
      <c r="U4" s="3"/>
      <c r="V4" s="4">
        <v>32</v>
      </c>
      <c r="W4" s="4">
        <v>210</v>
      </c>
      <c r="X4" s="4">
        <v>83</v>
      </c>
      <c r="Y4" s="4">
        <v>0</v>
      </c>
      <c r="Z4" s="4">
        <v>252.794266</v>
      </c>
      <c r="AA4" s="5">
        <f t="shared" si="6"/>
        <v>27.8260869565217</v>
      </c>
      <c r="AB4" s="5">
        <f t="shared" si="7"/>
        <v>100</v>
      </c>
      <c r="AC4" s="5">
        <f t="shared" si="8"/>
        <v>74.4615384615385</v>
      </c>
      <c r="AD4" s="4"/>
      <c r="AE4" s="3"/>
      <c r="AF4" s="4">
        <v>26</v>
      </c>
      <c r="AG4" s="4">
        <v>186</v>
      </c>
      <c r="AH4" s="4">
        <v>107</v>
      </c>
      <c r="AI4" s="4">
        <v>6</v>
      </c>
      <c r="AJ4" s="4">
        <v>257.92408</v>
      </c>
      <c r="AK4" s="5">
        <f t="shared" si="9"/>
        <v>19.5488721804511</v>
      </c>
      <c r="AL4" s="5">
        <f t="shared" si="10"/>
        <v>81.25</v>
      </c>
      <c r="AM4" s="5">
        <f t="shared" si="11"/>
        <v>65.2307692307692</v>
      </c>
      <c r="AN4" s="4"/>
    </row>
    <row r="5" spans="1:40">
      <c r="A5" s="3"/>
      <c r="B5" s="4">
        <v>32</v>
      </c>
      <c r="C5" s="4">
        <v>258</v>
      </c>
      <c r="D5" s="4">
        <v>35</v>
      </c>
      <c r="E5" s="4">
        <v>0</v>
      </c>
      <c r="F5" s="4">
        <v>702.688932</v>
      </c>
      <c r="G5" s="5">
        <f t="shared" si="0"/>
        <v>47.7611940298507</v>
      </c>
      <c r="H5" s="5">
        <f t="shared" si="1"/>
        <v>100</v>
      </c>
      <c r="I5" s="5">
        <f t="shared" si="2"/>
        <v>89.2307692307692</v>
      </c>
      <c r="J5" s="4"/>
      <c r="K5" s="3"/>
      <c r="L5" s="4">
        <v>4</v>
      </c>
      <c r="M5" s="4">
        <v>241</v>
      </c>
      <c r="N5" s="4">
        <v>52</v>
      </c>
      <c r="O5" s="4">
        <v>28</v>
      </c>
      <c r="P5" s="4">
        <v>679.679155</v>
      </c>
      <c r="Q5" s="5">
        <f t="shared" si="3"/>
        <v>7.14285714285714</v>
      </c>
      <c r="R5" s="5">
        <f t="shared" si="4"/>
        <v>12.5</v>
      </c>
      <c r="S5" s="5">
        <f t="shared" si="5"/>
        <v>75.3846153846154</v>
      </c>
      <c r="T5" s="4"/>
      <c r="U5" s="3"/>
      <c r="V5" s="4">
        <v>32</v>
      </c>
      <c r="W5" s="4">
        <v>185</v>
      </c>
      <c r="X5" s="4">
        <v>108</v>
      </c>
      <c r="Y5" s="4">
        <v>0</v>
      </c>
      <c r="Z5" s="4">
        <v>253.448009</v>
      </c>
      <c r="AA5" s="5">
        <f t="shared" si="6"/>
        <v>22.8571428571429</v>
      </c>
      <c r="AB5" s="5">
        <f t="shared" si="7"/>
        <v>100</v>
      </c>
      <c r="AC5" s="5">
        <f t="shared" si="8"/>
        <v>66.7692307692308</v>
      </c>
      <c r="AD5" s="4"/>
      <c r="AE5" s="3"/>
      <c r="AF5" s="4">
        <v>32</v>
      </c>
      <c r="AG5" s="4">
        <v>184</v>
      </c>
      <c r="AH5" s="4">
        <v>109</v>
      </c>
      <c r="AI5" s="4">
        <v>0</v>
      </c>
      <c r="AJ5" s="4">
        <v>250.728846</v>
      </c>
      <c r="AK5" s="5">
        <f t="shared" si="9"/>
        <v>22.6950354609929</v>
      </c>
      <c r="AL5" s="5">
        <f t="shared" si="10"/>
        <v>100</v>
      </c>
      <c r="AM5" s="5">
        <f t="shared" si="11"/>
        <v>66.4615384615385</v>
      </c>
      <c r="AN5" s="4"/>
    </row>
    <row r="6" spans="1:40">
      <c r="A6" s="3"/>
      <c r="B6" s="4">
        <v>32</v>
      </c>
      <c r="C6" s="4">
        <v>263</v>
      </c>
      <c r="D6" s="4">
        <v>30</v>
      </c>
      <c r="E6" s="4">
        <v>0</v>
      </c>
      <c r="F6" s="4">
        <v>699.394226</v>
      </c>
      <c r="G6" s="5">
        <f t="shared" si="0"/>
        <v>51.6129032258064</v>
      </c>
      <c r="H6" s="5">
        <f t="shared" si="1"/>
        <v>100</v>
      </c>
      <c r="I6" s="5">
        <f t="shared" si="2"/>
        <v>90.7692307692308</v>
      </c>
      <c r="J6" s="4"/>
      <c r="K6" s="3"/>
      <c r="L6" s="4">
        <v>5</v>
      </c>
      <c r="M6" s="4">
        <v>242</v>
      </c>
      <c r="N6" s="4">
        <v>51</v>
      </c>
      <c r="O6" s="4">
        <v>27</v>
      </c>
      <c r="P6" s="4">
        <v>680.070877</v>
      </c>
      <c r="Q6" s="5">
        <f t="shared" si="3"/>
        <v>8.92857142857143</v>
      </c>
      <c r="R6" s="5">
        <f t="shared" si="4"/>
        <v>15.625</v>
      </c>
      <c r="S6" s="5">
        <f t="shared" si="5"/>
        <v>76</v>
      </c>
      <c r="T6" s="4"/>
      <c r="U6" s="3"/>
      <c r="V6" s="4">
        <v>32</v>
      </c>
      <c r="W6" s="4">
        <v>182</v>
      </c>
      <c r="X6" s="4">
        <v>111</v>
      </c>
      <c r="Y6" s="4">
        <v>0</v>
      </c>
      <c r="Z6" s="4">
        <v>251.269102</v>
      </c>
      <c r="AA6" s="5">
        <f t="shared" si="6"/>
        <v>22.3776223776224</v>
      </c>
      <c r="AB6" s="5">
        <f t="shared" si="7"/>
        <v>100</v>
      </c>
      <c r="AC6" s="5">
        <f t="shared" si="8"/>
        <v>65.8461538461538</v>
      </c>
      <c r="AD6" s="4"/>
      <c r="AE6" s="3"/>
      <c r="AF6" s="4">
        <v>30</v>
      </c>
      <c r="AG6" s="4">
        <v>184</v>
      </c>
      <c r="AH6" s="4">
        <v>109</v>
      </c>
      <c r="AI6" s="4">
        <v>2</v>
      </c>
      <c r="AJ6" s="4">
        <v>250.184774</v>
      </c>
      <c r="AK6" s="5">
        <f t="shared" si="9"/>
        <v>21.5827338129496</v>
      </c>
      <c r="AL6" s="5">
        <f t="shared" si="10"/>
        <v>93.75</v>
      </c>
      <c r="AM6" s="5">
        <f t="shared" si="11"/>
        <v>65.8461538461538</v>
      </c>
      <c r="AN6" s="4"/>
    </row>
    <row r="7" spans="1:40">
      <c r="A7" s="3"/>
      <c r="B7" s="4">
        <v>32</v>
      </c>
      <c r="C7" s="4">
        <v>259</v>
      </c>
      <c r="D7" s="4">
        <v>34</v>
      </c>
      <c r="E7" s="4">
        <v>0</v>
      </c>
      <c r="F7" s="4">
        <v>700.775862</v>
      </c>
      <c r="G7" s="5">
        <f t="shared" si="0"/>
        <v>48.4848484848485</v>
      </c>
      <c r="H7" s="5">
        <f t="shared" si="1"/>
        <v>100</v>
      </c>
      <c r="I7" s="5">
        <f t="shared" si="2"/>
        <v>89.5384615384615</v>
      </c>
      <c r="J7" s="4"/>
      <c r="K7" s="3"/>
      <c r="L7" s="4">
        <v>7</v>
      </c>
      <c r="M7" s="4">
        <v>244</v>
      </c>
      <c r="N7" s="4">
        <v>49</v>
      </c>
      <c r="O7" s="4">
        <v>25</v>
      </c>
      <c r="P7" s="4">
        <v>689.211369</v>
      </c>
      <c r="Q7" s="5">
        <f t="shared" si="3"/>
        <v>12.5</v>
      </c>
      <c r="R7" s="5">
        <f t="shared" si="4"/>
        <v>21.875</v>
      </c>
      <c r="S7" s="5">
        <f t="shared" si="5"/>
        <v>77.2307692307692</v>
      </c>
      <c r="T7" s="4"/>
      <c r="U7" s="3"/>
      <c r="V7" s="4">
        <v>32</v>
      </c>
      <c r="W7" s="4">
        <v>171</v>
      </c>
      <c r="X7" s="4">
        <v>122</v>
      </c>
      <c r="Y7" s="4">
        <v>0</v>
      </c>
      <c r="Z7" s="4">
        <v>250.266552</v>
      </c>
      <c r="AA7" s="5">
        <f t="shared" si="6"/>
        <v>20.7792207792208</v>
      </c>
      <c r="AB7" s="5">
        <f t="shared" si="7"/>
        <v>100</v>
      </c>
      <c r="AC7" s="5">
        <f t="shared" si="8"/>
        <v>62.4615384615385</v>
      </c>
      <c r="AD7" s="4"/>
      <c r="AE7" s="3"/>
      <c r="AF7" s="4">
        <v>31</v>
      </c>
      <c r="AG7" s="4">
        <v>182</v>
      </c>
      <c r="AH7" s="4">
        <v>111</v>
      </c>
      <c r="AI7" s="4">
        <v>1</v>
      </c>
      <c r="AJ7" s="4">
        <v>249.887943</v>
      </c>
      <c r="AK7" s="5">
        <f t="shared" si="9"/>
        <v>21.830985915493</v>
      </c>
      <c r="AL7" s="5">
        <f t="shared" si="10"/>
        <v>96.875</v>
      </c>
      <c r="AM7" s="5">
        <f t="shared" si="11"/>
        <v>65.5384615384615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699.9731064</v>
      </c>
      <c r="G8" s="6">
        <f t="shared" si="12"/>
        <v>49.105442994255</v>
      </c>
      <c r="H8" s="6">
        <f t="shared" si="12"/>
        <v>99.375</v>
      </c>
      <c r="I8" s="6">
        <f t="shared" si="12"/>
        <v>89.7846153846154</v>
      </c>
      <c r="J8" s="6">
        <f>2*G8*H8/(G8+H8)</f>
        <v>65.7305878019626</v>
      </c>
      <c r="K8" s="2" t="s">
        <v>29</v>
      </c>
      <c r="L8" s="5"/>
      <c r="M8" s="5"/>
      <c r="N8" s="5"/>
      <c r="O8" s="5"/>
      <c r="P8" s="6">
        <f t="shared" ref="P8:S8" si="13">AVERAGE(P3:P7)</f>
        <v>681.0853958</v>
      </c>
      <c r="Q8" s="6">
        <f t="shared" si="13"/>
        <v>10.3571428571429</v>
      </c>
      <c r="R8" s="6">
        <f t="shared" si="13"/>
        <v>18.125</v>
      </c>
      <c r="S8" s="6">
        <f t="shared" si="13"/>
        <v>76.4923076923077</v>
      </c>
      <c r="T8" s="6">
        <f>2*Q8*R8/(Q8+R8)</f>
        <v>13.1818181818182</v>
      </c>
      <c r="U8" s="2" t="s">
        <v>29</v>
      </c>
      <c r="V8" s="5"/>
      <c r="W8" s="5"/>
      <c r="X8" s="5"/>
      <c r="Y8" s="5"/>
      <c r="Z8" s="6">
        <f t="shared" ref="Z8:AC8" si="14">AVERAGE(Z3:Z7)</f>
        <v>245.646286</v>
      </c>
      <c r="AA8" s="6">
        <f t="shared" si="14"/>
        <v>23.0145899365673</v>
      </c>
      <c r="AB8" s="6">
        <f t="shared" si="14"/>
        <v>99.375</v>
      </c>
      <c r="AC8" s="6">
        <f t="shared" si="14"/>
        <v>66.7692307692308</v>
      </c>
      <c r="AD8" s="6">
        <f>2*AA8*AB8/(AA8+AB8)</f>
        <v>37.3736831070638</v>
      </c>
      <c r="AE8" s="2" t="s">
        <v>29</v>
      </c>
      <c r="AF8" s="5"/>
      <c r="AG8" s="5"/>
      <c r="AH8" s="5"/>
      <c r="AI8" s="5"/>
      <c r="AJ8" s="6">
        <f t="shared" ref="AJ8:AM8" si="15">AVERAGE(AJ3:AJ7)</f>
        <v>242.8499698</v>
      </c>
      <c r="AK8" s="6">
        <f t="shared" si="15"/>
        <v>22.0902031599277</v>
      </c>
      <c r="AL8" s="6">
        <f t="shared" si="15"/>
        <v>93.125</v>
      </c>
      <c r="AM8" s="6">
        <f t="shared" si="15"/>
        <v>66.8923076923077</v>
      </c>
      <c r="AN8" s="6">
        <f>2*AK8*AL8/(AK8+AL8)</f>
        <v>35.7096999848672</v>
      </c>
    </row>
    <row r="10" spans="1:40">
      <c r="A10" s="3" t="s">
        <v>30</v>
      </c>
      <c r="B10" s="4">
        <v>32</v>
      </c>
      <c r="C10" s="4">
        <v>255</v>
      </c>
      <c r="D10" s="4">
        <v>38</v>
      </c>
      <c r="E10" s="4">
        <v>0</v>
      </c>
      <c r="F10" s="4">
        <v>1104.10738</v>
      </c>
      <c r="G10" s="5">
        <f t="shared" ref="G10:G14" si="16">(B10)/(B10+D10)*100</f>
        <v>45.7142857142857</v>
      </c>
      <c r="H10" s="5">
        <f t="shared" ref="H10:H14" si="17">(B10)/(B10+E10)*100</f>
        <v>100</v>
      </c>
      <c r="I10" s="5">
        <f t="shared" ref="I10:I14" si="18">(B10+C10)/SUM(B10:E10)*100</f>
        <v>88.3076923076923</v>
      </c>
      <c r="J10" s="4"/>
      <c r="K10" s="3" t="s">
        <v>30</v>
      </c>
      <c r="L10" s="4">
        <v>7</v>
      </c>
      <c r="M10" s="4">
        <v>247</v>
      </c>
      <c r="N10" s="4">
        <v>46</v>
      </c>
      <c r="O10" s="4">
        <v>25</v>
      </c>
      <c r="P10" s="4">
        <v>1118.136644</v>
      </c>
      <c r="Q10" s="5">
        <f t="shared" ref="Q10:Q14" si="19">(L10)/(L10+N10)*100</f>
        <v>13.2075471698113</v>
      </c>
      <c r="R10" s="5">
        <f t="shared" ref="R10:R14" si="20">(L10)/(L10+O10)*100</f>
        <v>21.875</v>
      </c>
      <c r="S10" s="5">
        <f t="shared" ref="S10:S14" si="21">(L10+M10)/SUM(L10:O10)*100</f>
        <v>78.1538461538461</v>
      </c>
      <c r="T10" s="4"/>
      <c r="U10" s="3" t="s">
        <v>30</v>
      </c>
      <c r="V10" s="4">
        <v>29</v>
      </c>
      <c r="W10" s="4">
        <v>196</v>
      </c>
      <c r="X10" s="4">
        <v>97</v>
      </c>
      <c r="Y10" s="4">
        <v>3</v>
      </c>
      <c r="Z10" s="4">
        <v>265.210867</v>
      </c>
      <c r="AA10" s="5">
        <f t="shared" ref="AA10:AA14" si="22">(V10)/(V10+X10)*100</f>
        <v>23.015873015873</v>
      </c>
      <c r="AB10" s="5">
        <f t="shared" ref="AB10:AB14" si="23">(V10)/(V10+Y10)*100</f>
        <v>90.625</v>
      </c>
      <c r="AC10" s="5">
        <f t="shared" ref="AC10:AC14" si="24">(V10+W10)/SUM(V10:Y10)*100</f>
        <v>69.2307692307692</v>
      </c>
      <c r="AD10" s="4"/>
      <c r="AE10" s="3" t="s">
        <v>30</v>
      </c>
      <c r="AF10">
        <v>29</v>
      </c>
      <c r="AG10">
        <v>194</v>
      </c>
      <c r="AH10">
        <v>99</v>
      </c>
      <c r="AI10">
        <v>3</v>
      </c>
      <c r="AJ10">
        <v>235.349894</v>
      </c>
      <c r="AK10" s="5">
        <f t="shared" ref="AK10:AK14" si="25">(AF10)/(AF10+AH10)*100</f>
        <v>22.65625</v>
      </c>
      <c r="AL10" s="5">
        <f t="shared" ref="AL10:AL14" si="26">(AF10)/(AF10+AI10)*100</f>
        <v>90.625</v>
      </c>
      <c r="AM10" s="5">
        <f t="shared" ref="AM10:AM14" si="27">(AF10+AG10)/SUM(AF10:AI10)*100</f>
        <v>68.6153846153846</v>
      </c>
      <c r="AN10" s="4"/>
    </row>
    <row r="11" spans="1:40">
      <c r="A11" s="3"/>
      <c r="B11" s="4">
        <v>31</v>
      </c>
      <c r="C11" s="4">
        <v>253</v>
      </c>
      <c r="D11" s="4">
        <v>40</v>
      </c>
      <c r="E11" s="4">
        <v>1</v>
      </c>
      <c r="F11" s="4">
        <v>1108.164072</v>
      </c>
      <c r="G11" s="5">
        <f t="shared" si="16"/>
        <v>43.6619718309859</v>
      </c>
      <c r="H11" s="5">
        <f t="shared" si="17"/>
        <v>96.875</v>
      </c>
      <c r="I11" s="5">
        <f t="shared" si="18"/>
        <v>87.3846153846154</v>
      </c>
      <c r="J11" s="4"/>
      <c r="K11" s="3"/>
      <c r="L11" s="4">
        <v>4</v>
      </c>
      <c r="M11" s="4">
        <v>244</v>
      </c>
      <c r="N11" s="4">
        <v>49</v>
      </c>
      <c r="O11" s="4">
        <v>28</v>
      </c>
      <c r="P11" s="4">
        <v>1102.652311</v>
      </c>
      <c r="Q11" s="5">
        <f t="shared" si="19"/>
        <v>7.54716981132075</v>
      </c>
      <c r="R11" s="5">
        <f t="shared" si="20"/>
        <v>12.5</v>
      </c>
      <c r="S11" s="5">
        <f t="shared" si="21"/>
        <v>76.3076923076923</v>
      </c>
      <c r="T11" s="4"/>
      <c r="U11" s="3"/>
      <c r="V11" s="4">
        <v>29</v>
      </c>
      <c r="W11" s="4">
        <v>166</v>
      </c>
      <c r="X11" s="4">
        <v>127</v>
      </c>
      <c r="Y11" s="4">
        <v>3</v>
      </c>
      <c r="Z11" s="4">
        <v>283.405066</v>
      </c>
      <c r="AA11" s="5">
        <f t="shared" si="22"/>
        <v>18.5897435897436</v>
      </c>
      <c r="AB11" s="5">
        <f t="shared" si="23"/>
        <v>90.625</v>
      </c>
      <c r="AC11" s="5">
        <f t="shared" si="24"/>
        <v>60</v>
      </c>
      <c r="AD11" s="4"/>
      <c r="AE11" s="3"/>
      <c r="AF11" s="4">
        <v>29</v>
      </c>
      <c r="AG11" s="4">
        <v>183</v>
      </c>
      <c r="AH11" s="4">
        <v>110</v>
      </c>
      <c r="AI11" s="4">
        <v>3</v>
      </c>
      <c r="AJ11" s="4">
        <v>283.399343</v>
      </c>
      <c r="AK11" s="5">
        <f t="shared" si="25"/>
        <v>20.863309352518</v>
      </c>
      <c r="AL11" s="5">
        <f t="shared" si="26"/>
        <v>90.625</v>
      </c>
      <c r="AM11" s="5">
        <f t="shared" si="27"/>
        <v>65.2307692307692</v>
      </c>
      <c r="AN11" s="4"/>
    </row>
    <row r="12" spans="1:40">
      <c r="A12" s="3"/>
      <c r="B12" s="4">
        <v>32</v>
      </c>
      <c r="C12" s="4">
        <v>246</v>
      </c>
      <c r="D12" s="4">
        <v>47</v>
      </c>
      <c r="E12" s="4">
        <v>0</v>
      </c>
      <c r="F12" s="4">
        <v>1109.304428</v>
      </c>
      <c r="G12" s="5">
        <f t="shared" si="16"/>
        <v>40.5063291139241</v>
      </c>
      <c r="H12" s="5">
        <f t="shared" si="17"/>
        <v>100</v>
      </c>
      <c r="I12" s="5">
        <f t="shared" si="18"/>
        <v>85.5384615384615</v>
      </c>
      <c r="J12" s="4"/>
      <c r="K12" s="3"/>
      <c r="L12" s="4">
        <v>5</v>
      </c>
      <c r="M12" s="4">
        <v>245</v>
      </c>
      <c r="N12" s="4">
        <v>48</v>
      </c>
      <c r="O12" s="4">
        <v>27</v>
      </c>
      <c r="P12" s="4">
        <v>1104.214907</v>
      </c>
      <c r="Q12" s="5">
        <f t="shared" si="19"/>
        <v>9.43396226415094</v>
      </c>
      <c r="R12" s="5">
        <f t="shared" si="20"/>
        <v>15.625</v>
      </c>
      <c r="S12" s="5">
        <f t="shared" si="21"/>
        <v>76.9230769230769</v>
      </c>
      <c r="T12" s="4"/>
      <c r="U12" s="3"/>
      <c r="V12" s="4">
        <v>32</v>
      </c>
      <c r="W12" s="4">
        <v>163</v>
      </c>
      <c r="X12" s="4">
        <v>130</v>
      </c>
      <c r="Y12" s="4">
        <v>0</v>
      </c>
      <c r="Z12" s="4">
        <v>281.210423</v>
      </c>
      <c r="AA12" s="5">
        <f t="shared" si="22"/>
        <v>19.7530864197531</v>
      </c>
      <c r="AB12" s="5">
        <f t="shared" si="23"/>
        <v>100</v>
      </c>
      <c r="AC12" s="5">
        <f t="shared" si="24"/>
        <v>60</v>
      </c>
      <c r="AD12" s="4"/>
      <c r="AE12" s="3"/>
      <c r="AF12" s="4">
        <v>32</v>
      </c>
      <c r="AG12" s="4">
        <v>163</v>
      </c>
      <c r="AH12" s="4">
        <v>130</v>
      </c>
      <c r="AI12" s="4">
        <v>0</v>
      </c>
      <c r="AJ12" s="4">
        <v>280.409098</v>
      </c>
      <c r="AK12" s="5">
        <f t="shared" si="25"/>
        <v>19.7530864197531</v>
      </c>
      <c r="AL12" s="5">
        <f t="shared" si="26"/>
        <v>100</v>
      </c>
      <c r="AM12" s="5">
        <f t="shared" si="27"/>
        <v>60</v>
      </c>
      <c r="AN12" s="4"/>
    </row>
    <row r="13" spans="1:40">
      <c r="A13" s="3"/>
      <c r="B13" s="4">
        <v>32</v>
      </c>
      <c r="C13" s="4">
        <v>250</v>
      </c>
      <c r="D13" s="4">
        <v>43</v>
      </c>
      <c r="E13" s="4">
        <v>0</v>
      </c>
      <c r="F13" s="4">
        <v>1105.184793</v>
      </c>
      <c r="G13" s="5">
        <f t="shared" si="16"/>
        <v>42.6666666666667</v>
      </c>
      <c r="H13" s="5">
        <f t="shared" si="17"/>
        <v>100</v>
      </c>
      <c r="I13" s="5">
        <f t="shared" si="18"/>
        <v>86.7692307692308</v>
      </c>
      <c r="J13" s="4"/>
      <c r="K13" s="3"/>
      <c r="L13" s="4">
        <v>5</v>
      </c>
      <c r="M13" s="4">
        <v>245</v>
      </c>
      <c r="N13" s="4">
        <v>48</v>
      </c>
      <c r="O13" s="4">
        <v>27</v>
      </c>
      <c r="P13" s="4">
        <v>1112.174749</v>
      </c>
      <c r="Q13" s="5">
        <f t="shared" si="19"/>
        <v>9.43396226415094</v>
      </c>
      <c r="R13" s="5">
        <f t="shared" si="20"/>
        <v>15.625</v>
      </c>
      <c r="S13" s="5">
        <f t="shared" si="21"/>
        <v>76.9230769230769</v>
      </c>
      <c r="T13" s="4"/>
      <c r="U13" s="3"/>
      <c r="V13" s="4">
        <v>32</v>
      </c>
      <c r="W13" s="4">
        <v>164</v>
      </c>
      <c r="X13" s="4">
        <v>129</v>
      </c>
      <c r="Y13" s="4">
        <v>0</v>
      </c>
      <c r="Z13" s="4">
        <v>279.570341</v>
      </c>
      <c r="AA13" s="5">
        <f t="shared" si="22"/>
        <v>19.8757763975155</v>
      </c>
      <c r="AB13" s="5">
        <f t="shared" si="23"/>
        <v>100</v>
      </c>
      <c r="AC13" s="5">
        <f t="shared" si="24"/>
        <v>60.3076923076923</v>
      </c>
      <c r="AD13" s="4"/>
      <c r="AE13" s="3"/>
      <c r="AF13" s="4">
        <v>30</v>
      </c>
      <c r="AG13" s="4">
        <v>164</v>
      </c>
      <c r="AH13" s="4">
        <v>129</v>
      </c>
      <c r="AI13" s="4">
        <v>2</v>
      </c>
      <c r="AJ13" s="4">
        <v>279.43635</v>
      </c>
      <c r="AK13" s="5">
        <f t="shared" si="25"/>
        <v>18.8679245283019</v>
      </c>
      <c r="AL13" s="5">
        <f t="shared" si="26"/>
        <v>93.75</v>
      </c>
      <c r="AM13" s="5">
        <f t="shared" si="27"/>
        <v>59.6923076923077</v>
      </c>
      <c r="AN13" s="4"/>
    </row>
    <row r="14" spans="1:40">
      <c r="A14" s="3"/>
      <c r="B14" s="4">
        <v>32</v>
      </c>
      <c r="C14" s="4">
        <v>249</v>
      </c>
      <c r="D14" s="4">
        <v>44</v>
      </c>
      <c r="E14" s="4">
        <v>0</v>
      </c>
      <c r="F14" s="4">
        <v>1104.505301</v>
      </c>
      <c r="G14" s="5">
        <f t="shared" si="16"/>
        <v>42.1052631578947</v>
      </c>
      <c r="H14" s="5">
        <f t="shared" si="17"/>
        <v>100</v>
      </c>
      <c r="I14" s="5">
        <f t="shared" si="18"/>
        <v>86.4615384615385</v>
      </c>
      <c r="J14" s="4"/>
      <c r="K14" s="3"/>
      <c r="L14" s="4">
        <v>7</v>
      </c>
      <c r="M14" s="4">
        <v>247</v>
      </c>
      <c r="N14" s="4">
        <v>46</v>
      </c>
      <c r="O14" s="4">
        <v>25</v>
      </c>
      <c r="P14" s="4">
        <v>1107.447863</v>
      </c>
      <c r="Q14" s="5">
        <f t="shared" si="19"/>
        <v>13.2075471698113</v>
      </c>
      <c r="R14" s="5">
        <f t="shared" si="20"/>
        <v>21.875</v>
      </c>
      <c r="S14" s="5">
        <f t="shared" si="21"/>
        <v>78.1538461538461</v>
      </c>
      <c r="T14" s="4"/>
      <c r="U14" s="3"/>
      <c r="V14" s="4">
        <v>31</v>
      </c>
      <c r="W14" s="4">
        <v>164</v>
      </c>
      <c r="X14" s="4">
        <v>129</v>
      </c>
      <c r="Y14" s="4">
        <v>1</v>
      </c>
      <c r="Z14" s="4">
        <v>279.127359</v>
      </c>
      <c r="AA14" s="5">
        <f t="shared" si="22"/>
        <v>19.375</v>
      </c>
      <c r="AB14" s="5">
        <f t="shared" si="23"/>
        <v>96.875</v>
      </c>
      <c r="AC14" s="5">
        <f t="shared" si="24"/>
        <v>60</v>
      </c>
      <c r="AD14" s="4"/>
      <c r="AE14" s="3"/>
      <c r="AF14" s="4">
        <v>31</v>
      </c>
      <c r="AG14" s="4">
        <v>164</v>
      </c>
      <c r="AH14" s="4">
        <v>129</v>
      </c>
      <c r="AI14" s="4">
        <v>1</v>
      </c>
      <c r="AJ14" s="4">
        <v>280.121803</v>
      </c>
      <c r="AK14" s="5">
        <f t="shared" si="25"/>
        <v>19.375</v>
      </c>
      <c r="AL14" s="5">
        <f t="shared" si="26"/>
        <v>96.875</v>
      </c>
      <c r="AM14" s="5">
        <f t="shared" si="27"/>
        <v>60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1106.2531948</v>
      </c>
      <c r="G15" s="6">
        <f t="shared" si="28"/>
        <v>42.9309032967514</v>
      </c>
      <c r="H15" s="6">
        <f t="shared" si="28"/>
        <v>99.375</v>
      </c>
      <c r="I15" s="6">
        <f t="shared" si="28"/>
        <v>86.8923076923077</v>
      </c>
      <c r="J15" s="6">
        <f>2*G15*H15/(G15+H15)</f>
        <v>59.9589815500235</v>
      </c>
      <c r="K15" s="2" t="s">
        <v>29</v>
      </c>
      <c r="L15" s="5"/>
      <c r="M15" s="5"/>
      <c r="N15" s="5"/>
      <c r="O15" s="5"/>
      <c r="P15" s="6">
        <f t="shared" ref="P15:S15" si="29">AVERAGE(P10:P14)</f>
        <v>1108.9252948</v>
      </c>
      <c r="Q15" s="6">
        <f t="shared" si="29"/>
        <v>10.5660377358491</v>
      </c>
      <c r="R15" s="6">
        <f t="shared" si="29"/>
        <v>17.5</v>
      </c>
      <c r="S15" s="6">
        <f t="shared" si="29"/>
        <v>77.2923076923077</v>
      </c>
      <c r="T15" s="6">
        <f>2*Q15*R15/(Q15+R15)</f>
        <v>13.1764705882353</v>
      </c>
      <c r="U15" s="2" t="s">
        <v>29</v>
      </c>
      <c r="V15" s="5"/>
      <c r="W15" s="5"/>
      <c r="X15" s="5"/>
      <c r="Y15" s="5"/>
      <c r="Z15" s="6">
        <f t="shared" ref="Z15:AC15" si="30">AVERAGE(Z10:Z14)</f>
        <v>277.7048112</v>
      </c>
      <c r="AA15" s="6">
        <f t="shared" si="30"/>
        <v>20.121895884577</v>
      </c>
      <c r="AB15" s="6">
        <f t="shared" si="30"/>
        <v>95.625</v>
      </c>
      <c r="AC15" s="6">
        <f t="shared" si="30"/>
        <v>61.9076923076923</v>
      </c>
      <c r="AD15" s="6">
        <f>2*AA15*AB15/(AA15+AB15)</f>
        <v>33.2476526347877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271.7432976</v>
      </c>
      <c r="AK15" s="6">
        <f t="shared" si="31"/>
        <v>20.3031140601146</v>
      </c>
      <c r="AL15" s="6">
        <f t="shared" si="31"/>
        <v>94.375</v>
      </c>
      <c r="AM15" s="6">
        <f t="shared" si="31"/>
        <v>62.7076923076923</v>
      </c>
      <c r="AN15" s="6">
        <f>2*AK15*AL15/(AK15+AL15)</f>
        <v>33.4171241849842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F9" sqref="AF9:AJ9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31</v>
      </c>
      <c r="C3" s="4">
        <v>279</v>
      </c>
      <c r="D3" s="4">
        <v>14</v>
      </c>
      <c r="E3" s="4">
        <v>1</v>
      </c>
      <c r="F3" s="4">
        <v>701.725721</v>
      </c>
      <c r="G3" s="5">
        <f t="shared" ref="G3:G7" si="0">(B3)/(B3+D3)*100</f>
        <v>68.8888888888889</v>
      </c>
      <c r="H3" s="5">
        <f t="shared" ref="H3:H7" si="1">(B3)/(B3+E3)*100</f>
        <v>96.875</v>
      </c>
      <c r="I3" s="5">
        <f t="shared" ref="I3:I7" si="2">(B3+C3)/SUM(B3:E3)*100</f>
        <v>95.3846153846154</v>
      </c>
      <c r="J3" s="4"/>
      <c r="K3" s="3" t="s">
        <v>28</v>
      </c>
      <c r="L3" s="4">
        <v>4</v>
      </c>
      <c r="M3" s="4">
        <v>270</v>
      </c>
      <c r="N3" s="4">
        <v>23</v>
      </c>
      <c r="O3" s="4">
        <v>28</v>
      </c>
      <c r="P3" s="4">
        <v>682.153463</v>
      </c>
      <c r="Q3" s="5">
        <f t="shared" ref="Q3:Q7" si="3">(L3)/(L3+N3)*100</f>
        <v>14.8148148148148</v>
      </c>
      <c r="R3" s="5">
        <f t="shared" ref="R3:R7" si="4">(L3)/(L3+O3)*100</f>
        <v>12.5</v>
      </c>
      <c r="S3" s="5">
        <f t="shared" ref="S3:S7" si="5">(L3+M3)/SUM(L3:O3)*100</f>
        <v>84.3076923076923</v>
      </c>
      <c r="T3" s="4"/>
      <c r="U3" s="3" t="s">
        <v>28</v>
      </c>
      <c r="V3" s="4">
        <v>31</v>
      </c>
      <c r="W3" s="4">
        <v>254</v>
      </c>
      <c r="X3" s="4">
        <v>39</v>
      </c>
      <c r="Y3" s="4">
        <v>1</v>
      </c>
      <c r="Z3" s="4">
        <v>227.292061</v>
      </c>
      <c r="AA3" s="5">
        <f t="shared" ref="AA3:AA7" si="6">(V3)/(V3+X3)*100</f>
        <v>44.2857142857143</v>
      </c>
      <c r="AB3" s="5">
        <f t="shared" ref="AB3:AB7" si="7">(V3)/(V3+Y3)*100</f>
        <v>96.875</v>
      </c>
      <c r="AC3" s="5">
        <f t="shared" ref="AC3:AC7" si="8">(V3+W3)/SUM(V3:Y3)*100</f>
        <v>87.6923076923077</v>
      </c>
      <c r="AD3" s="4"/>
      <c r="AE3" s="3" t="s">
        <v>28</v>
      </c>
      <c r="AF3" s="4">
        <v>29</v>
      </c>
      <c r="AG3" s="4">
        <v>232</v>
      </c>
      <c r="AH3" s="4">
        <v>61</v>
      </c>
      <c r="AI3" s="4">
        <v>3</v>
      </c>
      <c r="AJ3" s="4">
        <v>210.37364</v>
      </c>
      <c r="AK3" s="5">
        <f t="shared" ref="AK3:AK7" si="9">(AF3)/(AF3+AH3)*100</f>
        <v>32.2222222222222</v>
      </c>
      <c r="AL3" s="5">
        <f t="shared" ref="AL3:AL7" si="10">(AF3)/(AF3+AI3)*100</f>
        <v>90.625</v>
      </c>
      <c r="AM3" s="5">
        <f t="shared" ref="AM3:AM7" si="11">(AF3+AG3)/SUM(AF3:AI3)*100</f>
        <v>80.3076923076923</v>
      </c>
      <c r="AN3" s="4"/>
    </row>
    <row r="4" spans="1:40">
      <c r="A4" s="3"/>
      <c r="B4" s="4">
        <v>31</v>
      </c>
      <c r="C4" s="4">
        <v>283</v>
      </c>
      <c r="D4" s="4">
        <v>10</v>
      </c>
      <c r="E4" s="4">
        <v>1</v>
      </c>
      <c r="F4" s="4">
        <v>696.865559</v>
      </c>
      <c r="G4" s="5">
        <f t="shared" si="0"/>
        <v>75.609756097561</v>
      </c>
      <c r="H4" s="5">
        <f t="shared" si="1"/>
        <v>96.875</v>
      </c>
      <c r="I4" s="5">
        <f t="shared" si="2"/>
        <v>96.6153846153846</v>
      </c>
      <c r="J4" s="4"/>
      <c r="K4" s="3"/>
      <c r="L4" s="4">
        <v>2</v>
      </c>
      <c r="M4" s="4">
        <v>268</v>
      </c>
      <c r="N4" s="4">
        <v>25</v>
      </c>
      <c r="O4" s="4">
        <v>30</v>
      </c>
      <c r="P4" s="4">
        <v>680.049419</v>
      </c>
      <c r="Q4" s="5">
        <f t="shared" si="3"/>
        <v>7.40740740740741</v>
      </c>
      <c r="R4" s="5">
        <f t="shared" si="4"/>
        <v>6.25</v>
      </c>
      <c r="S4" s="5">
        <f t="shared" si="5"/>
        <v>83.0769230769231</v>
      </c>
      <c r="T4" s="4"/>
      <c r="U4" s="3"/>
      <c r="V4" s="4">
        <v>32</v>
      </c>
      <c r="W4" s="4">
        <v>258</v>
      </c>
      <c r="X4" s="4">
        <v>35</v>
      </c>
      <c r="Y4" s="4">
        <v>0</v>
      </c>
      <c r="Z4" s="4">
        <v>260.196924</v>
      </c>
      <c r="AA4" s="5">
        <f t="shared" si="6"/>
        <v>47.7611940298507</v>
      </c>
      <c r="AB4" s="5">
        <f t="shared" si="7"/>
        <v>100</v>
      </c>
      <c r="AC4" s="5">
        <f t="shared" si="8"/>
        <v>89.2307692307692</v>
      </c>
      <c r="AD4" s="4"/>
      <c r="AE4" s="3"/>
      <c r="AF4" s="4">
        <v>17</v>
      </c>
      <c r="AG4" s="4">
        <v>264</v>
      </c>
      <c r="AH4" s="4">
        <v>29</v>
      </c>
      <c r="AI4" s="4">
        <v>15</v>
      </c>
      <c r="AJ4" s="4">
        <v>270.197153</v>
      </c>
      <c r="AK4" s="5">
        <f t="shared" si="9"/>
        <v>36.9565217391304</v>
      </c>
      <c r="AL4" s="5">
        <f t="shared" si="10"/>
        <v>53.125</v>
      </c>
      <c r="AM4" s="5">
        <f t="shared" si="11"/>
        <v>86.4615384615385</v>
      </c>
      <c r="AN4" s="4"/>
    </row>
    <row r="5" spans="1:40">
      <c r="A5" s="3"/>
      <c r="B5" s="4">
        <v>32</v>
      </c>
      <c r="C5" s="4">
        <v>281</v>
      </c>
      <c r="D5" s="4">
        <v>12</v>
      </c>
      <c r="E5" s="4">
        <v>0</v>
      </c>
      <c r="F5" s="4">
        <v>701.395273</v>
      </c>
      <c r="G5" s="5">
        <f t="shared" si="0"/>
        <v>72.7272727272727</v>
      </c>
      <c r="H5" s="5">
        <f t="shared" si="1"/>
        <v>100</v>
      </c>
      <c r="I5" s="5">
        <f t="shared" si="2"/>
        <v>96.3076923076923</v>
      </c>
      <c r="J5" s="4"/>
      <c r="K5" s="3"/>
      <c r="L5" s="4">
        <v>1</v>
      </c>
      <c r="M5" s="4">
        <v>267</v>
      </c>
      <c r="N5" s="4">
        <v>26</v>
      </c>
      <c r="O5" s="4">
        <v>31</v>
      </c>
      <c r="P5" s="4">
        <v>682.821989</v>
      </c>
      <c r="Q5" s="5">
        <f t="shared" si="3"/>
        <v>3.7037037037037</v>
      </c>
      <c r="R5" s="5">
        <f t="shared" si="4"/>
        <v>3.125</v>
      </c>
      <c r="S5" s="5">
        <f t="shared" si="5"/>
        <v>82.4615384615385</v>
      </c>
      <c r="T5" s="4"/>
      <c r="U5" s="3"/>
      <c r="V5" s="4">
        <v>28</v>
      </c>
      <c r="W5" s="4">
        <v>270</v>
      </c>
      <c r="X5" s="4">
        <v>23</v>
      </c>
      <c r="Y5" s="4">
        <v>4</v>
      </c>
      <c r="Z5" s="4">
        <v>267.897606</v>
      </c>
      <c r="AA5" s="5">
        <f t="shared" si="6"/>
        <v>54.9019607843137</v>
      </c>
      <c r="AB5" s="5">
        <f t="shared" si="7"/>
        <v>87.5</v>
      </c>
      <c r="AC5" s="5">
        <f t="shared" si="8"/>
        <v>91.6923076923077</v>
      </c>
      <c r="AD5" s="4"/>
      <c r="AE5" s="3"/>
      <c r="AF5" s="4">
        <v>25</v>
      </c>
      <c r="AG5" s="4">
        <v>269</v>
      </c>
      <c r="AH5" s="4">
        <v>24</v>
      </c>
      <c r="AI5" s="4">
        <v>7</v>
      </c>
      <c r="AJ5" s="4">
        <v>264.43696</v>
      </c>
      <c r="AK5" s="5">
        <f t="shared" si="9"/>
        <v>51.0204081632653</v>
      </c>
      <c r="AL5" s="5">
        <f t="shared" si="10"/>
        <v>78.125</v>
      </c>
      <c r="AM5" s="5">
        <f t="shared" si="11"/>
        <v>90.4615384615385</v>
      </c>
      <c r="AN5" s="4"/>
    </row>
    <row r="6" spans="1:40">
      <c r="A6" s="3"/>
      <c r="B6" s="4">
        <v>32</v>
      </c>
      <c r="C6" s="4">
        <v>282</v>
      </c>
      <c r="D6" s="4">
        <v>11</v>
      </c>
      <c r="E6" s="4">
        <v>0</v>
      </c>
      <c r="F6" s="4">
        <v>701.18475</v>
      </c>
      <c r="G6" s="5">
        <f t="shared" si="0"/>
        <v>74.4186046511628</v>
      </c>
      <c r="H6" s="5">
        <f t="shared" si="1"/>
        <v>100</v>
      </c>
      <c r="I6" s="5">
        <f t="shared" si="2"/>
        <v>96.6153846153846</v>
      </c>
      <c r="J6" s="4"/>
      <c r="K6" s="3"/>
      <c r="L6" s="4">
        <v>3</v>
      </c>
      <c r="M6" s="4">
        <v>269</v>
      </c>
      <c r="N6" s="4">
        <v>24</v>
      </c>
      <c r="O6" s="4">
        <v>29</v>
      </c>
      <c r="P6" s="4">
        <v>681.471586</v>
      </c>
      <c r="Q6" s="5">
        <f t="shared" si="3"/>
        <v>11.1111111111111</v>
      </c>
      <c r="R6" s="5">
        <f t="shared" si="4"/>
        <v>9.375</v>
      </c>
      <c r="S6" s="5">
        <f t="shared" si="5"/>
        <v>83.6923076923077</v>
      </c>
      <c r="T6" s="4"/>
      <c r="U6" s="3"/>
      <c r="V6" s="4">
        <v>32</v>
      </c>
      <c r="W6" s="4">
        <v>238</v>
      </c>
      <c r="X6" s="4">
        <v>55</v>
      </c>
      <c r="Y6" s="4">
        <v>0</v>
      </c>
      <c r="Z6" s="4">
        <v>256.542444</v>
      </c>
      <c r="AA6" s="5">
        <f t="shared" si="6"/>
        <v>36.7816091954023</v>
      </c>
      <c r="AB6" s="5">
        <f t="shared" si="7"/>
        <v>100</v>
      </c>
      <c r="AC6" s="5">
        <f t="shared" si="8"/>
        <v>83.0769230769231</v>
      </c>
      <c r="AD6" s="4"/>
      <c r="AE6" s="3"/>
      <c r="AF6" s="4">
        <v>28</v>
      </c>
      <c r="AG6" s="4">
        <v>238</v>
      </c>
      <c r="AH6" s="4">
        <v>55</v>
      </c>
      <c r="AI6" s="4">
        <v>4</v>
      </c>
      <c r="AJ6" s="4">
        <v>256.680727</v>
      </c>
      <c r="AK6" s="5">
        <f t="shared" si="9"/>
        <v>33.7349397590361</v>
      </c>
      <c r="AL6" s="5">
        <f t="shared" si="10"/>
        <v>87.5</v>
      </c>
      <c r="AM6" s="5">
        <f t="shared" si="11"/>
        <v>81.8461538461538</v>
      </c>
      <c r="AN6" s="4"/>
    </row>
    <row r="7" spans="1:40">
      <c r="A7" s="3"/>
      <c r="B7" s="4">
        <v>32</v>
      </c>
      <c r="C7" s="4">
        <v>282</v>
      </c>
      <c r="D7" s="4">
        <v>11</v>
      </c>
      <c r="E7" s="4">
        <v>0</v>
      </c>
      <c r="F7" s="4">
        <v>704.1471</v>
      </c>
      <c r="G7" s="5">
        <f t="shared" si="0"/>
        <v>74.4186046511628</v>
      </c>
      <c r="H7" s="5">
        <f t="shared" si="1"/>
        <v>100</v>
      </c>
      <c r="I7" s="5">
        <f t="shared" si="2"/>
        <v>96.6153846153846</v>
      </c>
      <c r="J7" s="4"/>
      <c r="K7" s="3"/>
      <c r="L7" s="4">
        <v>1</v>
      </c>
      <c r="M7" s="4">
        <v>267</v>
      </c>
      <c r="N7" s="4">
        <v>26</v>
      </c>
      <c r="O7" s="4">
        <v>31</v>
      </c>
      <c r="P7" s="4">
        <v>682.975531</v>
      </c>
      <c r="Q7" s="5">
        <f t="shared" si="3"/>
        <v>3.7037037037037</v>
      </c>
      <c r="R7" s="5">
        <f t="shared" si="4"/>
        <v>3.125</v>
      </c>
      <c r="S7" s="5">
        <f t="shared" si="5"/>
        <v>82.4615384615385</v>
      </c>
      <c r="T7" s="4"/>
      <c r="U7" s="3"/>
      <c r="V7" s="4">
        <v>31</v>
      </c>
      <c r="W7" s="4">
        <v>269</v>
      </c>
      <c r="X7" s="4">
        <v>24</v>
      </c>
      <c r="Y7" s="4">
        <v>1</v>
      </c>
      <c r="Z7" s="4">
        <v>265.20586</v>
      </c>
      <c r="AA7" s="5">
        <f t="shared" si="6"/>
        <v>56.3636363636364</v>
      </c>
      <c r="AB7" s="5">
        <f t="shared" si="7"/>
        <v>96.875</v>
      </c>
      <c r="AC7" s="5">
        <f t="shared" si="8"/>
        <v>92.3076923076923</v>
      </c>
      <c r="AD7" s="4"/>
      <c r="AE7" s="3"/>
      <c r="AF7" s="4">
        <v>26</v>
      </c>
      <c r="AG7" s="4">
        <v>267</v>
      </c>
      <c r="AH7" s="4">
        <v>26</v>
      </c>
      <c r="AI7" s="4">
        <v>6</v>
      </c>
      <c r="AJ7" s="4">
        <v>263.436556</v>
      </c>
      <c r="AK7" s="5">
        <f t="shared" si="9"/>
        <v>50</v>
      </c>
      <c r="AL7" s="5">
        <f t="shared" si="10"/>
        <v>81.25</v>
      </c>
      <c r="AM7" s="5">
        <f t="shared" si="11"/>
        <v>90.1538461538461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701.0636806</v>
      </c>
      <c r="G8" s="6">
        <f t="shared" si="12"/>
        <v>73.2126254032096</v>
      </c>
      <c r="H8" s="6">
        <f t="shared" si="12"/>
        <v>98.75</v>
      </c>
      <c r="I8" s="6">
        <f t="shared" si="12"/>
        <v>96.3076923076923</v>
      </c>
      <c r="J8" s="6">
        <f>2*G8*H8/(G8+H8)</f>
        <v>84.0850939745191</v>
      </c>
      <c r="K8" s="2" t="s">
        <v>29</v>
      </c>
      <c r="L8" s="5"/>
      <c r="M8" s="5"/>
      <c r="N8" s="5"/>
      <c r="O8" s="5"/>
      <c r="P8" s="6">
        <f t="shared" ref="P8:S8" si="13">AVERAGE(P3:P7)</f>
        <v>681.8943976</v>
      </c>
      <c r="Q8" s="6">
        <f t="shared" si="13"/>
        <v>8.14814814814815</v>
      </c>
      <c r="R8" s="6">
        <f t="shared" si="13"/>
        <v>6.875</v>
      </c>
      <c r="S8" s="6">
        <f t="shared" si="13"/>
        <v>83.2</v>
      </c>
      <c r="T8" s="6">
        <f>2*Q8*R8/(Q8+R8)</f>
        <v>7.45762711864407</v>
      </c>
      <c r="U8" s="2" t="s">
        <v>29</v>
      </c>
      <c r="V8" s="5"/>
      <c r="W8" s="5"/>
      <c r="X8" s="5"/>
      <c r="Y8" s="5"/>
      <c r="Z8" s="6">
        <f t="shared" ref="Z8:AC8" si="14">AVERAGE(Z3:Z7)</f>
        <v>255.426979</v>
      </c>
      <c r="AA8" s="6">
        <f t="shared" si="14"/>
        <v>48.0188229317835</v>
      </c>
      <c r="AB8" s="6">
        <f t="shared" si="14"/>
        <v>96.25</v>
      </c>
      <c r="AC8" s="6">
        <f t="shared" si="14"/>
        <v>88.8</v>
      </c>
      <c r="AD8" s="6">
        <f>2*AA8*AB8/(AA8+AB8)</f>
        <v>64.0722175902073</v>
      </c>
      <c r="AE8" s="2" t="s">
        <v>29</v>
      </c>
      <c r="AF8" s="5"/>
      <c r="AG8" s="5"/>
      <c r="AH8" s="5"/>
      <c r="AI8" s="5"/>
      <c r="AJ8" s="6">
        <f t="shared" ref="AJ8:AM8" si="15">AVERAGE(AJ3:AJ7)</f>
        <v>253.0250072</v>
      </c>
      <c r="AK8" s="6">
        <f t="shared" si="15"/>
        <v>40.7868183767308</v>
      </c>
      <c r="AL8" s="6">
        <f t="shared" si="15"/>
        <v>78.125</v>
      </c>
      <c r="AM8" s="6">
        <f t="shared" si="15"/>
        <v>85.8461538461538</v>
      </c>
      <c r="AN8" s="6">
        <f>2*AK8*AL8/(AK8+AL8)</f>
        <v>53.5938349809246</v>
      </c>
    </row>
    <row r="10" spans="1:40">
      <c r="A10" s="3" t="s">
        <v>30</v>
      </c>
      <c r="B10" s="4">
        <v>31</v>
      </c>
      <c r="C10" s="4">
        <v>279</v>
      </c>
      <c r="D10" s="4">
        <v>14</v>
      </c>
      <c r="E10" s="4">
        <v>1</v>
      </c>
      <c r="F10" s="4">
        <v>1110.354424</v>
      </c>
      <c r="G10" s="5">
        <f t="shared" ref="G10:G14" si="16">(B10)/(B10+D10)*100</f>
        <v>68.8888888888889</v>
      </c>
      <c r="H10" s="5">
        <f t="shared" ref="H10:H14" si="17">(B10)/(B10+E10)*100</f>
        <v>96.875</v>
      </c>
      <c r="I10" s="5">
        <f t="shared" ref="I10:I14" si="18">(B10+C10)/SUM(B10:E10)*100</f>
        <v>95.3846153846154</v>
      </c>
      <c r="J10" s="4"/>
      <c r="K10" s="3" t="s">
        <v>30</v>
      </c>
      <c r="L10" s="4">
        <v>2</v>
      </c>
      <c r="M10" s="4">
        <v>278</v>
      </c>
      <c r="N10" s="4">
        <v>15</v>
      </c>
      <c r="O10" s="4">
        <v>30</v>
      </c>
      <c r="P10" s="4">
        <v>1112.519741</v>
      </c>
      <c r="Q10" s="5">
        <f t="shared" ref="Q10:Q14" si="19">(L10)/(L10+N10)*100</f>
        <v>11.7647058823529</v>
      </c>
      <c r="R10" s="5">
        <f t="shared" ref="R10:R14" si="20">(L10)/(L10+O10)*100</f>
        <v>6.25</v>
      </c>
      <c r="S10" s="5">
        <f t="shared" ref="S10:S14" si="21">(L10+M10)/SUM(L10:O10)*100</f>
        <v>86.1538461538462</v>
      </c>
      <c r="T10" s="4"/>
      <c r="U10" s="3" t="s">
        <v>30</v>
      </c>
      <c r="V10" s="4">
        <v>28</v>
      </c>
      <c r="W10" s="4">
        <v>236</v>
      </c>
      <c r="X10" s="4">
        <v>57</v>
      </c>
      <c r="Y10" s="4">
        <v>4</v>
      </c>
      <c r="Z10" s="4">
        <v>274.459124</v>
      </c>
      <c r="AA10" s="5">
        <f t="shared" ref="AA10:AA14" si="22">(V10)/(V10+X10)*100</f>
        <v>32.9411764705882</v>
      </c>
      <c r="AB10" s="5">
        <f t="shared" ref="AB10:AB14" si="23">(V10)/(V10+Y10)*100</f>
        <v>87.5</v>
      </c>
      <c r="AC10" s="5">
        <f t="shared" ref="AC10:AC14" si="24">(V10+W10)/SUM(V10:Y10)*100</f>
        <v>81.2307692307692</v>
      </c>
      <c r="AD10" s="4"/>
      <c r="AE10" s="3" t="s">
        <v>30</v>
      </c>
      <c r="AF10">
        <v>27</v>
      </c>
      <c r="AG10">
        <v>231</v>
      </c>
      <c r="AH10">
        <v>62</v>
      </c>
      <c r="AI10">
        <v>5</v>
      </c>
      <c r="AJ10">
        <v>236.000538</v>
      </c>
      <c r="AK10" s="5">
        <f t="shared" ref="AK10:AK14" si="25">(AF10)/(AF10+AH10)*100</f>
        <v>30.3370786516854</v>
      </c>
      <c r="AL10" s="5">
        <f t="shared" ref="AL10:AL14" si="26">(AF10)/(AF10+AI10)*100</f>
        <v>84.375</v>
      </c>
      <c r="AM10" s="5">
        <f t="shared" ref="AM10:AM14" si="27">(AF10+AG10)/SUM(AF10:AI10)*100</f>
        <v>79.3846153846154</v>
      </c>
      <c r="AN10" s="4"/>
    </row>
    <row r="11" spans="1:40">
      <c r="A11" s="3"/>
      <c r="B11" s="4">
        <v>30</v>
      </c>
      <c r="C11" s="4">
        <v>273</v>
      </c>
      <c r="D11" s="4">
        <v>20</v>
      </c>
      <c r="E11" s="4">
        <v>2</v>
      </c>
      <c r="F11" s="4">
        <v>1109.534264</v>
      </c>
      <c r="G11" s="5">
        <f t="shared" si="16"/>
        <v>60</v>
      </c>
      <c r="H11" s="5">
        <f t="shared" si="17"/>
        <v>93.75</v>
      </c>
      <c r="I11" s="5">
        <f t="shared" si="18"/>
        <v>93.2307692307692</v>
      </c>
      <c r="J11" s="4"/>
      <c r="K11" s="3"/>
      <c r="L11" s="4">
        <v>2</v>
      </c>
      <c r="M11" s="4">
        <v>278</v>
      </c>
      <c r="N11" s="4">
        <v>15</v>
      </c>
      <c r="O11" s="4">
        <v>30</v>
      </c>
      <c r="P11" s="4">
        <v>1121.984243</v>
      </c>
      <c r="Q11" s="5">
        <f t="shared" si="19"/>
        <v>11.7647058823529</v>
      </c>
      <c r="R11" s="5">
        <f t="shared" si="20"/>
        <v>6.25</v>
      </c>
      <c r="S11" s="5">
        <f t="shared" si="21"/>
        <v>86.1538461538462</v>
      </c>
      <c r="T11" s="4"/>
      <c r="U11" s="3"/>
      <c r="V11" s="4">
        <v>25</v>
      </c>
      <c r="W11" s="4">
        <v>233</v>
      </c>
      <c r="X11" s="4">
        <v>60</v>
      </c>
      <c r="Y11" s="4">
        <v>7</v>
      </c>
      <c r="Z11" s="4">
        <v>299.869537</v>
      </c>
      <c r="AA11" s="5">
        <f t="shared" si="22"/>
        <v>29.4117647058824</v>
      </c>
      <c r="AB11" s="5">
        <f t="shared" si="23"/>
        <v>78.125</v>
      </c>
      <c r="AC11" s="5">
        <f t="shared" si="24"/>
        <v>79.3846153846154</v>
      </c>
      <c r="AD11" s="4"/>
      <c r="AE11" s="3"/>
      <c r="AF11" s="4">
        <v>19</v>
      </c>
      <c r="AG11" s="4">
        <v>235</v>
      </c>
      <c r="AH11" s="4">
        <v>58</v>
      </c>
      <c r="AI11" s="4">
        <v>13</v>
      </c>
      <c r="AJ11" s="4">
        <v>297.541618</v>
      </c>
      <c r="AK11" s="5">
        <f t="shared" si="25"/>
        <v>24.6753246753247</v>
      </c>
      <c r="AL11" s="5">
        <f t="shared" si="26"/>
        <v>59.375</v>
      </c>
      <c r="AM11" s="5">
        <f t="shared" si="27"/>
        <v>78.1538461538461</v>
      </c>
      <c r="AN11" s="4"/>
    </row>
    <row r="12" spans="1:40">
      <c r="A12" s="3"/>
      <c r="B12" s="4">
        <v>32</v>
      </c>
      <c r="C12" s="4">
        <v>281</v>
      </c>
      <c r="D12" s="4">
        <v>12</v>
      </c>
      <c r="E12" s="4">
        <v>0</v>
      </c>
      <c r="F12" s="4">
        <v>1114.657879</v>
      </c>
      <c r="G12" s="5">
        <f t="shared" si="16"/>
        <v>72.7272727272727</v>
      </c>
      <c r="H12" s="5">
        <f t="shared" si="17"/>
        <v>100</v>
      </c>
      <c r="I12" s="5">
        <f t="shared" si="18"/>
        <v>96.3076923076923</v>
      </c>
      <c r="J12" s="4"/>
      <c r="K12" s="3"/>
      <c r="L12" s="4">
        <v>0</v>
      </c>
      <c r="M12" s="4">
        <v>276</v>
      </c>
      <c r="N12" s="4">
        <v>17</v>
      </c>
      <c r="O12" s="4">
        <v>32</v>
      </c>
      <c r="P12" s="4">
        <v>1121.761322</v>
      </c>
      <c r="Q12" s="5">
        <f t="shared" si="19"/>
        <v>0</v>
      </c>
      <c r="R12" s="5">
        <f t="shared" si="20"/>
        <v>0</v>
      </c>
      <c r="S12" s="5">
        <f t="shared" si="21"/>
        <v>84.9230769230769</v>
      </c>
      <c r="T12" s="4"/>
      <c r="U12" s="3"/>
      <c r="V12" s="4">
        <v>27</v>
      </c>
      <c r="W12" s="4">
        <v>240</v>
      </c>
      <c r="X12" s="4">
        <v>53</v>
      </c>
      <c r="Y12" s="4">
        <v>5</v>
      </c>
      <c r="Z12" s="4">
        <v>299.586296</v>
      </c>
      <c r="AA12" s="5">
        <f t="shared" si="22"/>
        <v>33.75</v>
      </c>
      <c r="AB12" s="5">
        <f t="shared" si="23"/>
        <v>84.375</v>
      </c>
      <c r="AC12" s="5">
        <f t="shared" si="24"/>
        <v>82.1538461538462</v>
      </c>
      <c r="AD12" s="4"/>
      <c r="AE12" s="3"/>
      <c r="AF12" s="4">
        <v>28</v>
      </c>
      <c r="AG12" s="4">
        <v>240</v>
      </c>
      <c r="AH12" s="4">
        <v>53</v>
      </c>
      <c r="AI12" s="4">
        <v>4</v>
      </c>
      <c r="AJ12" s="4">
        <v>292.530775</v>
      </c>
      <c r="AK12" s="5">
        <f t="shared" si="25"/>
        <v>34.5679012345679</v>
      </c>
      <c r="AL12" s="5">
        <f t="shared" si="26"/>
        <v>87.5</v>
      </c>
      <c r="AM12" s="5">
        <f t="shared" si="27"/>
        <v>82.4615384615385</v>
      </c>
      <c r="AN12" s="4"/>
    </row>
    <row r="13" spans="1:40">
      <c r="A13" s="3"/>
      <c r="B13" s="4">
        <v>32</v>
      </c>
      <c r="C13" s="4">
        <v>278</v>
      </c>
      <c r="D13" s="4">
        <v>15</v>
      </c>
      <c r="E13" s="4">
        <v>0</v>
      </c>
      <c r="F13" s="4">
        <v>1109.656096</v>
      </c>
      <c r="G13" s="5">
        <f t="shared" si="16"/>
        <v>68.0851063829787</v>
      </c>
      <c r="H13" s="5">
        <f t="shared" si="17"/>
        <v>100</v>
      </c>
      <c r="I13" s="5">
        <f t="shared" si="18"/>
        <v>95.3846153846154</v>
      </c>
      <c r="J13" s="4"/>
      <c r="K13" s="3"/>
      <c r="L13" s="4">
        <v>1</v>
      </c>
      <c r="M13" s="4">
        <v>277</v>
      </c>
      <c r="N13" s="4">
        <v>16</v>
      </c>
      <c r="O13" s="4">
        <v>31</v>
      </c>
      <c r="P13" s="4">
        <v>1116.91618</v>
      </c>
      <c r="Q13" s="5">
        <f t="shared" si="19"/>
        <v>5.88235294117647</v>
      </c>
      <c r="R13" s="5">
        <f t="shared" si="20"/>
        <v>3.125</v>
      </c>
      <c r="S13" s="5">
        <f t="shared" si="21"/>
        <v>85.5384615384615</v>
      </c>
      <c r="T13" s="4"/>
      <c r="U13" s="3"/>
      <c r="V13" s="4">
        <v>29</v>
      </c>
      <c r="W13" s="4">
        <v>239</v>
      </c>
      <c r="X13" s="4">
        <v>54</v>
      </c>
      <c r="Y13" s="4">
        <v>3</v>
      </c>
      <c r="Z13" s="4">
        <v>294.64817</v>
      </c>
      <c r="AA13" s="5">
        <f t="shared" si="22"/>
        <v>34.9397590361446</v>
      </c>
      <c r="AB13" s="5">
        <f t="shared" si="23"/>
        <v>90.625</v>
      </c>
      <c r="AC13" s="5">
        <f t="shared" si="24"/>
        <v>82.4615384615385</v>
      </c>
      <c r="AD13" s="4"/>
      <c r="AE13" s="3"/>
      <c r="AF13" s="4">
        <v>28</v>
      </c>
      <c r="AG13" s="4">
        <v>263</v>
      </c>
      <c r="AH13" s="4">
        <v>30</v>
      </c>
      <c r="AI13" s="4">
        <v>4</v>
      </c>
      <c r="AJ13" s="4">
        <v>294.77191</v>
      </c>
      <c r="AK13" s="5">
        <f t="shared" si="25"/>
        <v>48.2758620689655</v>
      </c>
      <c r="AL13" s="5">
        <f t="shared" si="26"/>
        <v>87.5</v>
      </c>
      <c r="AM13" s="5">
        <f t="shared" si="27"/>
        <v>89.5384615384615</v>
      </c>
      <c r="AN13" s="4"/>
    </row>
    <row r="14" spans="1:40">
      <c r="A14" s="3"/>
      <c r="B14" s="4">
        <v>32</v>
      </c>
      <c r="C14" s="4">
        <v>283</v>
      </c>
      <c r="D14" s="4">
        <v>10</v>
      </c>
      <c r="E14" s="4">
        <v>0</v>
      </c>
      <c r="F14" s="4">
        <v>1109.855175</v>
      </c>
      <c r="G14" s="5">
        <f t="shared" si="16"/>
        <v>76.1904761904762</v>
      </c>
      <c r="H14" s="5">
        <f t="shared" si="17"/>
        <v>100</v>
      </c>
      <c r="I14" s="5">
        <f t="shared" si="18"/>
        <v>96.9230769230769</v>
      </c>
      <c r="J14" s="4"/>
      <c r="K14" s="3"/>
      <c r="L14" s="4">
        <v>1</v>
      </c>
      <c r="M14" s="4">
        <v>277</v>
      </c>
      <c r="N14" s="4">
        <v>16</v>
      </c>
      <c r="O14" s="4">
        <v>31</v>
      </c>
      <c r="P14" s="4">
        <v>1116.796255</v>
      </c>
      <c r="Q14" s="5">
        <f t="shared" si="19"/>
        <v>5.88235294117647</v>
      </c>
      <c r="R14" s="5">
        <f t="shared" si="20"/>
        <v>3.125</v>
      </c>
      <c r="S14" s="5">
        <f t="shared" si="21"/>
        <v>85.5384615384615</v>
      </c>
      <c r="T14" s="4"/>
      <c r="U14" s="3"/>
      <c r="V14" s="4">
        <v>31</v>
      </c>
      <c r="W14" s="4">
        <v>236</v>
      </c>
      <c r="X14" s="4">
        <v>57</v>
      </c>
      <c r="Y14" s="4">
        <v>1</v>
      </c>
      <c r="Z14" s="4">
        <v>294.425249</v>
      </c>
      <c r="AA14" s="5">
        <f t="shared" si="22"/>
        <v>35.2272727272727</v>
      </c>
      <c r="AB14" s="5">
        <f t="shared" si="23"/>
        <v>96.875</v>
      </c>
      <c r="AC14" s="5">
        <f t="shared" si="24"/>
        <v>82.1538461538462</v>
      </c>
      <c r="AD14" s="4"/>
      <c r="AE14" s="3"/>
      <c r="AF14" s="4">
        <v>27</v>
      </c>
      <c r="AG14" s="4">
        <v>264</v>
      </c>
      <c r="AH14" s="4">
        <v>29</v>
      </c>
      <c r="AI14" s="4">
        <v>5</v>
      </c>
      <c r="AJ14" s="4">
        <v>296.663761</v>
      </c>
      <c r="AK14" s="5">
        <f t="shared" si="25"/>
        <v>48.2142857142857</v>
      </c>
      <c r="AL14" s="5">
        <f t="shared" si="26"/>
        <v>84.375</v>
      </c>
      <c r="AM14" s="5">
        <f t="shared" si="27"/>
        <v>89.5384615384615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1110.8115676</v>
      </c>
      <c r="G15" s="6">
        <f t="shared" si="28"/>
        <v>69.1783488379233</v>
      </c>
      <c r="H15" s="6">
        <f t="shared" si="28"/>
        <v>98.125</v>
      </c>
      <c r="I15" s="6">
        <f t="shared" si="28"/>
        <v>95.4461538461538</v>
      </c>
      <c r="J15" s="6">
        <f>2*G15*H15/(G15+H15)</f>
        <v>81.1475147015412</v>
      </c>
      <c r="K15" s="2" t="s">
        <v>29</v>
      </c>
      <c r="L15" s="5"/>
      <c r="M15" s="5"/>
      <c r="N15" s="5"/>
      <c r="O15" s="5"/>
      <c r="P15" s="6">
        <f t="shared" ref="P15:S15" si="29">AVERAGE(P10:P14)</f>
        <v>1117.9955482</v>
      </c>
      <c r="Q15" s="6">
        <f t="shared" si="29"/>
        <v>7.05882352941176</v>
      </c>
      <c r="R15" s="6">
        <f t="shared" si="29"/>
        <v>3.75</v>
      </c>
      <c r="S15" s="6">
        <f t="shared" si="29"/>
        <v>85.6615384615385</v>
      </c>
      <c r="T15" s="6">
        <f>2*Q15*R15/(Q15+R15)</f>
        <v>4.89795918367347</v>
      </c>
      <c r="U15" s="2" t="s">
        <v>29</v>
      </c>
      <c r="V15" s="5"/>
      <c r="W15" s="5"/>
      <c r="X15" s="5"/>
      <c r="Y15" s="5"/>
      <c r="Z15" s="6">
        <f t="shared" ref="Z15:AC15" si="30">AVERAGE(Z10:Z14)</f>
        <v>292.5976752</v>
      </c>
      <c r="AA15" s="6">
        <f t="shared" si="30"/>
        <v>33.2539945879776</v>
      </c>
      <c r="AB15" s="6">
        <f t="shared" si="30"/>
        <v>87.5</v>
      </c>
      <c r="AC15" s="6">
        <f t="shared" si="30"/>
        <v>81.4769230769231</v>
      </c>
      <c r="AD15" s="6">
        <f>2*AA15*AB15/(AA15+AB15)</f>
        <v>48.1926007727737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283.5017204</v>
      </c>
      <c r="AK15" s="6">
        <f t="shared" si="31"/>
        <v>37.2140904689658</v>
      </c>
      <c r="AL15" s="6">
        <f t="shared" si="31"/>
        <v>80.625</v>
      </c>
      <c r="AM15" s="6">
        <f t="shared" si="31"/>
        <v>83.8153846153846</v>
      </c>
      <c r="AN15" s="6">
        <f>2*AK15*AL15/(AK15+AL15)</f>
        <v>50.9234419939885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zoomScale="55" zoomScaleNormal="55" workbookViewId="0">
      <selection activeCell="AE28" sqref="AE28"/>
    </sheetView>
  </sheetViews>
  <sheetFormatPr defaultColWidth="9" defaultRowHeight="13.8"/>
  <sheetData>
    <row r="1" ht="19.2" spans="1:40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21</v>
      </c>
      <c r="L1" s="1"/>
      <c r="M1" s="1"/>
      <c r="N1" s="1"/>
      <c r="O1" s="1"/>
      <c r="P1" s="1"/>
      <c r="Q1" s="1"/>
      <c r="R1" s="1"/>
      <c r="S1" s="1"/>
      <c r="T1" s="1"/>
      <c r="U1" s="1" t="s">
        <v>22</v>
      </c>
      <c r="V1" s="1"/>
      <c r="W1" s="1"/>
      <c r="X1" s="1"/>
      <c r="Y1" s="1"/>
      <c r="Z1" s="1"/>
      <c r="AA1" s="1"/>
      <c r="AB1" s="1"/>
      <c r="AC1" s="1"/>
      <c r="AD1" s="1"/>
      <c r="AE1" s="1" t="s">
        <v>23</v>
      </c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2"/>
      <c r="B2" s="2" t="s">
        <v>24</v>
      </c>
      <c r="C2" s="2" t="s">
        <v>25</v>
      </c>
      <c r="D2" s="2" t="s">
        <v>26</v>
      </c>
      <c r="E2" s="2" t="s">
        <v>27</v>
      </c>
      <c r="F2" s="2" t="s">
        <v>0</v>
      </c>
      <c r="G2" s="2" t="s">
        <v>16</v>
      </c>
      <c r="H2" s="2" t="s">
        <v>17</v>
      </c>
      <c r="I2" s="2" t="s">
        <v>18</v>
      </c>
      <c r="J2" s="2" t="s">
        <v>19</v>
      </c>
      <c r="K2" s="2"/>
      <c r="L2" s="6" t="s">
        <v>24</v>
      </c>
      <c r="M2" s="6" t="s">
        <v>25</v>
      </c>
      <c r="N2" s="6" t="s">
        <v>26</v>
      </c>
      <c r="O2" s="6" t="s">
        <v>27</v>
      </c>
      <c r="P2" s="2" t="s">
        <v>0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 t="s">
        <v>24</v>
      </c>
      <c r="W2" s="2" t="s">
        <v>25</v>
      </c>
      <c r="X2" s="2" t="s">
        <v>26</v>
      </c>
      <c r="Y2" s="2" t="s">
        <v>27</v>
      </c>
      <c r="Z2" s="2" t="s">
        <v>0</v>
      </c>
      <c r="AA2" s="2" t="s">
        <v>16</v>
      </c>
      <c r="AB2" s="2" t="s">
        <v>17</v>
      </c>
      <c r="AC2" s="2" t="s">
        <v>18</v>
      </c>
      <c r="AD2" s="2" t="s">
        <v>19</v>
      </c>
      <c r="AE2" s="2"/>
      <c r="AF2" s="6" t="s">
        <v>24</v>
      </c>
      <c r="AG2" s="6" t="s">
        <v>25</v>
      </c>
      <c r="AH2" s="6" t="s">
        <v>26</v>
      </c>
      <c r="AI2" s="6" t="s">
        <v>27</v>
      </c>
      <c r="AJ2" s="2" t="s">
        <v>0</v>
      </c>
      <c r="AK2" s="2" t="s">
        <v>16</v>
      </c>
      <c r="AL2" s="2" t="s">
        <v>17</v>
      </c>
      <c r="AM2" s="2" t="s">
        <v>18</v>
      </c>
      <c r="AN2" s="2" t="s">
        <v>19</v>
      </c>
    </row>
    <row r="3" spans="1:40">
      <c r="A3" s="3" t="s">
        <v>28</v>
      </c>
      <c r="B3" s="4">
        <v>31</v>
      </c>
      <c r="C3" s="4">
        <v>172</v>
      </c>
      <c r="D3" s="4">
        <v>121</v>
      </c>
      <c r="E3" s="4">
        <v>1</v>
      </c>
      <c r="F3" s="4">
        <v>380.218983</v>
      </c>
      <c r="G3" s="5">
        <f t="shared" ref="G3:G7" si="0">(B3)/(B3+D3)*100</f>
        <v>20.3947368421053</v>
      </c>
      <c r="H3" s="5">
        <f t="shared" ref="H3:H7" si="1">(B3)/(B3+E3)*100</f>
        <v>96.875</v>
      </c>
      <c r="I3" s="5">
        <f t="shared" ref="I3:I7" si="2">(B3+C3)/SUM(B3:E3)*100</f>
        <v>62.4615384615385</v>
      </c>
      <c r="J3" s="4"/>
      <c r="K3" s="3" t="s">
        <v>28</v>
      </c>
      <c r="L3" s="4">
        <v>1</v>
      </c>
      <c r="M3" s="4">
        <v>286</v>
      </c>
      <c r="N3" s="4">
        <v>7</v>
      </c>
      <c r="O3" s="4">
        <v>31</v>
      </c>
      <c r="P3" s="4">
        <v>250.491858</v>
      </c>
      <c r="Q3" s="5">
        <f t="shared" ref="Q3:Q7" si="3">(L3)/(L3+N3)*100</f>
        <v>12.5</v>
      </c>
      <c r="R3" s="5">
        <f t="shared" ref="R3:R7" si="4">(L3)/(L3+O3)*100</f>
        <v>3.125</v>
      </c>
      <c r="S3" s="5">
        <f t="shared" ref="S3:S7" si="5">(L3+M3)/SUM(L3:O3)*100</f>
        <v>88.3076923076923</v>
      </c>
      <c r="T3" s="4"/>
      <c r="U3" s="3" t="s">
        <v>28</v>
      </c>
      <c r="V3" s="4">
        <v>1</v>
      </c>
      <c r="W3" s="4">
        <v>285</v>
      </c>
      <c r="X3" s="4">
        <v>8</v>
      </c>
      <c r="Y3" s="4">
        <v>31</v>
      </c>
      <c r="Z3" s="4">
        <v>3.883123</v>
      </c>
      <c r="AA3" s="5">
        <f t="shared" ref="AA3:AA7" si="6">(V3)/(V3+X3)*100</f>
        <v>11.1111111111111</v>
      </c>
      <c r="AB3" s="5">
        <f t="shared" ref="AB3:AB7" si="7">(V3)/(V3+Y3)*100</f>
        <v>3.125</v>
      </c>
      <c r="AC3" s="5">
        <f t="shared" ref="AC3:AC7" si="8">(V3+W3)/SUM(V3:Y3)*100</f>
        <v>88</v>
      </c>
      <c r="AD3" s="4"/>
      <c r="AE3" s="3" t="s">
        <v>28</v>
      </c>
      <c r="AF3" s="4">
        <v>1</v>
      </c>
      <c r="AG3" s="4">
        <v>286</v>
      </c>
      <c r="AH3" s="4">
        <v>7</v>
      </c>
      <c r="AI3" s="4">
        <v>31</v>
      </c>
      <c r="AJ3" s="4">
        <v>3.799677</v>
      </c>
      <c r="AK3" s="5">
        <f t="shared" ref="AK3:AK7" si="9">(AF3)/(AF3+AH3)*100</f>
        <v>12.5</v>
      </c>
      <c r="AL3" s="5">
        <f t="shared" ref="AL3:AL7" si="10">(AF3)/(AF3+AI3)*100</f>
        <v>3.125</v>
      </c>
      <c r="AM3" s="5">
        <f t="shared" ref="AM3:AM7" si="11">(AF3+AG3)/SUM(AF3:AI3)*100</f>
        <v>88.3076923076923</v>
      </c>
      <c r="AN3" s="4"/>
    </row>
    <row r="4" spans="1:40">
      <c r="A4" s="3"/>
      <c r="B4" s="4">
        <v>2</v>
      </c>
      <c r="C4" s="4">
        <v>287</v>
      </c>
      <c r="D4" s="4">
        <v>6</v>
      </c>
      <c r="E4" s="4">
        <v>30</v>
      </c>
      <c r="F4" s="4">
        <v>267.552614</v>
      </c>
      <c r="G4" s="5">
        <f t="shared" si="0"/>
        <v>25</v>
      </c>
      <c r="H4" s="5">
        <f t="shared" si="1"/>
        <v>6.25</v>
      </c>
      <c r="I4" s="5">
        <f t="shared" si="2"/>
        <v>88.9230769230769</v>
      </c>
      <c r="J4" s="4"/>
      <c r="K4" s="3"/>
      <c r="L4" s="4">
        <v>2</v>
      </c>
      <c r="M4" s="4">
        <v>287</v>
      </c>
      <c r="N4" s="4">
        <v>6</v>
      </c>
      <c r="O4" s="4">
        <v>30</v>
      </c>
      <c r="P4" s="4">
        <v>249.174356</v>
      </c>
      <c r="Q4" s="5">
        <f t="shared" si="3"/>
        <v>25</v>
      </c>
      <c r="R4" s="5">
        <f t="shared" si="4"/>
        <v>6.25</v>
      </c>
      <c r="S4" s="5">
        <f t="shared" si="5"/>
        <v>88.9230769230769</v>
      </c>
      <c r="T4" s="4"/>
      <c r="U4" s="3"/>
      <c r="V4" s="4">
        <v>2</v>
      </c>
      <c r="W4" s="4">
        <v>287</v>
      </c>
      <c r="X4" s="4">
        <v>6</v>
      </c>
      <c r="Y4" s="4">
        <v>30</v>
      </c>
      <c r="Z4" s="4">
        <v>3.284693</v>
      </c>
      <c r="AA4" s="5">
        <f t="shared" si="6"/>
        <v>25</v>
      </c>
      <c r="AB4" s="5">
        <f t="shared" si="7"/>
        <v>6.25</v>
      </c>
      <c r="AC4" s="5">
        <f t="shared" si="8"/>
        <v>88.9230769230769</v>
      </c>
      <c r="AD4" s="4"/>
      <c r="AE4" s="3"/>
      <c r="AF4" s="4">
        <v>2</v>
      </c>
      <c r="AG4" s="4">
        <v>287</v>
      </c>
      <c r="AH4" s="4">
        <v>6</v>
      </c>
      <c r="AI4" s="4">
        <v>30</v>
      </c>
      <c r="AJ4" s="4">
        <v>3.630638</v>
      </c>
      <c r="AK4" s="5">
        <f t="shared" si="9"/>
        <v>25</v>
      </c>
      <c r="AL4" s="5">
        <f t="shared" si="10"/>
        <v>6.25</v>
      </c>
      <c r="AM4" s="5">
        <f t="shared" si="11"/>
        <v>88.9230769230769</v>
      </c>
      <c r="AN4" s="4"/>
    </row>
    <row r="5" spans="1:40">
      <c r="A5" s="3"/>
      <c r="B5" s="4">
        <v>0</v>
      </c>
      <c r="C5" s="4">
        <v>285</v>
      </c>
      <c r="D5" s="4">
        <v>8</v>
      </c>
      <c r="E5" s="4">
        <v>32</v>
      </c>
      <c r="F5" s="4">
        <v>271.211624</v>
      </c>
      <c r="G5" s="5">
        <f t="shared" si="0"/>
        <v>0</v>
      </c>
      <c r="H5" s="5">
        <f t="shared" si="1"/>
        <v>0</v>
      </c>
      <c r="I5" s="5">
        <f t="shared" si="2"/>
        <v>87.6923076923077</v>
      </c>
      <c r="J5" s="4"/>
      <c r="K5" s="3"/>
      <c r="L5" s="4">
        <v>0</v>
      </c>
      <c r="M5" s="4">
        <v>285</v>
      </c>
      <c r="N5" s="4">
        <v>8</v>
      </c>
      <c r="O5" s="4">
        <v>32</v>
      </c>
      <c r="P5" s="4">
        <v>250.846386</v>
      </c>
      <c r="Q5" s="5">
        <f t="shared" si="3"/>
        <v>0</v>
      </c>
      <c r="R5" s="5">
        <f t="shared" si="4"/>
        <v>0</v>
      </c>
      <c r="S5" s="5">
        <f t="shared" si="5"/>
        <v>87.6923076923077</v>
      </c>
      <c r="T5" s="4"/>
      <c r="U5" s="3"/>
      <c r="V5" s="4">
        <v>0</v>
      </c>
      <c r="W5" s="4">
        <v>285</v>
      </c>
      <c r="X5" s="4">
        <v>8</v>
      </c>
      <c r="Y5" s="4">
        <v>32</v>
      </c>
      <c r="Z5" s="4">
        <v>3.580093</v>
      </c>
      <c r="AA5" s="5">
        <f t="shared" si="6"/>
        <v>0</v>
      </c>
      <c r="AB5" s="5">
        <f t="shared" si="7"/>
        <v>0</v>
      </c>
      <c r="AC5" s="5">
        <f t="shared" si="8"/>
        <v>87.6923076923077</v>
      </c>
      <c r="AD5" s="4"/>
      <c r="AE5" s="3"/>
      <c r="AF5" s="4">
        <v>0</v>
      </c>
      <c r="AG5" s="4">
        <v>285</v>
      </c>
      <c r="AH5" s="4">
        <v>8</v>
      </c>
      <c r="AI5" s="4">
        <v>32</v>
      </c>
      <c r="AJ5" s="4">
        <v>3.727436</v>
      </c>
      <c r="AK5" s="5">
        <f t="shared" si="9"/>
        <v>0</v>
      </c>
      <c r="AL5" s="5">
        <f t="shared" si="10"/>
        <v>0</v>
      </c>
      <c r="AM5" s="5">
        <f t="shared" si="11"/>
        <v>87.6923076923077</v>
      </c>
      <c r="AN5" s="4"/>
    </row>
    <row r="6" spans="1:40">
      <c r="A6" s="3"/>
      <c r="B6" s="4">
        <v>1</v>
      </c>
      <c r="C6" s="4">
        <v>286</v>
      </c>
      <c r="D6" s="4">
        <v>7</v>
      </c>
      <c r="E6" s="4">
        <v>31</v>
      </c>
      <c r="F6" s="4">
        <v>270.578623</v>
      </c>
      <c r="G6" s="5">
        <f t="shared" si="0"/>
        <v>12.5</v>
      </c>
      <c r="H6" s="5">
        <f t="shared" si="1"/>
        <v>3.125</v>
      </c>
      <c r="I6" s="5">
        <f t="shared" si="2"/>
        <v>88.3076923076923</v>
      </c>
      <c r="J6" s="4"/>
      <c r="K6" s="3"/>
      <c r="L6" s="4">
        <v>1</v>
      </c>
      <c r="M6" s="4">
        <v>286</v>
      </c>
      <c r="N6" s="4">
        <v>7</v>
      </c>
      <c r="O6" s="4">
        <v>31</v>
      </c>
      <c r="P6" s="4">
        <v>250.554562</v>
      </c>
      <c r="Q6" s="5">
        <f t="shared" si="3"/>
        <v>12.5</v>
      </c>
      <c r="R6" s="5">
        <f t="shared" si="4"/>
        <v>3.125</v>
      </c>
      <c r="S6" s="5">
        <f t="shared" si="5"/>
        <v>88.3076923076923</v>
      </c>
      <c r="T6" s="4"/>
      <c r="U6" s="3"/>
      <c r="V6" s="4">
        <v>3</v>
      </c>
      <c r="W6" s="4">
        <v>283</v>
      </c>
      <c r="X6" s="4">
        <v>10</v>
      </c>
      <c r="Y6" s="4">
        <v>29</v>
      </c>
      <c r="Z6" s="4">
        <v>3.902197</v>
      </c>
      <c r="AA6" s="5">
        <f t="shared" si="6"/>
        <v>23.0769230769231</v>
      </c>
      <c r="AB6" s="5">
        <f t="shared" si="7"/>
        <v>9.375</v>
      </c>
      <c r="AC6" s="5">
        <f t="shared" si="8"/>
        <v>88</v>
      </c>
      <c r="AD6" s="4"/>
      <c r="AE6" s="3"/>
      <c r="AF6" s="4">
        <v>1</v>
      </c>
      <c r="AG6" s="4">
        <v>286</v>
      </c>
      <c r="AH6" s="4">
        <v>7</v>
      </c>
      <c r="AI6" s="4">
        <v>31</v>
      </c>
      <c r="AJ6" s="4">
        <v>3.679991</v>
      </c>
      <c r="AK6" s="5">
        <f t="shared" si="9"/>
        <v>12.5</v>
      </c>
      <c r="AL6" s="5">
        <f t="shared" si="10"/>
        <v>3.125</v>
      </c>
      <c r="AM6" s="5">
        <f t="shared" si="11"/>
        <v>88.3076923076923</v>
      </c>
      <c r="AN6" s="4"/>
    </row>
    <row r="7" spans="1:40">
      <c r="A7" s="3"/>
      <c r="B7" s="4">
        <v>1</v>
      </c>
      <c r="C7" s="4">
        <v>286</v>
      </c>
      <c r="D7" s="4">
        <v>7</v>
      </c>
      <c r="E7" s="4">
        <v>31</v>
      </c>
      <c r="F7" s="4">
        <v>271.16251</v>
      </c>
      <c r="G7" s="5">
        <f t="shared" si="0"/>
        <v>12.5</v>
      </c>
      <c r="H7" s="5">
        <f t="shared" si="1"/>
        <v>3.125</v>
      </c>
      <c r="I7" s="5">
        <f t="shared" si="2"/>
        <v>88.3076923076923</v>
      </c>
      <c r="J7" s="4"/>
      <c r="K7" s="3"/>
      <c r="L7" s="4">
        <v>1</v>
      </c>
      <c r="M7" s="4">
        <v>286</v>
      </c>
      <c r="N7" s="4">
        <v>7</v>
      </c>
      <c r="O7" s="4">
        <v>31</v>
      </c>
      <c r="P7" s="4">
        <v>251.049042</v>
      </c>
      <c r="Q7" s="5">
        <f t="shared" si="3"/>
        <v>12.5</v>
      </c>
      <c r="R7" s="5">
        <f t="shared" si="4"/>
        <v>3.125</v>
      </c>
      <c r="S7" s="5">
        <f t="shared" si="5"/>
        <v>88.3076923076923</v>
      </c>
      <c r="T7" s="4"/>
      <c r="U7" s="3"/>
      <c r="V7" s="4">
        <v>1</v>
      </c>
      <c r="W7" s="4">
        <v>277</v>
      </c>
      <c r="X7" s="4">
        <v>16</v>
      </c>
      <c r="Y7" s="4">
        <v>31</v>
      </c>
      <c r="Z7" s="4">
        <v>3.541946</v>
      </c>
      <c r="AA7" s="5">
        <f t="shared" si="6"/>
        <v>5.88235294117647</v>
      </c>
      <c r="AB7" s="5">
        <f t="shared" si="7"/>
        <v>3.125</v>
      </c>
      <c r="AC7" s="5">
        <f t="shared" si="8"/>
        <v>85.5384615384615</v>
      </c>
      <c r="AD7" s="4"/>
      <c r="AE7" s="3"/>
      <c r="AF7" s="4">
        <v>1</v>
      </c>
      <c r="AG7" s="4">
        <v>286</v>
      </c>
      <c r="AH7" s="4">
        <v>7</v>
      </c>
      <c r="AI7" s="4">
        <v>31</v>
      </c>
      <c r="AJ7" s="4">
        <v>3.72076</v>
      </c>
      <c r="AK7" s="5">
        <f t="shared" si="9"/>
        <v>12.5</v>
      </c>
      <c r="AL7" s="5">
        <f t="shared" si="10"/>
        <v>3.125</v>
      </c>
      <c r="AM7" s="5">
        <f t="shared" si="11"/>
        <v>88.3076923076923</v>
      </c>
      <c r="AN7" s="4"/>
    </row>
    <row r="8" spans="1:40">
      <c r="A8" s="2" t="s">
        <v>29</v>
      </c>
      <c r="B8" s="5"/>
      <c r="C8" s="5"/>
      <c r="D8" s="5"/>
      <c r="E8" s="5"/>
      <c r="F8" s="6">
        <f t="shared" ref="F8:I8" si="12">AVERAGE(F3:F7)</f>
        <v>292.1448708</v>
      </c>
      <c r="G8" s="6">
        <f t="shared" si="12"/>
        <v>14.0789473684211</v>
      </c>
      <c r="H8" s="6">
        <f t="shared" si="12"/>
        <v>21.875</v>
      </c>
      <c r="I8" s="6">
        <f t="shared" si="12"/>
        <v>83.1384615384615</v>
      </c>
      <c r="J8" s="6">
        <f>2*G8*H8/(G8+H8)</f>
        <v>17.131747483989</v>
      </c>
      <c r="K8" s="2" t="s">
        <v>29</v>
      </c>
      <c r="L8" s="5"/>
      <c r="M8" s="5"/>
      <c r="N8" s="5"/>
      <c r="O8" s="5"/>
      <c r="P8" s="6">
        <f t="shared" ref="P8:S8" si="13">AVERAGE(P3:P7)</f>
        <v>250.4232408</v>
      </c>
      <c r="Q8" s="6">
        <f t="shared" si="13"/>
        <v>12.5</v>
      </c>
      <c r="R8" s="6">
        <f t="shared" si="13"/>
        <v>3.125</v>
      </c>
      <c r="S8" s="6">
        <f t="shared" si="13"/>
        <v>88.3076923076923</v>
      </c>
      <c r="T8" s="6">
        <f>2*Q8*R8/(Q8+R8)</f>
        <v>5</v>
      </c>
      <c r="U8" s="2" t="s">
        <v>29</v>
      </c>
      <c r="V8" s="5"/>
      <c r="W8" s="5"/>
      <c r="X8" s="5"/>
      <c r="Y8" s="5"/>
      <c r="Z8" s="6">
        <f t="shared" ref="Z8:AC8" si="14">AVERAGE(Z3:Z7)</f>
        <v>3.6384104</v>
      </c>
      <c r="AA8" s="6">
        <f t="shared" si="14"/>
        <v>13.0140774258421</v>
      </c>
      <c r="AB8" s="6">
        <f t="shared" si="14"/>
        <v>4.375</v>
      </c>
      <c r="AC8" s="6">
        <f t="shared" si="14"/>
        <v>87.6307692307692</v>
      </c>
      <c r="AD8" s="6">
        <f>2*AA8*AB8/(AA8+AB8)</f>
        <v>6.54854623321708</v>
      </c>
      <c r="AE8" s="2" t="s">
        <v>29</v>
      </c>
      <c r="AF8" s="5"/>
      <c r="AG8" s="5"/>
      <c r="AH8" s="5"/>
      <c r="AI8" s="5"/>
      <c r="AJ8" s="6">
        <f t="shared" ref="AJ8:AM8" si="15">AVERAGE(AJ3:AJ7)</f>
        <v>3.7117004</v>
      </c>
      <c r="AK8" s="6">
        <f t="shared" si="15"/>
        <v>12.5</v>
      </c>
      <c r="AL8" s="6">
        <f t="shared" si="15"/>
        <v>3.125</v>
      </c>
      <c r="AM8" s="6">
        <f t="shared" si="15"/>
        <v>88.3076923076923</v>
      </c>
      <c r="AN8" s="6">
        <f>2*AK8*AL8/(AK8+AL8)</f>
        <v>5</v>
      </c>
    </row>
    <row r="10" spans="1:40">
      <c r="A10" s="3" t="s">
        <v>30</v>
      </c>
      <c r="B10" s="4">
        <v>24</v>
      </c>
      <c r="C10" s="4">
        <v>196</v>
      </c>
      <c r="D10" s="4">
        <v>97</v>
      </c>
      <c r="E10" s="4">
        <v>8</v>
      </c>
      <c r="F10" s="4">
        <v>463.049889</v>
      </c>
      <c r="G10" s="5">
        <f t="shared" ref="G10:G14" si="16">(B10)/(B10+D10)*100</f>
        <v>19.8347107438017</v>
      </c>
      <c r="H10" s="5">
        <f t="shared" ref="H10:H14" si="17">(B10)/(B10+E10)*100</f>
        <v>75</v>
      </c>
      <c r="I10" s="5">
        <f t="shared" ref="I10:I14" si="18">(B10+C10)/SUM(B10:E10)*100</f>
        <v>67.6923076923077</v>
      </c>
      <c r="J10" s="4"/>
      <c r="K10" s="3" t="s">
        <v>30</v>
      </c>
      <c r="L10" s="4">
        <v>1</v>
      </c>
      <c r="M10" s="4">
        <v>286</v>
      </c>
      <c r="N10" s="4">
        <v>7</v>
      </c>
      <c r="O10" s="4">
        <v>31</v>
      </c>
      <c r="P10" s="4">
        <v>248.470306</v>
      </c>
      <c r="Q10" s="5">
        <f t="shared" ref="Q10:Q14" si="19">(L10)/(L10+N10)*100</f>
        <v>12.5</v>
      </c>
      <c r="R10" s="5">
        <f t="shared" ref="R10:R14" si="20">(L10)/(L10+O10)*100</f>
        <v>3.125</v>
      </c>
      <c r="S10" s="5">
        <f t="shared" ref="S10:S14" si="21">(L10+M10)/SUM(L10:O10)*100</f>
        <v>88.3076923076923</v>
      </c>
      <c r="T10" s="4"/>
      <c r="U10" s="3" t="s">
        <v>30</v>
      </c>
      <c r="V10" s="4">
        <v>2</v>
      </c>
      <c r="W10" s="4">
        <v>276</v>
      </c>
      <c r="X10" s="4">
        <v>17</v>
      </c>
      <c r="Y10" s="4">
        <v>30</v>
      </c>
      <c r="Z10" s="4">
        <v>8.743763</v>
      </c>
      <c r="AA10" s="5">
        <f t="shared" ref="AA10:AA14" si="22">(V10)/(V10+X10)*100</f>
        <v>10.5263157894737</v>
      </c>
      <c r="AB10" s="5">
        <f t="shared" ref="AB10:AB14" si="23">(V10)/(V10+Y10)*100</f>
        <v>6.25</v>
      </c>
      <c r="AC10" s="5">
        <f t="shared" ref="AC10:AC14" si="24">(V10+W10)/SUM(V10:Y10)*100</f>
        <v>85.5384615384615</v>
      </c>
      <c r="AD10" s="4"/>
      <c r="AE10" s="3" t="s">
        <v>30</v>
      </c>
      <c r="AF10">
        <v>4</v>
      </c>
      <c r="AG10">
        <v>282</v>
      </c>
      <c r="AH10">
        <v>11</v>
      </c>
      <c r="AI10">
        <v>28</v>
      </c>
      <c r="AJ10">
        <v>7.624626</v>
      </c>
      <c r="AK10" s="5">
        <f t="shared" ref="AK10:AK14" si="25">(AF10)/(AF10+AH10)*100</f>
        <v>26.6666666666667</v>
      </c>
      <c r="AL10" s="5">
        <f t="shared" ref="AL10:AL14" si="26">(AF10)/(AF10+AI10)*100</f>
        <v>12.5</v>
      </c>
      <c r="AM10" s="5">
        <f t="shared" ref="AM10:AM14" si="27">(AF10+AG10)/SUM(AF10:AI10)*100</f>
        <v>88</v>
      </c>
      <c r="AN10" s="4"/>
    </row>
    <row r="11" spans="1:40">
      <c r="A11" s="3"/>
      <c r="B11" s="4">
        <v>2</v>
      </c>
      <c r="C11" s="4">
        <v>287</v>
      </c>
      <c r="D11" s="4">
        <v>6</v>
      </c>
      <c r="E11" s="4">
        <v>30</v>
      </c>
      <c r="F11" s="4">
        <v>250.995874</v>
      </c>
      <c r="G11" s="5">
        <f t="shared" si="16"/>
        <v>25</v>
      </c>
      <c r="H11" s="5">
        <f t="shared" si="17"/>
        <v>6.25</v>
      </c>
      <c r="I11" s="5">
        <f t="shared" si="18"/>
        <v>88.9230769230769</v>
      </c>
      <c r="J11" s="4"/>
      <c r="K11" s="3"/>
      <c r="L11" s="4">
        <v>2</v>
      </c>
      <c r="M11" s="4">
        <v>287</v>
      </c>
      <c r="N11" s="4">
        <v>6</v>
      </c>
      <c r="O11" s="4">
        <v>30</v>
      </c>
      <c r="P11" s="4">
        <v>247.327328</v>
      </c>
      <c r="Q11" s="5">
        <f t="shared" si="19"/>
        <v>25</v>
      </c>
      <c r="R11" s="5">
        <f t="shared" si="20"/>
        <v>6.25</v>
      </c>
      <c r="S11" s="5">
        <f t="shared" si="21"/>
        <v>88.9230769230769</v>
      </c>
      <c r="T11" s="4"/>
      <c r="U11" s="3"/>
      <c r="V11" s="4">
        <v>5</v>
      </c>
      <c r="W11" s="4">
        <v>272</v>
      </c>
      <c r="X11" s="4">
        <v>21</v>
      </c>
      <c r="Y11" s="4">
        <v>27</v>
      </c>
      <c r="Z11" s="4">
        <v>8.857012</v>
      </c>
      <c r="AA11" s="5">
        <f t="shared" si="22"/>
        <v>19.2307692307692</v>
      </c>
      <c r="AB11" s="5">
        <f t="shared" si="23"/>
        <v>15.625</v>
      </c>
      <c r="AC11" s="5">
        <f t="shared" si="24"/>
        <v>85.2307692307692</v>
      </c>
      <c r="AD11" s="4"/>
      <c r="AE11" s="3"/>
      <c r="AF11" s="4">
        <v>3</v>
      </c>
      <c r="AG11" s="4">
        <v>279</v>
      </c>
      <c r="AH11" s="4">
        <v>14</v>
      </c>
      <c r="AI11" s="4">
        <v>29</v>
      </c>
      <c r="AJ11" s="4">
        <v>7.717133</v>
      </c>
      <c r="AK11" s="5">
        <f t="shared" si="25"/>
        <v>17.6470588235294</v>
      </c>
      <c r="AL11" s="5">
        <f t="shared" si="26"/>
        <v>9.375</v>
      </c>
      <c r="AM11" s="5">
        <f t="shared" si="27"/>
        <v>86.7692307692308</v>
      </c>
      <c r="AN11" s="4"/>
    </row>
    <row r="12" spans="1:40">
      <c r="A12" s="3"/>
      <c r="B12" s="4">
        <v>0</v>
      </c>
      <c r="C12" s="4">
        <v>285</v>
      </c>
      <c r="D12" s="4">
        <v>8</v>
      </c>
      <c r="E12" s="4">
        <v>32</v>
      </c>
      <c r="F12" s="4">
        <v>252.203226</v>
      </c>
      <c r="G12" s="5">
        <f t="shared" si="16"/>
        <v>0</v>
      </c>
      <c r="H12" s="5">
        <f t="shared" si="17"/>
        <v>0</v>
      </c>
      <c r="I12" s="5">
        <f t="shared" si="18"/>
        <v>87.6923076923077</v>
      </c>
      <c r="J12" s="4"/>
      <c r="K12" s="3"/>
      <c r="L12" s="4">
        <v>0</v>
      </c>
      <c r="M12" s="4">
        <v>285</v>
      </c>
      <c r="N12" s="4">
        <v>8</v>
      </c>
      <c r="O12" s="4">
        <v>32</v>
      </c>
      <c r="P12" s="4">
        <v>252.122164</v>
      </c>
      <c r="Q12" s="5">
        <f t="shared" si="19"/>
        <v>0</v>
      </c>
      <c r="R12" s="5">
        <f t="shared" si="20"/>
        <v>0</v>
      </c>
      <c r="S12" s="5">
        <f t="shared" si="21"/>
        <v>87.6923076923077</v>
      </c>
      <c r="T12" s="4"/>
      <c r="U12" s="3"/>
      <c r="V12" s="4">
        <v>2</v>
      </c>
      <c r="W12" s="4">
        <v>278</v>
      </c>
      <c r="X12" s="4">
        <v>15</v>
      </c>
      <c r="Y12" s="4">
        <v>30</v>
      </c>
      <c r="Z12" s="4">
        <v>7.561207</v>
      </c>
      <c r="AA12" s="5">
        <f t="shared" si="22"/>
        <v>11.7647058823529</v>
      </c>
      <c r="AB12" s="5">
        <f t="shared" si="23"/>
        <v>6.25</v>
      </c>
      <c r="AC12" s="5">
        <f t="shared" si="24"/>
        <v>86.1538461538462</v>
      </c>
      <c r="AD12" s="4"/>
      <c r="AE12" s="3"/>
      <c r="AF12" s="4">
        <v>0</v>
      </c>
      <c r="AG12" s="4">
        <v>276</v>
      </c>
      <c r="AH12" s="4">
        <v>17</v>
      </c>
      <c r="AI12" s="4">
        <v>32</v>
      </c>
      <c r="AJ12" s="4">
        <v>7.568121</v>
      </c>
      <c r="AK12" s="5">
        <f t="shared" si="25"/>
        <v>0</v>
      </c>
      <c r="AL12" s="5">
        <f t="shared" si="26"/>
        <v>0</v>
      </c>
      <c r="AM12" s="5">
        <f t="shared" si="27"/>
        <v>84.9230769230769</v>
      </c>
      <c r="AN12" s="4"/>
    </row>
    <row r="13" spans="1:40">
      <c r="A13" s="3"/>
      <c r="B13" s="4">
        <v>1</v>
      </c>
      <c r="C13" s="4">
        <v>286</v>
      </c>
      <c r="D13" s="4">
        <v>7</v>
      </c>
      <c r="E13" s="4">
        <v>31</v>
      </c>
      <c r="F13" s="4">
        <v>250.44322</v>
      </c>
      <c r="G13" s="5">
        <f t="shared" si="16"/>
        <v>12.5</v>
      </c>
      <c r="H13" s="5">
        <f t="shared" si="17"/>
        <v>3.125</v>
      </c>
      <c r="I13" s="5">
        <f t="shared" si="18"/>
        <v>88.3076923076923</v>
      </c>
      <c r="J13" s="4"/>
      <c r="K13" s="3"/>
      <c r="L13" s="4">
        <v>1</v>
      </c>
      <c r="M13" s="4">
        <v>286</v>
      </c>
      <c r="N13" s="4">
        <v>7</v>
      </c>
      <c r="O13" s="4">
        <v>31</v>
      </c>
      <c r="P13" s="4">
        <v>251.148462</v>
      </c>
      <c r="Q13" s="5">
        <f t="shared" si="19"/>
        <v>12.5</v>
      </c>
      <c r="R13" s="5">
        <f t="shared" si="20"/>
        <v>3.125</v>
      </c>
      <c r="S13" s="5">
        <f t="shared" si="21"/>
        <v>88.3076923076923</v>
      </c>
      <c r="T13" s="4"/>
      <c r="U13" s="3"/>
      <c r="V13" s="4">
        <v>2</v>
      </c>
      <c r="W13" s="4">
        <v>278</v>
      </c>
      <c r="X13" s="4">
        <v>15</v>
      </c>
      <c r="Y13" s="4">
        <v>30</v>
      </c>
      <c r="Z13" s="4">
        <v>7.442951</v>
      </c>
      <c r="AA13" s="5">
        <f t="shared" si="22"/>
        <v>11.7647058823529</v>
      </c>
      <c r="AB13" s="5">
        <f t="shared" si="23"/>
        <v>6.25</v>
      </c>
      <c r="AC13" s="5">
        <f t="shared" si="24"/>
        <v>86.1538461538462</v>
      </c>
      <c r="AD13" s="4"/>
      <c r="AE13" s="3"/>
      <c r="AF13" s="4">
        <v>1</v>
      </c>
      <c r="AG13" s="4">
        <v>286</v>
      </c>
      <c r="AH13" s="4">
        <v>7</v>
      </c>
      <c r="AI13" s="4">
        <v>31</v>
      </c>
      <c r="AJ13" s="4">
        <v>6.933689</v>
      </c>
      <c r="AK13" s="5">
        <f t="shared" si="25"/>
        <v>12.5</v>
      </c>
      <c r="AL13" s="5">
        <f t="shared" si="26"/>
        <v>3.125</v>
      </c>
      <c r="AM13" s="5">
        <f t="shared" si="27"/>
        <v>88.3076923076923</v>
      </c>
      <c r="AN13" s="4"/>
    </row>
    <row r="14" spans="1:40">
      <c r="A14" s="3"/>
      <c r="B14" s="4">
        <v>1</v>
      </c>
      <c r="C14" s="4">
        <v>286</v>
      </c>
      <c r="D14" s="4">
        <v>7</v>
      </c>
      <c r="E14" s="4">
        <v>31</v>
      </c>
      <c r="F14" s="4">
        <v>253.710747</v>
      </c>
      <c r="G14" s="5">
        <f t="shared" si="16"/>
        <v>12.5</v>
      </c>
      <c r="H14" s="5">
        <f t="shared" si="17"/>
        <v>3.125</v>
      </c>
      <c r="I14" s="5">
        <f t="shared" si="18"/>
        <v>88.3076923076923</v>
      </c>
      <c r="J14" s="4"/>
      <c r="K14" s="3"/>
      <c r="L14" s="4">
        <v>1</v>
      </c>
      <c r="M14" s="4">
        <v>286</v>
      </c>
      <c r="N14" s="4">
        <v>7</v>
      </c>
      <c r="O14" s="4">
        <v>31</v>
      </c>
      <c r="P14" s="4">
        <v>251.424074</v>
      </c>
      <c r="Q14" s="5">
        <f t="shared" si="19"/>
        <v>12.5</v>
      </c>
      <c r="R14" s="5">
        <f t="shared" si="20"/>
        <v>3.125</v>
      </c>
      <c r="S14" s="5">
        <f t="shared" si="21"/>
        <v>88.3076923076923</v>
      </c>
      <c r="T14" s="4"/>
      <c r="U14" s="3"/>
      <c r="V14" s="4">
        <v>2</v>
      </c>
      <c r="W14" s="4">
        <v>285</v>
      </c>
      <c r="X14" s="4">
        <v>8</v>
      </c>
      <c r="Y14" s="4">
        <v>30</v>
      </c>
      <c r="Z14" s="4">
        <v>7.433891</v>
      </c>
      <c r="AA14" s="5">
        <f t="shared" si="22"/>
        <v>20</v>
      </c>
      <c r="AB14" s="5">
        <f t="shared" si="23"/>
        <v>6.25</v>
      </c>
      <c r="AC14" s="5">
        <f t="shared" si="24"/>
        <v>88.3076923076923</v>
      </c>
      <c r="AD14" s="4"/>
      <c r="AE14" s="3"/>
      <c r="AF14" s="4">
        <v>6</v>
      </c>
      <c r="AG14" s="4">
        <v>282</v>
      </c>
      <c r="AH14" s="4">
        <v>11</v>
      </c>
      <c r="AI14" s="4">
        <v>26</v>
      </c>
      <c r="AJ14" s="4">
        <v>7.889271</v>
      </c>
      <c r="AK14" s="5">
        <f t="shared" si="25"/>
        <v>35.2941176470588</v>
      </c>
      <c r="AL14" s="5">
        <f t="shared" si="26"/>
        <v>18.75</v>
      </c>
      <c r="AM14" s="5">
        <f t="shared" si="27"/>
        <v>88.6153846153846</v>
      </c>
      <c r="AN14" s="4"/>
    </row>
    <row r="15" spans="1:40">
      <c r="A15" s="2" t="s">
        <v>29</v>
      </c>
      <c r="B15" s="5"/>
      <c r="C15" s="5"/>
      <c r="D15" s="5"/>
      <c r="E15" s="5"/>
      <c r="F15" s="6">
        <f t="shared" ref="F15:I15" si="28">AVERAGE(F10:F14)</f>
        <v>294.0805912</v>
      </c>
      <c r="G15" s="6">
        <f t="shared" si="28"/>
        <v>13.9669421487603</v>
      </c>
      <c r="H15" s="6">
        <f t="shared" si="28"/>
        <v>17.5</v>
      </c>
      <c r="I15" s="6">
        <f t="shared" si="28"/>
        <v>84.1846153846154</v>
      </c>
      <c r="J15" s="6">
        <f>2*G15*H15/(G15+H15)</f>
        <v>15.5351280367695</v>
      </c>
      <c r="K15" s="2" t="s">
        <v>29</v>
      </c>
      <c r="L15" s="5"/>
      <c r="M15" s="5"/>
      <c r="N15" s="5"/>
      <c r="O15" s="5"/>
      <c r="P15" s="6">
        <f t="shared" ref="P15:S15" si="29">AVERAGE(P10:P14)</f>
        <v>250.0984668</v>
      </c>
      <c r="Q15" s="6">
        <f t="shared" si="29"/>
        <v>12.5</v>
      </c>
      <c r="R15" s="6">
        <f t="shared" si="29"/>
        <v>3.125</v>
      </c>
      <c r="S15" s="6">
        <f t="shared" si="29"/>
        <v>88.3076923076923</v>
      </c>
      <c r="T15" s="6">
        <f>2*Q15*R15/(Q15+R15)</f>
        <v>5</v>
      </c>
      <c r="U15" s="2" t="s">
        <v>29</v>
      </c>
      <c r="V15" s="5"/>
      <c r="W15" s="5"/>
      <c r="X15" s="5"/>
      <c r="Y15" s="5"/>
      <c r="Z15" s="6">
        <f t="shared" ref="Z15:AC15" si="30">AVERAGE(Z10:Z14)</f>
        <v>8.0077648</v>
      </c>
      <c r="AA15" s="6">
        <f t="shared" si="30"/>
        <v>14.6572993569898</v>
      </c>
      <c r="AB15" s="6">
        <f t="shared" si="30"/>
        <v>8.125</v>
      </c>
      <c r="AC15" s="6">
        <f t="shared" si="30"/>
        <v>86.2769230769231</v>
      </c>
      <c r="AD15" s="6">
        <f>2*AA15*AB15/(AA15+AB15)</f>
        <v>10.4546565216653</v>
      </c>
      <c r="AE15" s="2" t="s">
        <v>29</v>
      </c>
      <c r="AF15" s="5"/>
      <c r="AG15" s="5"/>
      <c r="AH15" s="5"/>
      <c r="AI15" s="5"/>
      <c r="AJ15" s="6">
        <f t="shared" ref="AJ15:AM15" si="31">AVERAGE(AJ10:AJ14)</f>
        <v>7.546568</v>
      </c>
      <c r="AK15" s="6">
        <f t="shared" si="31"/>
        <v>18.421568627451</v>
      </c>
      <c r="AL15" s="6">
        <f t="shared" si="31"/>
        <v>8.75</v>
      </c>
      <c r="AM15" s="6">
        <f t="shared" si="31"/>
        <v>87.3230769230769</v>
      </c>
      <c r="AN15" s="6">
        <f>2*AK15*AL15/(AK15+AL15)</f>
        <v>11.8645138011907</v>
      </c>
    </row>
  </sheetData>
  <mergeCells count="12">
    <mergeCell ref="A1:J1"/>
    <mergeCell ref="K1:T1"/>
    <mergeCell ref="U1:AD1"/>
    <mergeCell ref="AE1:AN1"/>
    <mergeCell ref="A3:A7"/>
    <mergeCell ref="A10:A14"/>
    <mergeCell ref="K3:K7"/>
    <mergeCell ref="K10:K14"/>
    <mergeCell ref="U3:U7"/>
    <mergeCell ref="U10:U14"/>
    <mergeCell ref="AE3:AE7"/>
    <mergeCell ref="AE10:AE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workbookViewId="0">
      <selection activeCell="C11" sqref="C11"/>
    </sheetView>
  </sheetViews>
  <sheetFormatPr defaultColWidth="9" defaultRowHeight="13.8" outlineLevelRow="4" outlineLevelCol="1"/>
  <sheetData>
    <row r="1" spans="2:2">
      <c r="B1" t="s">
        <v>31</v>
      </c>
    </row>
    <row r="2" spans="2:2">
      <c r="B2" t="s">
        <v>32</v>
      </c>
    </row>
    <row r="3" spans="2:2">
      <c r="B3" t="s">
        <v>33</v>
      </c>
    </row>
    <row r="4" spans="2:2">
      <c r="B4" t="s">
        <v>34</v>
      </c>
    </row>
    <row r="5" spans="2:2">
      <c r="B5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SDD-R</vt:lpstr>
      <vt:lpstr>SDD-R+</vt:lpstr>
      <vt:lpstr>SDD-E Static</vt:lpstr>
      <vt:lpstr>SDD-E Static+</vt:lpstr>
      <vt:lpstr>SDD-E Dynamic</vt:lpstr>
      <vt:lpstr>SDD-E Dynamic+</vt:lpstr>
      <vt:lpstr>MGoF</vt:lpstr>
      <vt:lpstr>Anomalies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2019-11-21T07:29:00Z</dcterms:created>
  <dcterms:modified xsi:type="dcterms:W3CDTF">2019-11-22T15:44:28Z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