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05"/>
  </bookViews>
  <sheets>
    <sheet name="dup1" sheetId="1" r:id="rId1"/>
    <sheet name="汇总" sheetId="2" r:id="rId2"/>
  </sheets>
  <calcPr calcId="144525"/>
</workbook>
</file>

<file path=xl/sharedStrings.xml><?xml version="1.0" encoding="utf-8"?>
<sst xmlns="http://schemas.openxmlformats.org/spreadsheetml/2006/main" count="100" uniqueCount="19">
  <si>
    <t>Error</t>
  </si>
  <si>
    <t>Families</t>
  </si>
  <si>
    <t>Simple</t>
  </si>
  <si>
    <t>Medium</t>
  </si>
  <si>
    <t>Total Facts</t>
  </si>
  <si>
    <t>Graph Edges</t>
  </si>
  <si>
    <t>Start Set</t>
  </si>
  <si>
    <t>Goal Set</t>
  </si>
  <si>
    <t>Counter Examples</t>
  </si>
  <si>
    <t>time(s)</t>
  </si>
  <si>
    <t>Compression Rate(%)</t>
  </si>
  <si>
    <t>汇总信息</t>
  </si>
  <si>
    <t>Avg Node Degree</t>
  </si>
  <si>
    <t>Start Set / Counter Examples</t>
  </si>
  <si>
    <t>Avg Comp Rate(%)</t>
  </si>
  <si>
    <t>Graph Node Avg Degree</t>
  </si>
  <si>
    <t>Start Set Proportion</t>
  </si>
  <si>
    <t>Counter Example Proportion</t>
  </si>
  <si>
    <t>Compression Rate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</si>
</sst>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3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21" fillId="31" borderId="17" applyNumberFormat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5" fillId="16" borderId="17" applyNumberFormat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17" fillId="0" borderId="19" applyNumberFormat="false" applyFill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8" fillId="21" borderId="21" applyNumberFormat="false" applyAlignment="false" applyProtection="false">
      <alignment vertical="center"/>
    </xf>
    <xf numFmtId="0" fontId="14" fillId="16" borderId="16" applyNumberFormat="false" applyAlignment="false" applyProtection="false">
      <alignment vertical="center"/>
    </xf>
    <xf numFmtId="0" fontId="5" fillId="0" borderId="14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0" fillId="4" borderId="15" applyNumberFormat="false" applyFont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0" fillId="0" borderId="14" applyNumberFormat="false" applyFill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3" fillId="0" borderId="20" applyNumberFormat="false" applyFill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16" fillId="0" borderId="18" applyNumberFormat="false" applyFill="false" applyAlignment="false" applyProtection="false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2" xfId="0" applyFont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3" xfId="0" applyBorder="true">
      <alignment vertical="center"/>
    </xf>
    <xf numFmtId="0" fontId="0" fillId="0" borderId="4" xfId="0" applyBorder="true">
      <alignment vertical="center"/>
    </xf>
    <xf numFmtId="0" fontId="0" fillId="0" borderId="5" xfId="0" applyBorder="true">
      <alignment vertical="center"/>
    </xf>
    <xf numFmtId="0" fontId="0" fillId="0" borderId="6" xfId="0" applyBorder="true" applyAlignment="true">
      <alignment horizontal="center" vertical="center"/>
    </xf>
    <xf numFmtId="0" fontId="0" fillId="0" borderId="0" xfId="0" applyBorder="true">
      <alignment vertical="center"/>
    </xf>
    <xf numFmtId="0" fontId="0" fillId="0" borderId="5" xfId="0" applyBorder="true">
      <alignment vertical="center"/>
    </xf>
    <xf numFmtId="0" fontId="1" fillId="0" borderId="1" xfId="0" applyFont="true" applyBorder="true" applyAlignment="true">
      <alignment horizontal="center" vertical="center" wrapText="true"/>
    </xf>
    <xf numFmtId="0" fontId="0" fillId="0" borderId="1" xfId="0" applyBorder="true">
      <alignment vertical="center"/>
    </xf>
    <xf numFmtId="0" fontId="2" fillId="0" borderId="1" xfId="0" applyFont="true" applyBorder="true">
      <alignment vertical="center"/>
    </xf>
    <xf numFmtId="0" fontId="0" fillId="0" borderId="7" xfId="0" applyBorder="true" applyAlignment="true">
      <alignment horizontal="center" vertical="center"/>
    </xf>
    <xf numFmtId="0" fontId="0" fillId="0" borderId="0" xfId="0" applyBorder="true">
      <alignment vertical="center"/>
    </xf>
    <xf numFmtId="0" fontId="0" fillId="0" borderId="5" xfId="0" applyBorder="true">
      <alignment vertical="center"/>
    </xf>
    <xf numFmtId="0" fontId="0" fillId="0" borderId="8" xfId="0" applyBorder="true">
      <alignment vertical="center"/>
    </xf>
    <xf numFmtId="0" fontId="0" fillId="0" borderId="9" xfId="0" applyBorder="true">
      <alignment vertical="center"/>
    </xf>
    <xf numFmtId="0" fontId="2" fillId="0" borderId="1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 wrapText="true"/>
    </xf>
    <xf numFmtId="0" fontId="0" fillId="0" borderId="11" xfId="0" applyBorder="true">
      <alignment vertical="center"/>
    </xf>
    <xf numFmtId="0" fontId="0" fillId="0" borderId="12" xfId="0" applyBorder="true">
      <alignment vertical="center"/>
    </xf>
    <xf numFmtId="0" fontId="0" fillId="0" borderId="12" xfId="0" applyBorder="true">
      <alignment vertical="center"/>
    </xf>
    <xf numFmtId="0" fontId="0" fillId="0" borderId="12" xfId="0" applyBorder="true">
      <alignment vertical="center"/>
    </xf>
    <xf numFmtId="0" fontId="0" fillId="0" borderId="13" xfId="0" applyBorder="true">
      <alignment vertical="center"/>
    </xf>
    <xf numFmtId="0" fontId="1" fillId="0" borderId="0" xfId="0" applyFont="true" applyAlignment="true">
      <alignment horizontal="center" vertical="center" wrapText="true"/>
    </xf>
    <xf numFmtId="0" fontId="1" fillId="0" borderId="12" xfId="0" applyFont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8"/>
  <sheetViews>
    <sheetView tabSelected="1" topLeftCell="A45" workbookViewId="0">
      <selection activeCell="A67" sqref="A67:P68"/>
    </sheetView>
  </sheetViews>
  <sheetFormatPr defaultColWidth="9" defaultRowHeight="15"/>
  <cols>
    <col min="1" max="1" width="12.625" customWidth="true"/>
    <col min="2" max="2" width="10" customWidth="true"/>
    <col min="3" max="16" width="13.375" customWidth="true"/>
  </cols>
  <sheetData>
    <row r="1" spans="1:16">
      <c r="A1" s="4" t="s">
        <v>0</v>
      </c>
      <c r="B1" s="5" t="s">
        <v>1</v>
      </c>
      <c r="C1" s="6" t="s">
        <v>2</v>
      </c>
      <c r="D1" s="6"/>
      <c r="E1" s="6"/>
      <c r="F1" s="6"/>
      <c r="G1" s="6"/>
      <c r="H1" s="6"/>
      <c r="I1" s="6"/>
      <c r="J1" s="23" t="s">
        <v>3</v>
      </c>
      <c r="K1" s="6"/>
      <c r="L1" s="6"/>
      <c r="M1" s="6"/>
      <c r="N1" s="6"/>
      <c r="O1" s="6"/>
      <c r="P1" s="6"/>
    </row>
    <row r="2" s="3" customFormat="true" ht="30" spans="1:16">
      <c r="A2" s="4"/>
      <c r="B2" s="5"/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2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</row>
    <row r="3" spans="1:16">
      <c r="A3" s="7">
        <v>0</v>
      </c>
      <c r="B3" s="8">
        <v>1</v>
      </c>
      <c r="C3" s="9">
        <v>24</v>
      </c>
      <c r="D3" s="8">
        <v>16</v>
      </c>
      <c r="E3" s="8">
        <v>10</v>
      </c>
      <c r="F3" s="8">
        <f>C3-E3</f>
        <v>14</v>
      </c>
      <c r="G3" s="8">
        <v>0</v>
      </c>
      <c r="H3" s="8">
        <v>0.049</v>
      </c>
      <c r="I3" s="25">
        <f>(E3+G3)/C3*100</f>
        <v>41.6666666666667</v>
      </c>
      <c r="J3" s="8">
        <v>110</v>
      </c>
      <c r="K3" s="8">
        <v>208</v>
      </c>
      <c r="L3" s="8">
        <v>25</v>
      </c>
      <c r="M3" s="8">
        <f>J3-L3</f>
        <v>85</v>
      </c>
      <c r="N3" s="8">
        <v>0</v>
      </c>
      <c r="O3" s="8">
        <v>0.049</v>
      </c>
      <c r="P3" s="25">
        <f>(L3+N3)/J3*100</f>
        <v>22.7272727272727</v>
      </c>
    </row>
    <row r="4" spans="1:16">
      <c r="A4" s="7"/>
      <c r="B4">
        <v>10</v>
      </c>
      <c r="C4" s="10">
        <v>240</v>
      </c>
      <c r="D4">
        <v>160</v>
      </c>
      <c r="E4">
        <v>100</v>
      </c>
      <c r="F4">
        <f>C4-E4</f>
        <v>140</v>
      </c>
      <c r="G4">
        <v>0</v>
      </c>
      <c r="H4">
        <v>0.055</v>
      </c>
      <c r="I4" s="26">
        <f>(E4+G4)/C4*100</f>
        <v>41.6666666666667</v>
      </c>
      <c r="J4">
        <v>1100</v>
      </c>
      <c r="K4">
        <v>2080</v>
      </c>
      <c r="L4">
        <v>250</v>
      </c>
      <c r="M4">
        <f>J4-L4</f>
        <v>850</v>
      </c>
      <c r="N4">
        <v>0</v>
      </c>
      <c r="O4">
        <v>0.084</v>
      </c>
      <c r="P4" s="26">
        <f>(L4+N4)/J4*100</f>
        <v>22.7272727272727</v>
      </c>
    </row>
    <row r="5" spans="1:16">
      <c r="A5" s="7"/>
      <c r="B5">
        <v>100</v>
      </c>
      <c r="C5" s="10">
        <v>2400</v>
      </c>
      <c r="D5">
        <v>1600</v>
      </c>
      <c r="E5">
        <v>1000</v>
      </c>
      <c r="F5">
        <f>C5-E5</f>
        <v>1400</v>
      </c>
      <c r="G5">
        <v>0</v>
      </c>
      <c r="H5">
        <v>0.084</v>
      </c>
      <c r="I5" s="26">
        <f>(E5+G5)/C5*100</f>
        <v>41.6666666666667</v>
      </c>
      <c r="J5">
        <v>11000</v>
      </c>
      <c r="K5">
        <v>20800</v>
      </c>
      <c r="L5">
        <v>2500</v>
      </c>
      <c r="M5">
        <f>J5-L5</f>
        <v>8500</v>
      </c>
      <c r="N5">
        <v>0</v>
      </c>
      <c r="O5">
        <v>0.422</v>
      </c>
      <c r="P5" s="26">
        <f>(L5+N5)/J5*100</f>
        <v>22.7272727272727</v>
      </c>
    </row>
    <row r="6" spans="1:16">
      <c r="A6" s="11"/>
      <c r="B6" s="12">
        <v>1000</v>
      </c>
      <c r="C6" s="13">
        <v>24000</v>
      </c>
      <c r="D6" s="12">
        <v>16000</v>
      </c>
      <c r="E6" s="12">
        <v>10000</v>
      </c>
      <c r="F6" s="12">
        <f>C6-E6</f>
        <v>14000</v>
      </c>
      <c r="G6" s="12">
        <v>0</v>
      </c>
      <c r="H6" s="12">
        <v>0.248</v>
      </c>
      <c r="I6" s="27">
        <f>(E6+G6)/C6*100</f>
        <v>41.6666666666667</v>
      </c>
      <c r="J6" s="12">
        <v>110000</v>
      </c>
      <c r="K6" s="12">
        <v>208000</v>
      </c>
      <c r="L6" s="12">
        <v>25000</v>
      </c>
      <c r="M6" s="12">
        <f>J6-L6</f>
        <v>85000</v>
      </c>
      <c r="N6" s="12">
        <v>0</v>
      </c>
      <c r="O6" s="20">
        <v>23.038</v>
      </c>
      <c r="P6" s="29">
        <f>(L6+N6)/J6*100</f>
        <v>22.7272727272727</v>
      </c>
    </row>
    <row r="7" ht="30" spans="1:16">
      <c r="A7" s="7" t="s">
        <v>11</v>
      </c>
      <c r="B7" s="7"/>
      <c r="C7" s="14"/>
      <c r="D7" s="4" t="s">
        <v>12</v>
      </c>
      <c r="E7" s="14" t="s">
        <v>13</v>
      </c>
      <c r="F7" s="14"/>
      <c r="G7" s="14"/>
      <c r="H7" s="14"/>
      <c r="I7" s="14" t="s">
        <v>14</v>
      </c>
      <c r="J7" s="14"/>
      <c r="K7" s="4" t="s">
        <v>12</v>
      </c>
      <c r="L7" s="14" t="s">
        <v>13</v>
      </c>
      <c r="M7" s="14"/>
      <c r="N7" s="14"/>
      <c r="O7" s="30"/>
      <c r="P7" s="31" t="s">
        <v>14</v>
      </c>
    </row>
    <row r="8" spans="1:16">
      <c r="A8" s="7"/>
      <c r="B8" s="7"/>
      <c r="C8" s="15"/>
      <c r="D8" s="16">
        <f>AVERAGE(D3/C3,D4/C4,D5/C5,D6/C6)</f>
        <v>0.666666666666667</v>
      </c>
      <c r="E8" s="22" t="e">
        <f>AVERAGE(E3/G3,E4/G4,E5/G5,E6/G6)</f>
        <v>#DIV/0!</v>
      </c>
      <c r="F8" s="22"/>
      <c r="G8" s="22"/>
      <c r="H8" s="16"/>
      <c r="I8" s="16">
        <f>AVERAGE(I3:I6)</f>
        <v>41.6666666666667</v>
      </c>
      <c r="J8" s="16"/>
      <c r="K8" s="16">
        <f>AVERAGE(K3/J3,K4/J4,K5/J5,K6/J6)</f>
        <v>1.89090909090909</v>
      </c>
      <c r="L8" s="22" t="e">
        <f>AVERAGE(L3/N3,L4/N4,L5/N5,L6/N6)</f>
        <v>#DIV/0!</v>
      </c>
      <c r="M8" s="22"/>
      <c r="N8" s="22"/>
      <c r="O8" s="16"/>
      <c r="P8" s="16">
        <f>AVERAGE(P3:P6)</f>
        <v>22.7272727272727</v>
      </c>
    </row>
    <row r="9" spans="1:16">
      <c r="A9" s="17">
        <v>0.05</v>
      </c>
      <c r="B9" s="18">
        <v>1</v>
      </c>
      <c r="C9" s="19">
        <v>24</v>
      </c>
      <c r="D9" s="18">
        <v>16</v>
      </c>
      <c r="E9" s="18">
        <v>10</v>
      </c>
      <c r="F9" s="18">
        <f>C9-E9</f>
        <v>14</v>
      </c>
      <c r="G9" s="18">
        <v>2</v>
      </c>
      <c r="H9" s="18">
        <v>0.049</v>
      </c>
      <c r="I9" s="28">
        <f>(E9+G9)/C9*100</f>
        <v>50</v>
      </c>
      <c r="J9" s="18">
        <v>109</v>
      </c>
      <c r="K9" s="18">
        <v>196</v>
      </c>
      <c r="L9" s="18">
        <v>29</v>
      </c>
      <c r="M9" s="18">
        <f>J9-L9</f>
        <v>80</v>
      </c>
      <c r="N9" s="18">
        <v>6</v>
      </c>
      <c r="O9" s="8">
        <v>0.057</v>
      </c>
      <c r="P9" s="25">
        <f>(L9+N9)/J9*100</f>
        <v>32.1100917431193</v>
      </c>
    </row>
    <row r="10" spans="1:16">
      <c r="A10" s="7"/>
      <c r="B10">
        <v>10</v>
      </c>
      <c r="C10" s="10">
        <v>239</v>
      </c>
      <c r="D10">
        <v>145</v>
      </c>
      <c r="E10">
        <v>113</v>
      </c>
      <c r="F10">
        <f>C10-E10</f>
        <v>126</v>
      </c>
      <c r="G10">
        <v>9</v>
      </c>
      <c r="H10">
        <v>0.057</v>
      </c>
      <c r="I10" s="26">
        <f>(E10+G10)/C10*100</f>
        <v>51.0460251046025</v>
      </c>
      <c r="J10">
        <v>1098</v>
      </c>
      <c r="K10">
        <v>1809</v>
      </c>
      <c r="L10">
        <v>333</v>
      </c>
      <c r="M10">
        <f>J10-L10</f>
        <v>765</v>
      </c>
      <c r="N10">
        <v>136</v>
      </c>
      <c r="O10">
        <v>0.089</v>
      </c>
      <c r="P10" s="26">
        <f>(L10+N10)/J10*100</f>
        <v>42.7140255009107</v>
      </c>
    </row>
    <row r="11" spans="1:16">
      <c r="A11" s="7"/>
      <c r="B11">
        <v>100</v>
      </c>
      <c r="C11" s="10">
        <v>2394</v>
      </c>
      <c r="D11">
        <v>1462</v>
      </c>
      <c r="E11">
        <v>1104</v>
      </c>
      <c r="F11">
        <f>C11-E11</f>
        <v>1290</v>
      </c>
      <c r="G11">
        <v>80</v>
      </c>
      <c r="H11">
        <v>0.095</v>
      </c>
      <c r="I11" s="26">
        <f>(E11+G11)/C11*100</f>
        <v>49.4569757727652</v>
      </c>
      <c r="J11">
        <v>10984</v>
      </c>
      <c r="K11">
        <v>17748</v>
      </c>
      <c r="L11">
        <v>3433</v>
      </c>
      <c r="M11">
        <f>J11-L11</f>
        <v>7551</v>
      </c>
      <c r="N11">
        <v>1438</v>
      </c>
      <c r="O11">
        <v>0.45</v>
      </c>
      <c r="P11" s="26">
        <f>(L11+N11)/J11*100</f>
        <v>44.3463219227968</v>
      </c>
    </row>
    <row r="12" spans="1:16">
      <c r="A12" s="7"/>
      <c r="B12" s="20">
        <v>1000</v>
      </c>
      <c r="C12" s="21">
        <v>23977</v>
      </c>
      <c r="D12" s="20">
        <v>14534</v>
      </c>
      <c r="E12" s="20">
        <v>11194</v>
      </c>
      <c r="F12" s="20">
        <f>C12-E12</f>
        <v>12783</v>
      </c>
      <c r="G12" s="20">
        <v>953</v>
      </c>
      <c r="H12" s="20">
        <v>0.243</v>
      </c>
      <c r="I12" s="29">
        <f>(E12+G12)/C12*100</f>
        <v>50.6610501730825</v>
      </c>
      <c r="J12" s="20">
        <v>109847</v>
      </c>
      <c r="K12" s="20">
        <v>178504</v>
      </c>
      <c r="L12" s="20">
        <v>34052</v>
      </c>
      <c r="M12" s="20">
        <f>J12-L12</f>
        <v>75795</v>
      </c>
      <c r="N12" s="20">
        <v>13725</v>
      </c>
      <c r="O12" s="20">
        <v>22.858</v>
      </c>
      <c r="P12" s="29">
        <f>(L12+N12)/J12*100</f>
        <v>43.4941327482771</v>
      </c>
    </row>
    <row r="13" ht="30" spans="1:16">
      <c r="A13" s="7" t="s">
        <v>11</v>
      </c>
      <c r="B13" s="7"/>
      <c r="C13" s="14"/>
      <c r="D13" s="4" t="s">
        <v>12</v>
      </c>
      <c r="E13" s="14" t="s">
        <v>13</v>
      </c>
      <c r="F13" s="14"/>
      <c r="G13" s="14"/>
      <c r="H13" s="14"/>
      <c r="I13" s="14" t="s">
        <v>14</v>
      </c>
      <c r="J13" s="14"/>
      <c r="K13" s="4" t="s">
        <v>12</v>
      </c>
      <c r="L13" s="14" t="s">
        <v>13</v>
      </c>
      <c r="M13" s="14"/>
      <c r="N13" s="14"/>
      <c r="O13" s="30"/>
      <c r="P13" s="31" t="s">
        <v>14</v>
      </c>
    </row>
    <row r="14" spans="1:16">
      <c r="A14" s="7"/>
      <c r="B14" s="7"/>
      <c r="C14" s="15"/>
      <c r="D14" s="16">
        <f>AVERAGE(D9/C9,D10/C10,D11/C11,D12/C12)</f>
        <v>0.622554717058477</v>
      </c>
      <c r="E14" s="22">
        <f>AVERAGE(E9/G9,E10/G10,E11/G11,E12/G12)</f>
        <v>10.775405153317</v>
      </c>
      <c r="F14" s="22"/>
      <c r="G14" s="22"/>
      <c r="H14" s="16"/>
      <c r="I14" s="16">
        <f>AVERAGE(I9:I12)</f>
        <v>50.2910127626126</v>
      </c>
      <c r="J14" s="16"/>
      <c r="K14" s="16">
        <f>AVERAGE(K9/J9,K10/J10,K11/J11,K12/J12)</f>
        <v>1.67163370627199</v>
      </c>
      <c r="L14" s="22">
        <f>AVERAGE(L9/N9,L10/N10,L11/N11,L12/N12)</f>
        <v>3.03755657855305</v>
      </c>
      <c r="M14" s="22"/>
      <c r="N14" s="22"/>
      <c r="O14" s="16"/>
      <c r="P14" s="16">
        <f>AVERAGE(P9:P12)</f>
        <v>40.666142978776</v>
      </c>
    </row>
    <row r="15" spans="1:16">
      <c r="A15" s="7">
        <v>0.1</v>
      </c>
      <c r="B15" s="8">
        <v>1</v>
      </c>
      <c r="C15" s="9">
        <v>24</v>
      </c>
      <c r="D15" s="8">
        <v>16</v>
      </c>
      <c r="E15" s="8">
        <v>10</v>
      </c>
      <c r="F15" s="8">
        <f>C15-E15</f>
        <v>14</v>
      </c>
      <c r="G15" s="8">
        <v>0</v>
      </c>
      <c r="H15" s="8">
        <v>0.04</v>
      </c>
      <c r="I15" s="25">
        <f>(E15+G15)/C15*100</f>
        <v>41.6666666666667</v>
      </c>
      <c r="J15" s="8">
        <v>109</v>
      </c>
      <c r="K15" s="8">
        <v>136</v>
      </c>
      <c r="L15" s="8">
        <v>48</v>
      </c>
      <c r="M15" s="8">
        <f>J15-L15</f>
        <v>61</v>
      </c>
      <c r="N15" s="8">
        <v>18</v>
      </c>
      <c r="O15" s="8">
        <v>0.053</v>
      </c>
      <c r="P15" s="25">
        <f>(L15+N15)/J15*100</f>
        <v>60.5504587155963</v>
      </c>
    </row>
    <row r="16" spans="1:16">
      <c r="A16" s="7"/>
      <c r="B16">
        <v>10</v>
      </c>
      <c r="C16" s="10">
        <v>237</v>
      </c>
      <c r="D16">
        <v>124</v>
      </c>
      <c r="E16">
        <v>126</v>
      </c>
      <c r="F16">
        <f>C16-E16</f>
        <v>111</v>
      </c>
      <c r="G16">
        <v>14</v>
      </c>
      <c r="H16">
        <v>0.053</v>
      </c>
      <c r="I16" s="26">
        <f>(E16+G16)/C16*100</f>
        <v>59.0717299578059</v>
      </c>
      <c r="J16">
        <v>1094</v>
      </c>
      <c r="K16">
        <v>1387</v>
      </c>
      <c r="L16">
        <v>460</v>
      </c>
      <c r="M16">
        <f>J16-L16</f>
        <v>634</v>
      </c>
      <c r="N16">
        <v>272</v>
      </c>
      <c r="O16">
        <v>0.082</v>
      </c>
      <c r="P16" s="26">
        <f>(L16+N16)/J16*100</f>
        <v>66.9104204753199</v>
      </c>
    </row>
    <row r="17" spans="1:16">
      <c r="A17" s="7"/>
      <c r="B17">
        <v>100</v>
      </c>
      <c r="C17" s="10">
        <v>2379</v>
      </c>
      <c r="D17">
        <v>1335</v>
      </c>
      <c r="E17">
        <v>1203</v>
      </c>
      <c r="F17">
        <f>C17-E17</f>
        <v>1176</v>
      </c>
      <c r="G17">
        <v>171</v>
      </c>
      <c r="H17">
        <v>0.091</v>
      </c>
      <c r="I17" s="26">
        <f>(E17+G17)/C17*100</f>
        <v>57.7553593947037</v>
      </c>
      <c r="J17">
        <v>10940</v>
      </c>
      <c r="K17">
        <v>15104</v>
      </c>
      <c r="L17">
        <v>4210</v>
      </c>
      <c r="M17">
        <f>J17-L17</f>
        <v>6730</v>
      </c>
      <c r="N17">
        <v>2511</v>
      </c>
      <c r="O17">
        <v>0.387</v>
      </c>
      <c r="P17" s="26">
        <f>(L17+N17)/J17*100</f>
        <v>61.4351005484461</v>
      </c>
    </row>
    <row r="18" spans="1:16">
      <c r="A18" s="7"/>
      <c r="B18" s="20">
        <v>1000</v>
      </c>
      <c r="C18" s="21">
        <v>23827</v>
      </c>
      <c r="D18" s="20">
        <v>12976</v>
      </c>
      <c r="E18" s="20">
        <v>12362</v>
      </c>
      <c r="F18" s="20">
        <f>C18-E18</f>
        <v>11465</v>
      </c>
      <c r="G18" s="20">
        <v>2071</v>
      </c>
      <c r="H18" s="20">
        <v>0.239</v>
      </c>
      <c r="I18" s="29">
        <f>(E18+G18)/C18*100</f>
        <v>60.5741385822806</v>
      </c>
      <c r="J18" s="20">
        <v>109406</v>
      </c>
      <c r="K18" s="20">
        <v>150169</v>
      </c>
      <c r="L18" s="20">
        <v>42708</v>
      </c>
      <c r="M18" s="20">
        <f>J18-L18</f>
        <v>66698</v>
      </c>
      <c r="N18" s="20">
        <v>25198</v>
      </c>
      <c r="O18" s="20">
        <v>26.597</v>
      </c>
      <c r="P18" s="29">
        <f>(L18+N18)/J18*100</f>
        <v>62.0678938997861</v>
      </c>
    </row>
    <row r="19" ht="30" spans="1:16">
      <c r="A19" s="7" t="s">
        <v>11</v>
      </c>
      <c r="B19" s="7"/>
      <c r="C19" s="14"/>
      <c r="D19" s="4" t="s">
        <v>12</v>
      </c>
      <c r="E19" s="14" t="s">
        <v>13</v>
      </c>
      <c r="F19" s="14"/>
      <c r="G19" s="14"/>
      <c r="H19" s="14"/>
      <c r="I19" s="14" t="s">
        <v>14</v>
      </c>
      <c r="J19" s="14"/>
      <c r="K19" s="4" t="s">
        <v>12</v>
      </c>
      <c r="L19" s="14" t="s">
        <v>13</v>
      </c>
      <c r="M19" s="14"/>
      <c r="N19" s="14"/>
      <c r="O19" s="30"/>
      <c r="P19" s="31" t="s">
        <v>14</v>
      </c>
    </row>
    <row r="20" spans="1:16">
      <c r="A20" s="7"/>
      <c r="B20" s="7"/>
      <c r="C20" s="15"/>
      <c r="D20" s="16">
        <f>AVERAGE(D15/C15,D16/C16,D17/C17,D18/C18)</f>
        <v>0.573906459579989</v>
      </c>
      <c r="E20" s="22" t="e">
        <f>AVERAGE(E15/G15,E16/G16,E17/G17,E18/G18)</f>
        <v>#DIV/0!</v>
      </c>
      <c r="F20" s="22"/>
      <c r="G20" s="22"/>
      <c r="H20" s="16"/>
      <c r="I20" s="16">
        <f>AVERAGE(I15:I18)</f>
        <v>54.7669736503642</v>
      </c>
      <c r="J20" s="16"/>
      <c r="K20" s="16">
        <f>AVERAGE(K15/J15,K16/J16,K17/J17,K18/J18)</f>
        <v>1.3171842940144</v>
      </c>
      <c r="L20" s="22">
        <f>AVERAGE(L15/N15,L16/N16,L17/N17,L18/N18)</f>
        <v>1.93234060425607</v>
      </c>
      <c r="M20" s="22"/>
      <c r="N20" s="22"/>
      <c r="O20" s="16"/>
      <c r="P20" s="16">
        <f>AVERAGE(P15:P18)</f>
        <v>62.7409684097871</v>
      </c>
    </row>
    <row r="21" spans="1:16">
      <c r="A21" s="7">
        <v>0.15</v>
      </c>
      <c r="B21" s="8">
        <v>1</v>
      </c>
      <c r="C21" s="9">
        <v>24</v>
      </c>
      <c r="D21" s="8">
        <v>12</v>
      </c>
      <c r="E21" s="8">
        <v>13</v>
      </c>
      <c r="F21" s="8">
        <f>C21-E21</f>
        <v>11</v>
      </c>
      <c r="G21" s="8">
        <v>2</v>
      </c>
      <c r="H21" s="8">
        <v>0.044</v>
      </c>
      <c r="I21" s="25">
        <f>(E21+G21)/C21*100</f>
        <v>62.5</v>
      </c>
      <c r="J21" s="8">
        <v>109</v>
      </c>
      <c r="K21" s="8">
        <v>151</v>
      </c>
      <c r="L21" s="8">
        <v>44</v>
      </c>
      <c r="M21" s="8">
        <f>J21-L21</f>
        <v>65</v>
      </c>
      <c r="N21" s="8">
        <v>26</v>
      </c>
      <c r="O21" s="8">
        <v>0.05</v>
      </c>
      <c r="P21" s="25">
        <f>(L21+N21)/J21*100</f>
        <v>64.2201834862385</v>
      </c>
    </row>
    <row r="22" spans="1:16">
      <c r="A22" s="7"/>
      <c r="B22">
        <v>10</v>
      </c>
      <c r="C22" s="10">
        <v>239</v>
      </c>
      <c r="D22">
        <v>120</v>
      </c>
      <c r="E22">
        <v>136</v>
      </c>
      <c r="F22">
        <f>C22-E22</f>
        <v>103</v>
      </c>
      <c r="G22">
        <v>31</v>
      </c>
      <c r="H22">
        <v>0.051</v>
      </c>
      <c r="I22" s="26">
        <f>(E22+G22)/C22*100</f>
        <v>69.8744769874477</v>
      </c>
      <c r="J22">
        <v>1082</v>
      </c>
      <c r="K22">
        <v>1241</v>
      </c>
      <c r="L22">
        <v>506</v>
      </c>
      <c r="M22">
        <f>J22-L22</f>
        <v>576</v>
      </c>
      <c r="N22">
        <v>291</v>
      </c>
      <c r="O22">
        <v>0.079</v>
      </c>
      <c r="P22" s="26">
        <f>(L22+N22)/J22*100</f>
        <v>73.6598890942699</v>
      </c>
    </row>
    <row r="23" spans="1:16">
      <c r="A23" s="7"/>
      <c r="B23">
        <v>100</v>
      </c>
      <c r="C23" s="10">
        <v>2360</v>
      </c>
      <c r="D23">
        <v>1173</v>
      </c>
      <c r="E23">
        <v>1320</v>
      </c>
      <c r="F23">
        <f>C23-E23</f>
        <v>1040</v>
      </c>
      <c r="G23">
        <v>256</v>
      </c>
      <c r="H23">
        <v>0.089</v>
      </c>
      <c r="I23" s="26">
        <f>(E23+G23)/C23*100</f>
        <v>66.7796610169491</v>
      </c>
      <c r="J23">
        <v>10881</v>
      </c>
      <c r="K23">
        <v>12420</v>
      </c>
      <c r="L23">
        <v>5113</v>
      </c>
      <c r="M23">
        <f>J23-L23</f>
        <v>5768</v>
      </c>
      <c r="N23">
        <v>3644</v>
      </c>
      <c r="O23">
        <v>0.418</v>
      </c>
      <c r="P23" s="26">
        <f>(L23+N23)/J23*100</f>
        <v>80.479735318445</v>
      </c>
    </row>
    <row r="24" spans="1:16">
      <c r="A24" s="7"/>
      <c r="B24" s="20">
        <v>1000</v>
      </c>
      <c r="C24" s="21">
        <v>23667</v>
      </c>
      <c r="D24" s="20">
        <v>11705</v>
      </c>
      <c r="E24" s="20">
        <v>13274</v>
      </c>
      <c r="F24" s="20">
        <f>C24-E24</f>
        <v>10393</v>
      </c>
      <c r="G24" s="20">
        <v>2752</v>
      </c>
      <c r="H24" s="20">
        <v>0.244</v>
      </c>
      <c r="I24" s="29">
        <f>(E24+G24)/C24*100</f>
        <v>67.7145392318418</v>
      </c>
      <c r="J24" s="20">
        <v>108639</v>
      </c>
      <c r="K24" s="20">
        <v>127119</v>
      </c>
      <c r="L24" s="20">
        <v>49912</v>
      </c>
      <c r="M24" s="20">
        <f>J24-L24</f>
        <v>58727</v>
      </c>
      <c r="N24" s="20">
        <v>35337</v>
      </c>
      <c r="O24" s="20">
        <v>26.187</v>
      </c>
      <c r="P24" s="29">
        <f>(L24+N24)/J24*100</f>
        <v>78.4699785528217</v>
      </c>
    </row>
    <row r="25" ht="30" spans="1:16">
      <c r="A25" s="7" t="s">
        <v>11</v>
      </c>
      <c r="B25" s="7"/>
      <c r="C25" s="14"/>
      <c r="D25" s="4" t="s">
        <v>12</v>
      </c>
      <c r="E25" s="14" t="s">
        <v>13</v>
      </c>
      <c r="F25" s="14"/>
      <c r="G25" s="14"/>
      <c r="H25" s="14"/>
      <c r="I25" s="14" t="s">
        <v>14</v>
      </c>
      <c r="J25" s="14"/>
      <c r="K25" s="4" t="s">
        <v>12</v>
      </c>
      <c r="L25" s="14" t="s">
        <v>13</v>
      </c>
      <c r="M25" s="14"/>
      <c r="N25" s="14"/>
      <c r="O25" s="30"/>
      <c r="P25" s="31" t="s">
        <v>14</v>
      </c>
    </row>
    <row r="26" spans="1:16">
      <c r="A26" s="7"/>
      <c r="B26" s="7"/>
      <c r="C26" s="15"/>
      <c r="D26" s="16">
        <f>AVERAGE(D21/C21,D22/C22,D23/C23,D24/C24)</f>
        <v>0.498424111880337</v>
      </c>
      <c r="E26" s="22">
        <f>AVERAGE(E21/G21,E22/G22,E23/G23,E24/G24)</f>
        <v>5.21668698424606</v>
      </c>
      <c r="F26" s="22"/>
      <c r="G26" s="22"/>
      <c r="H26" s="16"/>
      <c r="I26" s="16">
        <f>AVERAGE(I21:I24)</f>
        <v>66.7171693090597</v>
      </c>
      <c r="J26" s="16"/>
      <c r="K26" s="16">
        <f>AVERAGE(K21/J21,K22/J22,K23/J23,K24/J24)</f>
        <v>1.21095376446056</v>
      </c>
      <c r="L26" s="22">
        <f>AVERAGE(L21/N21,L22/N22,L23/N23,L24/N24)</f>
        <v>1.56168123389058</v>
      </c>
      <c r="M26" s="22"/>
      <c r="N26" s="22"/>
      <c r="O26" s="16"/>
      <c r="P26" s="16">
        <f>AVERAGE(P21:P24)</f>
        <v>74.2074466129438</v>
      </c>
    </row>
    <row r="27" spans="1:16">
      <c r="A27" s="7">
        <v>0.2</v>
      </c>
      <c r="B27" s="8">
        <v>1</v>
      </c>
      <c r="C27" s="9">
        <v>22</v>
      </c>
      <c r="D27" s="8">
        <v>11</v>
      </c>
      <c r="E27" s="8">
        <v>13</v>
      </c>
      <c r="F27" s="8">
        <f>C27-E27</f>
        <v>9</v>
      </c>
      <c r="G27" s="8">
        <v>3</v>
      </c>
      <c r="H27" s="8">
        <v>0.045</v>
      </c>
      <c r="I27" s="25">
        <f>(E27+G27)/C27*100</f>
        <v>72.7272727272727</v>
      </c>
      <c r="J27" s="8">
        <v>110</v>
      </c>
      <c r="K27" s="8">
        <v>80</v>
      </c>
      <c r="L27" s="8">
        <v>68</v>
      </c>
      <c r="M27" s="8">
        <f>J27-L27</f>
        <v>42</v>
      </c>
      <c r="N27" s="8">
        <v>45</v>
      </c>
      <c r="O27" s="8">
        <v>0.053</v>
      </c>
      <c r="P27" s="25">
        <f>(L27+N27)/J27*100</f>
        <v>102.727272727273</v>
      </c>
    </row>
    <row r="28" spans="1:16">
      <c r="A28" s="7"/>
      <c r="B28">
        <v>10</v>
      </c>
      <c r="C28" s="10">
        <v>234</v>
      </c>
      <c r="D28">
        <v>113</v>
      </c>
      <c r="E28">
        <v>133</v>
      </c>
      <c r="F28">
        <f>C28-E28</f>
        <v>101</v>
      </c>
      <c r="G28">
        <v>20</v>
      </c>
      <c r="H28">
        <v>0.051</v>
      </c>
      <c r="I28" s="26">
        <f>(E28+G28)/C28*100</f>
        <v>65.3846153846154</v>
      </c>
      <c r="J28">
        <v>1075</v>
      </c>
      <c r="K28">
        <v>1026</v>
      </c>
      <c r="L28">
        <v>563</v>
      </c>
      <c r="M28">
        <f>J28-L28</f>
        <v>512</v>
      </c>
      <c r="N28">
        <v>416</v>
      </c>
      <c r="O28">
        <v>0.079</v>
      </c>
      <c r="P28" s="26">
        <f>(L28+N28)/J28*100</f>
        <v>91.0697674418605</v>
      </c>
    </row>
    <row r="29" spans="1:16">
      <c r="A29" s="7"/>
      <c r="B29">
        <v>100</v>
      </c>
      <c r="C29" s="10">
        <v>2336</v>
      </c>
      <c r="D29">
        <v>1042</v>
      </c>
      <c r="E29">
        <v>1405</v>
      </c>
      <c r="F29">
        <f>C29-E29</f>
        <v>931</v>
      </c>
      <c r="G29">
        <v>327</v>
      </c>
      <c r="H29">
        <v>0.094</v>
      </c>
      <c r="I29" s="26">
        <f>(E29+G29)/C29*100</f>
        <v>74.1438356164384</v>
      </c>
      <c r="J29">
        <v>10763</v>
      </c>
      <c r="K29">
        <v>10579</v>
      </c>
      <c r="L29">
        <v>5658</v>
      </c>
      <c r="M29">
        <f>J29-L29</f>
        <v>5105</v>
      </c>
      <c r="N29">
        <v>4314</v>
      </c>
      <c r="O29">
        <v>0.382</v>
      </c>
      <c r="P29" s="26">
        <f>(L29+N29)/J29*100</f>
        <v>92.6507479327325</v>
      </c>
    </row>
    <row r="30" spans="1:16">
      <c r="A30" s="7"/>
      <c r="B30" s="20">
        <v>1000</v>
      </c>
      <c r="C30" s="21">
        <v>23435</v>
      </c>
      <c r="D30" s="20">
        <v>10627</v>
      </c>
      <c r="E30" s="20">
        <v>13979</v>
      </c>
      <c r="F30" s="20">
        <f>C30-E30</f>
        <v>9456</v>
      </c>
      <c r="G30" s="20">
        <v>3564</v>
      </c>
      <c r="H30" s="20">
        <v>0.254</v>
      </c>
      <c r="I30" s="29">
        <f>(E30+G30)/C30*100</f>
        <v>74.8581181992746</v>
      </c>
      <c r="J30" s="20">
        <v>107627</v>
      </c>
      <c r="K30" s="20">
        <v>105076</v>
      </c>
      <c r="L30" s="20">
        <v>56802</v>
      </c>
      <c r="M30" s="20">
        <f>J30-L30</f>
        <v>50825</v>
      </c>
      <c r="N30" s="20">
        <v>44485</v>
      </c>
      <c r="O30" s="20">
        <v>25.209</v>
      </c>
      <c r="P30" s="29">
        <f>(L30+N30)/J30*100</f>
        <v>94.1092848448809</v>
      </c>
    </row>
    <row r="31" ht="30" spans="1:16">
      <c r="A31" s="7" t="s">
        <v>11</v>
      </c>
      <c r="B31" s="7"/>
      <c r="C31" s="14"/>
      <c r="D31" s="4" t="s">
        <v>12</v>
      </c>
      <c r="E31" s="14" t="s">
        <v>13</v>
      </c>
      <c r="F31" s="14"/>
      <c r="G31" s="14"/>
      <c r="H31" s="14"/>
      <c r="I31" s="14" t="s">
        <v>14</v>
      </c>
      <c r="J31" s="14"/>
      <c r="K31" s="4" t="s">
        <v>12</v>
      </c>
      <c r="L31" s="14" t="s">
        <v>13</v>
      </c>
      <c r="M31" s="14"/>
      <c r="N31" s="14"/>
      <c r="O31" s="30"/>
      <c r="P31" s="31" t="s">
        <v>14</v>
      </c>
    </row>
    <row r="32" spans="1:16">
      <c r="A32" s="7"/>
      <c r="B32" s="7"/>
      <c r="C32" s="15"/>
      <c r="D32" s="16">
        <f>AVERAGE(D27/C27,D28/C28,D29/C29,D30/C30)</f>
        <v>0.470608665806373</v>
      </c>
      <c r="E32" s="22">
        <f>AVERAGE(E27/G27,E28/G28,E29/G29,E30/G30)</f>
        <v>4.80056193947631</v>
      </c>
      <c r="F32" s="22"/>
      <c r="G32" s="22"/>
      <c r="H32" s="16"/>
      <c r="I32" s="16">
        <f>AVERAGE(I27:I30)</f>
        <v>71.7784604819003</v>
      </c>
      <c r="J32" s="16"/>
      <c r="K32" s="16">
        <f>AVERAGE(K27/J27,K28/J28,K29/J29,K30/J30)</f>
        <v>0.910223373939133</v>
      </c>
      <c r="L32" s="22">
        <f>AVERAGE(L27/N27,L28/N28,L29/N29,L30/N30)</f>
        <v>1.3632250384286</v>
      </c>
      <c r="M32" s="22"/>
      <c r="N32" s="22"/>
      <c r="O32" s="16"/>
      <c r="P32" s="16">
        <f>AVERAGE(P27:P30)</f>
        <v>95.1392682366867</v>
      </c>
    </row>
    <row r="33" spans="1:16">
      <c r="A33" s="7">
        <v>0.25</v>
      </c>
      <c r="B33" s="8">
        <v>1</v>
      </c>
      <c r="C33" s="9">
        <v>23</v>
      </c>
      <c r="D33" s="8">
        <v>4</v>
      </c>
      <c r="E33" s="8">
        <v>19</v>
      </c>
      <c r="F33" s="8">
        <f>C33-E33</f>
        <v>4</v>
      </c>
      <c r="G33" s="8">
        <v>6</v>
      </c>
      <c r="H33" s="8">
        <v>0.049</v>
      </c>
      <c r="I33" s="25">
        <f>(E33+G33)/C33*100</f>
        <v>108.695652173913</v>
      </c>
      <c r="J33" s="8">
        <v>104</v>
      </c>
      <c r="K33" s="8">
        <v>101</v>
      </c>
      <c r="L33" s="8">
        <v>53</v>
      </c>
      <c r="M33" s="8">
        <f>J33-L33</f>
        <v>51</v>
      </c>
      <c r="N33" s="8">
        <v>41</v>
      </c>
      <c r="O33" s="8">
        <v>0.052</v>
      </c>
      <c r="P33" s="25">
        <f>(L33+N33)/J33*100</f>
        <v>90.3846153846154</v>
      </c>
    </row>
    <row r="34" spans="1:16">
      <c r="A34" s="7"/>
      <c r="B34">
        <v>10</v>
      </c>
      <c r="C34" s="10">
        <v>228</v>
      </c>
      <c r="D34">
        <v>95</v>
      </c>
      <c r="E34">
        <v>140</v>
      </c>
      <c r="F34">
        <f>C34-E34</f>
        <v>88</v>
      </c>
      <c r="G34">
        <v>40</v>
      </c>
      <c r="H34">
        <v>0.06</v>
      </c>
      <c r="I34" s="26">
        <f>(E34+G34)/C34*100</f>
        <v>78.9473684210526</v>
      </c>
      <c r="J34">
        <v>1061</v>
      </c>
      <c r="K34">
        <v>855</v>
      </c>
      <c r="L34">
        <v>629</v>
      </c>
      <c r="M34">
        <f>J34-L34</f>
        <v>432</v>
      </c>
      <c r="N34">
        <v>541</v>
      </c>
      <c r="O34">
        <v>0.074</v>
      </c>
      <c r="P34" s="26">
        <f>(L34+N34)/J34*100</f>
        <v>110.273327049953</v>
      </c>
    </row>
    <row r="35" spans="1:16">
      <c r="A35" s="7"/>
      <c r="B35">
        <v>100</v>
      </c>
      <c r="C35" s="10">
        <v>2306</v>
      </c>
      <c r="D35">
        <v>947</v>
      </c>
      <c r="E35">
        <v>1458</v>
      </c>
      <c r="F35">
        <f>C35-E35</f>
        <v>848</v>
      </c>
      <c r="G35">
        <v>435</v>
      </c>
      <c r="H35">
        <v>0.096</v>
      </c>
      <c r="I35" s="26">
        <f>(E35+G35)/C35*100</f>
        <v>82.0901994796184</v>
      </c>
      <c r="J35">
        <v>10619</v>
      </c>
      <c r="K35">
        <v>9153</v>
      </c>
      <c r="L35">
        <v>6050</v>
      </c>
      <c r="M35">
        <f>J35-L35</f>
        <v>4569</v>
      </c>
      <c r="N35">
        <v>5143</v>
      </c>
      <c r="O35">
        <v>0.405</v>
      </c>
      <c r="P35" s="26">
        <f>(L35+N35)/J35*100</f>
        <v>105.405405405405</v>
      </c>
    </row>
    <row r="36" spans="1:16">
      <c r="A36" s="7"/>
      <c r="B36" s="20">
        <v>1000</v>
      </c>
      <c r="C36" s="21">
        <v>23045</v>
      </c>
      <c r="D36" s="20">
        <v>9232</v>
      </c>
      <c r="E36" s="20">
        <v>14788</v>
      </c>
      <c r="F36" s="20">
        <f>C36-E36</f>
        <v>8257</v>
      </c>
      <c r="G36" s="20">
        <v>4181</v>
      </c>
      <c r="H36" s="20">
        <v>0.244</v>
      </c>
      <c r="I36" s="29">
        <f>(E36+G36)/C36*100</f>
        <v>82.3128661314819</v>
      </c>
      <c r="J36" s="20">
        <v>106228</v>
      </c>
      <c r="K36" s="20">
        <v>86048</v>
      </c>
      <c r="L36" s="20">
        <v>62441</v>
      </c>
      <c r="M36" s="20">
        <f>J36-L36</f>
        <v>43787</v>
      </c>
      <c r="N36" s="20">
        <v>51515</v>
      </c>
      <c r="O36" s="20">
        <v>18.75</v>
      </c>
      <c r="P36" s="29">
        <f>(L36+N36)/J36*100</f>
        <v>107.274918100689</v>
      </c>
    </row>
    <row r="37" ht="30" spans="1:16">
      <c r="A37" s="7" t="s">
        <v>11</v>
      </c>
      <c r="B37" s="7"/>
      <c r="C37" s="14"/>
      <c r="D37" s="4" t="s">
        <v>12</v>
      </c>
      <c r="E37" s="14" t="s">
        <v>13</v>
      </c>
      <c r="F37" s="14"/>
      <c r="G37" s="14"/>
      <c r="H37" s="14"/>
      <c r="I37" s="14" t="s">
        <v>14</v>
      </c>
      <c r="J37" s="14"/>
      <c r="K37" s="4" t="s">
        <v>12</v>
      </c>
      <c r="L37" s="14" t="s">
        <v>13</v>
      </c>
      <c r="M37" s="14"/>
      <c r="N37" s="14"/>
      <c r="O37" s="30"/>
      <c r="P37" s="31" t="s">
        <v>14</v>
      </c>
    </row>
    <row r="38" spans="1:16">
      <c r="A38" s="7"/>
      <c r="B38" s="7"/>
      <c r="C38" s="15"/>
      <c r="D38" s="16">
        <f>AVERAGE(D33/C33,D34/C34,D35/C35,D36/C36)</f>
        <v>0.35046376006665</v>
      </c>
      <c r="E38" s="22">
        <f>AVERAGE(E33/G33,E34/G34,E35/G35,E36/G36)</f>
        <v>3.38883592167083</v>
      </c>
      <c r="F38" s="22"/>
      <c r="G38" s="22"/>
      <c r="H38" s="16"/>
      <c r="I38" s="16">
        <f>AVERAGE(I33:I36)</f>
        <v>88.0115215515165</v>
      </c>
      <c r="J38" s="16"/>
      <c r="K38" s="16">
        <f>AVERAGE(K33/J33,K34/J34,K35/J35,K36/J36)</f>
        <v>0.862243553193302</v>
      </c>
      <c r="L38" s="22">
        <f>AVERAGE(L33/N33,L34/N34,L35/N35,L36/N36)</f>
        <v>1.21094861041522</v>
      </c>
      <c r="M38" s="22"/>
      <c r="N38" s="22"/>
      <c r="O38" s="16"/>
      <c r="P38" s="16">
        <f>AVERAGE(P33:P36)</f>
        <v>103.334566485166</v>
      </c>
    </row>
    <row r="39" spans="1:16">
      <c r="A39" s="7">
        <v>0.3</v>
      </c>
      <c r="B39" s="8">
        <v>1</v>
      </c>
      <c r="C39" s="9">
        <v>22</v>
      </c>
      <c r="D39" s="8">
        <v>8</v>
      </c>
      <c r="E39" s="8">
        <v>16</v>
      </c>
      <c r="F39" s="8">
        <f>C39-E39</f>
        <v>6</v>
      </c>
      <c r="G39" s="8">
        <v>8</v>
      </c>
      <c r="H39" s="8">
        <v>0.043</v>
      </c>
      <c r="I39" s="25">
        <f>(E39+G39)/C39*100</f>
        <v>109.090909090909</v>
      </c>
      <c r="J39" s="8">
        <v>104</v>
      </c>
      <c r="K39" s="8">
        <v>80</v>
      </c>
      <c r="L39" s="8">
        <v>63</v>
      </c>
      <c r="M39" s="8">
        <f>J39-L39</f>
        <v>41</v>
      </c>
      <c r="N39" s="8">
        <v>48</v>
      </c>
      <c r="O39" s="8">
        <v>0.05</v>
      </c>
      <c r="P39" s="25">
        <f>(L39+N39)/J39*100</f>
        <v>106.730769230769</v>
      </c>
    </row>
    <row r="40" spans="1:16">
      <c r="A40" s="7"/>
      <c r="B40">
        <v>10</v>
      </c>
      <c r="C40" s="10">
        <v>231</v>
      </c>
      <c r="D40">
        <v>79</v>
      </c>
      <c r="E40">
        <v>159</v>
      </c>
      <c r="F40">
        <f>C40-E40</f>
        <v>72</v>
      </c>
      <c r="G40">
        <v>51</v>
      </c>
      <c r="H40">
        <v>0.054</v>
      </c>
      <c r="I40" s="26">
        <f>(E40+G40)/C40*100</f>
        <v>90.9090909090909</v>
      </c>
      <c r="J40">
        <v>1050</v>
      </c>
      <c r="K40">
        <v>728</v>
      </c>
      <c r="L40">
        <v>676</v>
      </c>
      <c r="M40">
        <f>J40-L40</f>
        <v>374</v>
      </c>
      <c r="N40">
        <v>638</v>
      </c>
      <c r="O40">
        <v>0.073</v>
      </c>
      <c r="P40" s="26">
        <f>(L40+N40)/J40*100</f>
        <v>125.142857142857</v>
      </c>
    </row>
    <row r="41" spans="1:16">
      <c r="A41" s="7"/>
      <c r="B41">
        <v>100</v>
      </c>
      <c r="C41" s="10">
        <v>2270</v>
      </c>
      <c r="D41">
        <v>797</v>
      </c>
      <c r="E41">
        <v>1550</v>
      </c>
      <c r="F41">
        <f>C41-E41</f>
        <v>720</v>
      </c>
      <c r="G41">
        <v>458</v>
      </c>
      <c r="H41">
        <v>0.092</v>
      </c>
      <c r="I41" s="26">
        <f>(E41+G41)/C41*100</f>
        <v>88.4581497797357</v>
      </c>
      <c r="J41">
        <v>10455</v>
      </c>
      <c r="K41">
        <v>6876</v>
      </c>
      <c r="L41">
        <v>6716</v>
      </c>
      <c r="M41">
        <f>J41-L41</f>
        <v>3739</v>
      </c>
      <c r="N41">
        <v>5474</v>
      </c>
      <c r="O41">
        <v>0.34</v>
      </c>
      <c r="P41" s="26">
        <f>(L41+N41)/J41*100</f>
        <v>116.594930655189</v>
      </c>
    </row>
    <row r="42" spans="1:16">
      <c r="A42" s="7"/>
      <c r="B42" s="20">
        <v>1000</v>
      </c>
      <c r="C42" s="21">
        <v>22679</v>
      </c>
      <c r="D42" s="20">
        <v>8046</v>
      </c>
      <c r="E42" s="20">
        <v>15386</v>
      </c>
      <c r="F42" s="20">
        <f>C42-E42</f>
        <v>7293</v>
      </c>
      <c r="G42" s="20">
        <v>4721</v>
      </c>
      <c r="H42" s="20">
        <v>0.236</v>
      </c>
      <c r="I42" s="29">
        <f>(E42+G42)/C42*100</f>
        <v>88.6591119537898</v>
      </c>
      <c r="J42" s="20">
        <v>104810</v>
      </c>
      <c r="K42" s="20">
        <v>71046</v>
      </c>
      <c r="L42" s="20">
        <v>67114</v>
      </c>
      <c r="M42" s="20">
        <f>J42-L42</f>
        <v>37696</v>
      </c>
      <c r="N42" s="20">
        <v>56697</v>
      </c>
      <c r="O42" s="20">
        <v>17.405</v>
      </c>
      <c r="P42" s="29">
        <f>(L42+N42)/J42*100</f>
        <v>118.128995324874</v>
      </c>
    </row>
    <row r="43" ht="30" spans="1:16">
      <c r="A43" s="7" t="s">
        <v>11</v>
      </c>
      <c r="B43" s="7"/>
      <c r="C43" s="14"/>
      <c r="D43" s="4" t="s">
        <v>12</v>
      </c>
      <c r="E43" s="14" t="s">
        <v>13</v>
      </c>
      <c r="F43" s="14"/>
      <c r="G43" s="14"/>
      <c r="H43" s="14"/>
      <c r="I43" s="14" t="s">
        <v>14</v>
      </c>
      <c r="J43" s="14"/>
      <c r="K43" s="4" t="s">
        <v>12</v>
      </c>
      <c r="L43" s="14" t="s">
        <v>13</v>
      </c>
      <c r="M43" s="14"/>
      <c r="N43" s="14"/>
      <c r="O43" s="30"/>
      <c r="P43" s="31" t="s">
        <v>14</v>
      </c>
    </row>
    <row r="44" spans="1:16">
      <c r="A44" s="7"/>
      <c r="B44" s="7"/>
      <c r="C44" s="15"/>
      <c r="D44" s="16">
        <f>AVERAGE(D39/C39,D40/C40,D41/C41,D42/C42)</f>
        <v>0.35287664368113</v>
      </c>
      <c r="E44" s="22">
        <f>AVERAGE(E39/G39,E40/G40,E41/G41,E42/G42)</f>
        <v>2.94024545492583</v>
      </c>
      <c r="F44" s="22"/>
      <c r="G44" s="22"/>
      <c r="H44" s="16"/>
      <c r="I44" s="16">
        <f>AVERAGE(I39:I42)</f>
        <v>94.2793154333814</v>
      </c>
      <c r="J44" s="16"/>
      <c r="K44" s="16">
        <f>AVERAGE(K39/J39,K40/J40,K41/J41,K42/J42)</f>
        <v>0.699523755570993</v>
      </c>
      <c r="L44" s="22">
        <f>AVERAGE(L39/N39,L40/N40,L41/N41,L42/N42)</f>
        <v>1.19567073660934</v>
      </c>
      <c r="M44" s="22"/>
      <c r="N44" s="22"/>
      <c r="O44" s="16"/>
      <c r="P44" s="16">
        <f>AVERAGE(P39:P42)</f>
        <v>116.649388088422</v>
      </c>
    </row>
    <row r="45" spans="1:16">
      <c r="A45" s="7">
        <v>0.35</v>
      </c>
      <c r="B45" s="8">
        <v>1</v>
      </c>
      <c r="C45" s="9">
        <v>23</v>
      </c>
      <c r="D45" s="8">
        <v>6</v>
      </c>
      <c r="E45" s="8">
        <v>17</v>
      </c>
      <c r="F45" s="8">
        <f>C45-E45</f>
        <v>6</v>
      </c>
      <c r="G45" s="8">
        <v>7</v>
      </c>
      <c r="H45" s="8">
        <v>0.049</v>
      </c>
      <c r="I45" s="25">
        <f>(E45+G45)/C45*100</f>
        <v>104.347826086957</v>
      </c>
      <c r="J45" s="8">
        <v>105</v>
      </c>
      <c r="K45" s="8">
        <v>64</v>
      </c>
      <c r="L45" s="8">
        <v>69</v>
      </c>
      <c r="M45" s="8">
        <f>J45-L45</f>
        <v>36</v>
      </c>
      <c r="N45" s="8">
        <v>64</v>
      </c>
      <c r="O45" s="8">
        <v>0.057</v>
      </c>
      <c r="P45" s="25">
        <f>(L45+N45)/J45*100</f>
        <v>126.666666666667</v>
      </c>
    </row>
    <row r="46" spans="1:16">
      <c r="A46" s="7"/>
      <c r="B46">
        <v>10</v>
      </c>
      <c r="C46" s="10">
        <v>218</v>
      </c>
      <c r="D46">
        <v>64</v>
      </c>
      <c r="E46">
        <v>159</v>
      </c>
      <c r="F46">
        <f>C46-E46</f>
        <v>59</v>
      </c>
      <c r="G46">
        <v>60</v>
      </c>
      <c r="H46">
        <v>0.053</v>
      </c>
      <c r="I46" s="26">
        <f>(E46+G46)/C46*100</f>
        <v>100.45871559633</v>
      </c>
      <c r="J46">
        <v>1018</v>
      </c>
      <c r="K46">
        <v>580</v>
      </c>
      <c r="L46">
        <v>696</v>
      </c>
      <c r="M46">
        <f>J46-L46</f>
        <v>322</v>
      </c>
      <c r="N46">
        <v>533</v>
      </c>
      <c r="O46">
        <v>0.081</v>
      </c>
      <c r="P46" s="26">
        <f>(L46+N46)/J46*100</f>
        <v>120.726915520629</v>
      </c>
    </row>
    <row r="47" spans="1:16">
      <c r="A47" s="7"/>
      <c r="B47">
        <v>100</v>
      </c>
      <c r="C47" s="10">
        <v>2229</v>
      </c>
      <c r="D47">
        <v>706</v>
      </c>
      <c r="E47">
        <v>1588</v>
      </c>
      <c r="F47">
        <f>C47-E47</f>
        <v>641</v>
      </c>
      <c r="G47">
        <v>502</v>
      </c>
      <c r="H47">
        <v>0.09</v>
      </c>
      <c r="I47" s="26">
        <f>(E47+G47)/C47*100</f>
        <v>93.7640197397936</v>
      </c>
      <c r="J47">
        <v>10268</v>
      </c>
      <c r="K47">
        <v>6099</v>
      </c>
      <c r="L47">
        <v>6923</v>
      </c>
      <c r="M47">
        <f>J47-L47</f>
        <v>3345</v>
      </c>
      <c r="N47">
        <v>5991</v>
      </c>
      <c r="O47">
        <v>0.377</v>
      </c>
      <c r="P47" s="26">
        <f>(L47+N47)/J47*100</f>
        <v>125.769380599922</v>
      </c>
    </row>
    <row r="48" spans="1:16">
      <c r="A48" s="7"/>
      <c r="B48" s="20">
        <v>1000</v>
      </c>
      <c r="C48" s="21">
        <v>22207</v>
      </c>
      <c r="D48" s="20">
        <v>6938</v>
      </c>
      <c r="E48" s="20">
        <v>15922</v>
      </c>
      <c r="F48" s="20">
        <f>C48-E48</f>
        <v>6285</v>
      </c>
      <c r="G48" s="20">
        <v>5312</v>
      </c>
      <c r="H48" s="20">
        <v>0.23</v>
      </c>
      <c r="I48" s="29">
        <f>(E48+G48)/C48*100</f>
        <v>95.61849867159</v>
      </c>
      <c r="J48" s="20">
        <v>102625</v>
      </c>
      <c r="K48" s="20">
        <v>58146</v>
      </c>
      <c r="L48" s="20">
        <v>70366</v>
      </c>
      <c r="M48" s="20">
        <f>J48-L48</f>
        <v>32259</v>
      </c>
      <c r="N48" s="20">
        <v>59974</v>
      </c>
      <c r="O48" s="20">
        <v>21.664</v>
      </c>
      <c r="P48" s="29">
        <f>(L48+N48)/J48*100</f>
        <v>127.006090133983</v>
      </c>
    </row>
    <row r="49" ht="30" spans="1:16">
      <c r="A49" s="7" t="s">
        <v>11</v>
      </c>
      <c r="B49" s="7"/>
      <c r="C49" s="14"/>
      <c r="D49" s="4" t="s">
        <v>12</v>
      </c>
      <c r="E49" s="14" t="s">
        <v>13</v>
      </c>
      <c r="F49" s="14"/>
      <c r="G49" s="14"/>
      <c r="H49" s="14"/>
      <c r="I49" s="14" t="s">
        <v>14</v>
      </c>
      <c r="J49" s="14"/>
      <c r="K49" s="4" t="s">
        <v>12</v>
      </c>
      <c r="L49" s="14" t="s">
        <v>13</v>
      </c>
      <c r="M49" s="14"/>
      <c r="N49" s="14"/>
      <c r="O49" s="30"/>
      <c r="P49" s="31" t="s">
        <v>14</v>
      </c>
    </row>
    <row r="50" spans="1:16">
      <c r="A50" s="7"/>
      <c r="B50" s="7"/>
      <c r="C50" s="15"/>
      <c r="D50" s="16">
        <f>AVERAGE(D45/C45,D46/C46,D47/C47,D48/C48)</f>
        <v>0.2959013796834</v>
      </c>
      <c r="E50" s="22">
        <f>AVERAGE(E45/G45,E46/G46,E47/G47,E48/G48)</f>
        <v>2.80982062498714</v>
      </c>
      <c r="F50" s="22"/>
      <c r="G50" s="22"/>
      <c r="H50" s="16"/>
      <c r="I50" s="16">
        <f>AVERAGE(I45:I48)</f>
        <v>98.5472650236676</v>
      </c>
      <c r="J50" s="16"/>
      <c r="K50" s="16">
        <f>AVERAGE(K45/J45,K46/J46,K47/J47,K48/J48)</f>
        <v>0.584959199204749</v>
      </c>
      <c r="L50" s="22">
        <f>AVERAGE(L45/N45,L46/N46,L47/N47,L48/N48)</f>
        <v>1.17819572607834</v>
      </c>
      <c r="M50" s="22"/>
      <c r="N50" s="22"/>
      <c r="O50" s="16"/>
      <c r="P50" s="16">
        <f>AVERAGE(P45:P48)</f>
        <v>125.0422632303</v>
      </c>
    </row>
    <row r="51" spans="1:16">
      <c r="A51" s="7">
        <v>0.4</v>
      </c>
      <c r="B51" s="8">
        <v>1</v>
      </c>
      <c r="C51" s="9">
        <v>23</v>
      </c>
      <c r="D51" s="8">
        <v>4</v>
      </c>
      <c r="E51" s="8">
        <v>19</v>
      </c>
      <c r="F51" s="8">
        <f>C51-E51</f>
        <v>4</v>
      </c>
      <c r="G51" s="8">
        <v>8</v>
      </c>
      <c r="H51" s="8">
        <v>0.052</v>
      </c>
      <c r="I51" s="25">
        <f>(E51+G51)/C51*100</f>
        <v>117.391304347826</v>
      </c>
      <c r="J51" s="8">
        <v>100</v>
      </c>
      <c r="K51" s="8">
        <v>41</v>
      </c>
      <c r="L51" s="8">
        <v>71</v>
      </c>
      <c r="M51" s="8">
        <f>J51-L51</f>
        <v>29</v>
      </c>
      <c r="N51" s="8">
        <v>40</v>
      </c>
      <c r="O51" s="8">
        <v>0.049</v>
      </c>
      <c r="P51" s="25">
        <f>(L51+N51)/J51*100</f>
        <v>111</v>
      </c>
    </row>
    <row r="52" spans="1:16">
      <c r="A52" s="7"/>
      <c r="B52">
        <v>10</v>
      </c>
      <c r="C52" s="10">
        <v>222</v>
      </c>
      <c r="D52">
        <v>61</v>
      </c>
      <c r="E52">
        <v>165</v>
      </c>
      <c r="F52">
        <f>C52-E52</f>
        <v>57</v>
      </c>
      <c r="G52">
        <v>66</v>
      </c>
      <c r="H52">
        <v>0.056</v>
      </c>
      <c r="I52" s="26">
        <f>(E52+G52)/C52*100</f>
        <v>104.054054054054</v>
      </c>
      <c r="J52">
        <v>1006</v>
      </c>
      <c r="K52">
        <v>427</v>
      </c>
      <c r="L52">
        <v>743</v>
      </c>
      <c r="M52">
        <f>J52-L52</f>
        <v>263</v>
      </c>
      <c r="N52">
        <v>648</v>
      </c>
      <c r="O52">
        <v>0.079</v>
      </c>
      <c r="P52" s="26">
        <f>(L52+N52)/J52*100</f>
        <v>138.270377733598</v>
      </c>
    </row>
    <row r="53" spans="1:16">
      <c r="A53" s="7"/>
      <c r="B53">
        <v>100</v>
      </c>
      <c r="C53" s="10">
        <v>2161</v>
      </c>
      <c r="D53">
        <v>607</v>
      </c>
      <c r="E53">
        <v>1602</v>
      </c>
      <c r="F53">
        <f>C53-E53</f>
        <v>559</v>
      </c>
      <c r="G53">
        <v>576</v>
      </c>
      <c r="H53">
        <v>0.098</v>
      </c>
      <c r="I53" s="26">
        <f>(E53+G53)/C53*100</f>
        <v>100.78667283665</v>
      </c>
      <c r="J53">
        <v>10014</v>
      </c>
      <c r="K53">
        <v>4642</v>
      </c>
      <c r="L53">
        <v>7315</v>
      </c>
      <c r="M53">
        <f>J53-L53</f>
        <v>2699</v>
      </c>
      <c r="N53">
        <v>6374</v>
      </c>
      <c r="O53">
        <v>0.32</v>
      </c>
      <c r="P53" s="26">
        <f>(L53+N53)/J53*100</f>
        <v>136.698621929299</v>
      </c>
    </row>
    <row r="54" spans="1:16">
      <c r="A54" s="7"/>
      <c r="B54" s="20">
        <v>1000</v>
      </c>
      <c r="C54" s="21">
        <v>21644</v>
      </c>
      <c r="D54" s="20">
        <v>6001</v>
      </c>
      <c r="E54" s="20">
        <v>16183</v>
      </c>
      <c r="F54" s="20">
        <f>C54-E54</f>
        <v>5461</v>
      </c>
      <c r="G54" s="20">
        <v>5720</v>
      </c>
      <c r="H54" s="20">
        <v>0.252</v>
      </c>
      <c r="I54" s="29">
        <f>(E54+G54)/C54*100</f>
        <v>101.196636481242</v>
      </c>
      <c r="J54" s="20">
        <v>100545</v>
      </c>
      <c r="K54" s="20">
        <v>46808</v>
      </c>
      <c r="L54" s="20">
        <v>73188</v>
      </c>
      <c r="M54" s="20">
        <f>J54-L54</f>
        <v>27357</v>
      </c>
      <c r="N54" s="20">
        <v>62797</v>
      </c>
      <c r="O54" s="20">
        <v>20.187</v>
      </c>
      <c r="P54" s="29">
        <f>(L54+N54)/J54*100</f>
        <v>135.247898950719</v>
      </c>
    </row>
    <row r="55" ht="30" spans="1:16">
      <c r="A55" s="7" t="s">
        <v>11</v>
      </c>
      <c r="B55" s="7"/>
      <c r="C55" s="14"/>
      <c r="D55" s="4" t="s">
        <v>12</v>
      </c>
      <c r="E55" s="14" t="s">
        <v>13</v>
      </c>
      <c r="F55" s="14"/>
      <c r="G55" s="14"/>
      <c r="H55" s="14"/>
      <c r="I55" s="14" t="s">
        <v>14</v>
      </c>
      <c r="J55" s="14"/>
      <c r="K55" s="4" t="s">
        <v>12</v>
      </c>
      <c r="L55" s="14" t="s">
        <v>13</v>
      </c>
      <c r="M55" s="14"/>
      <c r="N55" s="14"/>
      <c r="O55" s="30"/>
      <c r="P55" s="31" t="s">
        <v>14</v>
      </c>
    </row>
    <row r="56" spans="1:16">
      <c r="A56" s="7"/>
      <c r="B56" s="7"/>
      <c r="C56" s="15"/>
      <c r="D56" s="16">
        <f>AVERAGE(D51/C51,D52/C52,D53/C53,D54/C54)</f>
        <v>0.251708895612013</v>
      </c>
      <c r="E56" s="22">
        <f>AVERAGE(E51/G51,E52/G52,E53/G53,E54/G54)</f>
        <v>2.62136145104895</v>
      </c>
      <c r="F56" s="22"/>
      <c r="G56" s="22"/>
      <c r="H56" s="16"/>
      <c r="I56" s="16">
        <f>AVERAGE(I51:I54)</f>
        <v>105.857166929943</v>
      </c>
      <c r="J56" s="16"/>
      <c r="K56" s="16">
        <f>AVERAGE(K51/J51,K52/J52,K53/J53,K54/J54)</f>
        <v>0.44088677516572</v>
      </c>
      <c r="L56" s="22">
        <f>AVERAGE(L51/N51,L52/N52,L53/N53,L54/N54)</f>
        <v>1.30867640681384</v>
      </c>
      <c r="M56" s="22"/>
      <c r="N56" s="22"/>
      <c r="O56" s="16"/>
      <c r="P56" s="16">
        <f>AVERAGE(P51:P54)</f>
        <v>130.304224653404</v>
      </c>
    </row>
    <row r="57" spans="1:16">
      <c r="A57" s="7">
        <v>0.45</v>
      </c>
      <c r="B57" s="8">
        <v>1</v>
      </c>
      <c r="C57" s="9">
        <v>21</v>
      </c>
      <c r="D57" s="8">
        <v>6</v>
      </c>
      <c r="E57" s="8">
        <v>16</v>
      </c>
      <c r="F57" s="8">
        <f>C57-E57</f>
        <v>5</v>
      </c>
      <c r="G57" s="8">
        <v>3</v>
      </c>
      <c r="H57" s="8">
        <v>0.048</v>
      </c>
      <c r="I57" s="25">
        <f>(E57+G57)/C57*100</f>
        <v>90.4761904761905</v>
      </c>
      <c r="J57" s="8">
        <v>94</v>
      </c>
      <c r="K57" s="8">
        <v>23</v>
      </c>
      <c r="L57" s="8">
        <v>77</v>
      </c>
      <c r="M57" s="8">
        <f>J57-L57</f>
        <v>17</v>
      </c>
      <c r="N57" s="8">
        <v>60</v>
      </c>
      <c r="O57" s="8">
        <v>0.054</v>
      </c>
      <c r="P57" s="25">
        <f>(L57+N57)/J57*100</f>
        <v>145.744680851064</v>
      </c>
    </row>
    <row r="58" spans="1:16">
      <c r="A58" s="7"/>
      <c r="B58">
        <v>10</v>
      </c>
      <c r="C58" s="10">
        <v>215</v>
      </c>
      <c r="D58">
        <v>68</v>
      </c>
      <c r="E58">
        <v>155</v>
      </c>
      <c r="F58">
        <f>C58-E58</f>
        <v>60</v>
      </c>
      <c r="G58">
        <v>53</v>
      </c>
      <c r="H58">
        <v>0.058</v>
      </c>
      <c r="I58" s="26">
        <f>(E58+G58)/C58*100</f>
        <v>96.7441860465116</v>
      </c>
      <c r="J58">
        <v>969</v>
      </c>
      <c r="K58">
        <v>401</v>
      </c>
      <c r="L58">
        <v>733</v>
      </c>
      <c r="M58">
        <f>J58-L58</f>
        <v>236</v>
      </c>
      <c r="N58">
        <v>694</v>
      </c>
      <c r="O58">
        <v>0.084</v>
      </c>
      <c r="P58" s="26">
        <f>(L58+N58)/J58*100</f>
        <v>147.265221878225</v>
      </c>
    </row>
    <row r="59" spans="1:16">
      <c r="A59" s="7"/>
      <c r="B59">
        <v>100</v>
      </c>
      <c r="C59" s="10">
        <v>2111</v>
      </c>
      <c r="D59">
        <v>487</v>
      </c>
      <c r="E59">
        <v>1666</v>
      </c>
      <c r="F59">
        <f>C59-E59</f>
        <v>445</v>
      </c>
      <c r="G59">
        <v>586</v>
      </c>
      <c r="H59">
        <v>0.087</v>
      </c>
      <c r="I59" s="26">
        <f>(E59+G59)/C59*100</f>
        <v>106.679298910469</v>
      </c>
      <c r="J59">
        <v>9809</v>
      </c>
      <c r="K59">
        <v>3789</v>
      </c>
      <c r="L59">
        <v>7501</v>
      </c>
      <c r="M59">
        <f>J59-L59</f>
        <v>2308</v>
      </c>
      <c r="N59">
        <v>6549</v>
      </c>
      <c r="O59">
        <v>0.32</v>
      </c>
      <c r="P59" s="26">
        <f>(L59+N59)/J59*100</f>
        <v>143.235803853604</v>
      </c>
    </row>
    <row r="60" spans="1:16">
      <c r="A60" s="7"/>
      <c r="B60" s="20">
        <v>1000</v>
      </c>
      <c r="C60" s="21">
        <v>21148</v>
      </c>
      <c r="D60" s="20">
        <v>5152</v>
      </c>
      <c r="E60" s="20">
        <v>16421</v>
      </c>
      <c r="F60" s="20">
        <f>C60-E60</f>
        <v>4727</v>
      </c>
      <c r="G60" s="20">
        <v>5826</v>
      </c>
      <c r="H60" s="20">
        <v>0.233</v>
      </c>
      <c r="I60" s="29">
        <f>(E60+G60)/C60*100</f>
        <v>105.196708908644</v>
      </c>
      <c r="J60" s="20">
        <v>98263</v>
      </c>
      <c r="K60" s="20">
        <v>38122</v>
      </c>
      <c r="L60" s="20">
        <v>75038</v>
      </c>
      <c r="M60" s="20">
        <f>J60-L60</f>
        <v>23225</v>
      </c>
      <c r="N60" s="20">
        <v>64605</v>
      </c>
      <c r="O60" s="20">
        <v>18.378</v>
      </c>
      <c r="P60" s="29">
        <f>(L60+N60)/J60*100</f>
        <v>142.111476344097</v>
      </c>
    </row>
    <row r="61" ht="30" spans="1:16">
      <c r="A61" s="7" t="s">
        <v>11</v>
      </c>
      <c r="B61" s="7"/>
      <c r="C61" s="14"/>
      <c r="D61" s="4" t="s">
        <v>12</v>
      </c>
      <c r="E61" s="14" t="s">
        <v>13</v>
      </c>
      <c r="F61" s="14"/>
      <c r="G61" s="14"/>
      <c r="H61" s="14"/>
      <c r="I61" s="14" t="s">
        <v>14</v>
      </c>
      <c r="J61" s="14"/>
      <c r="K61" s="4" t="s">
        <v>12</v>
      </c>
      <c r="L61" s="14" t="s">
        <v>13</v>
      </c>
      <c r="M61" s="14"/>
      <c r="N61" s="14"/>
      <c r="O61" s="30"/>
      <c r="P61" s="31" t="s">
        <v>14</v>
      </c>
    </row>
    <row r="62" spans="1:16">
      <c r="A62" s="7"/>
      <c r="B62" s="7"/>
      <c r="C62" s="15"/>
      <c r="D62" s="16">
        <f>AVERAGE(D57/C57,D58/C58,D59/C59,D60/C60)</f>
        <v>0.269076531387369</v>
      </c>
      <c r="E62" s="22">
        <f>AVERAGE(E57/G57,E58/G58,E59/G59,E60/G60)</f>
        <v>3.47985924179332</v>
      </c>
      <c r="F62" s="22"/>
      <c r="G62" s="22"/>
      <c r="H62" s="16"/>
      <c r="I62" s="16">
        <f>AVERAGE(I57:I60)</f>
        <v>99.7740960854537</v>
      </c>
      <c r="J62" s="16"/>
      <c r="K62" s="16">
        <f>AVERAGE(K57/J57,K58/J58,K59/J59,K60/J60)</f>
        <v>0.358186573404508</v>
      </c>
      <c r="L62" s="22">
        <f>AVERAGE(L57/N57,L58/N58,L59/N59,L60/N60)</f>
        <v>1.16159601306854</v>
      </c>
      <c r="M62" s="22"/>
      <c r="N62" s="22"/>
      <c r="O62" s="16"/>
      <c r="P62" s="16">
        <f>AVERAGE(P57:P60)</f>
        <v>144.589295731747</v>
      </c>
    </row>
    <row r="63" spans="1:16">
      <c r="A63" s="7">
        <v>0.5</v>
      </c>
      <c r="B63" s="8">
        <v>1</v>
      </c>
      <c r="C63" s="9">
        <v>20</v>
      </c>
      <c r="D63" s="8">
        <v>2</v>
      </c>
      <c r="E63" s="8">
        <v>18</v>
      </c>
      <c r="F63" s="8">
        <f>C63-E63</f>
        <v>2</v>
      </c>
      <c r="G63" s="8">
        <v>4</v>
      </c>
      <c r="H63" s="8">
        <v>0.042</v>
      </c>
      <c r="I63" s="25">
        <f>(E63+G63)/C63*100</f>
        <v>110</v>
      </c>
      <c r="J63" s="8">
        <v>96</v>
      </c>
      <c r="K63" s="8">
        <v>40</v>
      </c>
      <c r="L63" s="8">
        <v>69</v>
      </c>
      <c r="M63" s="8">
        <f>J63-L63</f>
        <v>27</v>
      </c>
      <c r="N63" s="8">
        <v>35</v>
      </c>
      <c r="O63" s="8">
        <v>0.054</v>
      </c>
      <c r="P63" s="25">
        <f>(L63+N63)/J63*100</f>
        <v>108.333333333333</v>
      </c>
    </row>
    <row r="64" spans="1:16">
      <c r="A64" s="7"/>
      <c r="B64">
        <v>10</v>
      </c>
      <c r="C64" s="10">
        <v>215</v>
      </c>
      <c r="D64">
        <v>48</v>
      </c>
      <c r="E64">
        <v>171</v>
      </c>
      <c r="F64">
        <f>C64-E64</f>
        <v>44</v>
      </c>
      <c r="G64">
        <v>73</v>
      </c>
      <c r="H64">
        <v>0.059</v>
      </c>
      <c r="I64" s="26">
        <f>(E64+G64)/C64*100</f>
        <v>113.488372093023</v>
      </c>
      <c r="J64">
        <v>958</v>
      </c>
      <c r="K64">
        <v>285</v>
      </c>
      <c r="L64">
        <v>780</v>
      </c>
      <c r="M64">
        <f>J64-L64</f>
        <v>178</v>
      </c>
      <c r="N64">
        <v>681</v>
      </c>
      <c r="O64">
        <v>0.072</v>
      </c>
      <c r="P64" s="26">
        <f>(L64+N64)/J64*100</f>
        <v>152.505219206681</v>
      </c>
    </row>
    <row r="65" spans="1:16">
      <c r="A65" s="7"/>
      <c r="B65">
        <v>100</v>
      </c>
      <c r="C65" s="10">
        <v>2058</v>
      </c>
      <c r="D65">
        <v>479</v>
      </c>
      <c r="E65">
        <v>1617</v>
      </c>
      <c r="F65">
        <f>C65-E65</f>
        <v>441</v>
      </c>
      <c r="G65">
        <v>597</v>
      </c>
      <c r="H65">
        <v>0.087</v>
      </c>
      <c r="I65" s="26">
        <f>(E65+G65)/C65*100</f>
        <v>107.580174927114</v>
      </c>
      <c r="J65">
        <v>9536</v>
      </c>
      <c r="K65">
        <v>2984</v>
      </c>
      <c r="L65">
        <v>7651</v>
      </c>
      <c r="M65">
        <f>J65-L65</f>
        <v>1885</v>
      </c>
      <c r="N65">
        <v>6488</v>
      </c>
      <c r="O65">
        <v>0.313</v>
      </c>
      <c r="P65" s="26">
        <f>(L65+N65)/J65*100</f>
        <v>148.269714765101</v>
      </c>
    </row>
    <row r="66" spans="1:16">
      <c r="A66" s="7"/>
      <c r="B66" s="20">
        <v>1000</v>
      </c>
      <c r="C66" s="21">
        <v>20422</v>
      </c>
      <c r="D66" s="20">
        <v>4294</v>
      </c>
      <c r="E66" s="20">
        <v>16472</v>
      </c>
      <c r="F66" s="20">
        <f>C66-E66</f>
        <v>3950</v>
      </c>
      <c r="G66" s="20">
        <v>6329</v>
      </c>
      <c r="H66" s="20">
        <v>0.219</v>
      </c>
      <c r="I66" s="29">
        <f>(E66+G66)/C66*100</f>
        <v>111.649201841152</v>
      </c>
      <c r="J66" s="20">
        <v>95270</v>
      </c>
      <c r="K66" s="20">
        <v>29665</v>
      </c>
      <c r="L66" s="20">
        <v>76208</v>
      </c>
      <c r="M66" s="20">
        <f>J66-L66</f>
        <v>19062</v>
      </c>
      <c r="N66" s="20">
        <v>65242</v>
      </c>
      <c r="O66" s="20">
        <v>11.928</v>
      </c>
      <c r="P66" s="29">
        <f>(L66+N66)/J66*100</f>
        <v>148.472761624856</v>
      </c>
    </row>
    <row r="67" ht="30" spans="1:16">
      <c r="A67" s="7" t="s">
        <v>11</v>
      </c>
      <c r="B67" s="7"/>
      <c r="C67" s="14"/>
      <c r="D67" s="4" t="s">
        <v>12</v>
      </c>
      <c r="E67" s="14" t="s">
        <v>13</v>
      </c>
      <c r="F67" s="14"/>
      <c r="G67" s="14"/>
      <c r="H67" s="14"/>
      <c r="I67" s="14" t="s">
        <v>14</v>
      </c>
      <c r="J67" s="14"/>
      <c r="K67" s="4" t="s">
        <v>12</v>
      </c>
      <c r="L67" s="14" t="s">
        <v>13</v>
      </c>
      <c r="M67" s="14"/>
      <c r="N67" s="14"/>
      <c r="O67" s="30"/>
      <c r="P67" s="31" t="s">
        <v>14</v>
      </c>
    </row>
    <row r="68" spans="1:16">
      <c r="A68" s="7"/>
      <c r="B68" s="7"/>
      <c r="C68" s="15"/>
      <c r="D68" s="16">
        <f>AVERAGE(D63/C63,D64/C64,D65/C65,D66/C66)</f>
        <v>0.191567374573638</v>
      </c>
      <c r="E68" s="22">
        <f>AVERAGE(E63/G63,E64/G64,E65/G65,E66/G66)</f>
        <v>3.03840782855094</v>
      </c>
      <c r="F68" s="22"/>
      <c r="G68" s="22"/>
      <c r="H68" s="16"/>
      <c r="I68" s="16">
        <f>AVERAGE(I63:I66)</f>
        <v>110.679437215322</v>
      </c>
      <c r="J68" s="16"/>
      <c r="K68" s="16">
        <f>AVERAGE(K63/J63,K64/J64,K65/J65,K66/J66)</f>
        <v>0.334614774713538</v>
      </c>
      <c r="L68" s="22">
        <f>AVERAGE(L63/N63,L64/N64,L65/N65,L66/N66)</f>
        <v>1.36603473464796</v>
      </c>
      <c r="M68" s="22"/>
      <c r="N68" s="22"/>
      <c r="O68" s="16"/>
      <c r="P68" s="16">
        <f>AVERAGE(P63:P66)</f>
        <v>139.395257232493</v>
      </c>
    </row>
  </sheetData>
  <mergeCells count="70">
    <mergeCell ref="C1:I1"/>
    <mergeCell ref="J1:P1"/>
    <mergeCell ref="E7:G7"/>
    <mergeCell ref="L7:N7"/>
    <mergeCell ref="E8:G8"/>
    <mergeCell ref="L8:N8"/>
    <mergeCell ref="E13:G13"/>
    <mergeCell ref="L13:N13"/>
    <mergeCell ref="E14:G14"/>
    <mergeCell ref="L14:N14"/>
    <mergeCell ref="E19:G19"/>
    <mergeCell ref="L19:N19"/>
    <mergeCell ref="E20:G20"/>
    <mergeCell ref="L20:N20"/>
    <mergeCell ref="E25:G25"/>
    <mergeCell ref="L25:N25"/>
    <mergeCell ref="E26:G26"/>
    <mergeCell ref="L26:N26"/>
    <mergeCell ref="E31:G31"/>
    <mergeCell ref="L31:N31"/>
    <mergeCell ref="E32:G32"/>
    <mergeCell ref="L32:N32"/>
    <mergeCell ref="E37:G37"/>
    <mergeCell ref="L37:N37"/>
    <mergeCell ref="E38:G38"/>
    <mergeCell ref="L38:N38"/>
    <mergeCell ref="E43:G43"/>
    <mergeCell ref="L43:N43"/>
    <mergeCell ref="E44:G44"/>
    <mergeCell ref="L44:N44"/>
    <mergeCell ref="E49:G49"/>
    <mergeCell ref="L49:N49"/>
    <mergeCell ref="E50:G50"/>
    <mergeCell ref="L50:N50"/>
    <mergeCell ref="E55:G55"/>
    <mergeCell ref="L55:N55"/>
    <mergeCell ref="E56:G56"/>
    <mergeCell ref="L56:N56"/>
    <mergeCell ref="E61:G61"/>
    <mergeCell ref="L61:N61"/>
    <mergeCell ref="E62:G62"/>
    <mergeCell ref="L62:N62"/>
    <mergeCell ref="E67:G67"/>
    <mergeCell ref="L67:N67"/>
    <mergeCell ref="E68:G68"/>
    <mergeCell ref="L68:N68"/>
    <mergeCell ref="A1:A2"/>
    <mergeCell ref="A3:A6"/>
    <mergeCell ref="A9:A12"/>
    <mergeCell ref="A15:A18"/>
    <mergeCell ref="A21:A24"/>
    <mergeCell ref="A27:A30"/>
    <mergeCell ref="A33:A36"/>
    <mergeCell ref="A39:A42"/>
    <mergeCell ref="A45:A48"/>
    <mergeCell ref="A51:A54"/>
    <mergeCell ref="A57:A60"/>
    <mergeCell ref="A63:A66"/>
    <mergeCell ref="B1:B2"/>
    <mergeCell ref="A7:B8"/>
    <mergeCell ref="A13:B14"/>
    <mergeCell ref="A19:B20"/>
    <mergeCell ref="A25:B26"/>
    <mergeCell ref="A31:B32"/>
    <mergeCell ref="A37:B38"/>
    <mergeCell ref="A43:B44"/>
    <mergeCell ref="A49:B50"/>
    <mergeCell ref="A55:B56"/>
    <mergeCell ref="A61:B62"/>
    <mergeCell ref="A67:B6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F7" sqref="F7"/>
    </sheetView>
  </sheetViews>
  <sheetFormatPr defaultColWidth="9" defaultRowHeight="15" outlineLevelCol="4"/>
  <cols>
    <col min="1" max="7" width="14.75" customWidth="true"/>
  </cols>
  <sheetData>
    <row r="1" s="1" customFormat="true" ht="45" spans="1: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>
      <c r="A2" s="2">
        <v>0</v>
      </c>
      <c r="B2"/>
      <c r="E2">
        <f>AVERAGE('dup1'!I3:I6)</f>
        <v>41.6666666666667</v>
      </c>
    </row>
    <row r="3" spans="1:5">
      <c r="A3" s="2">
        <v>0.05</v>
      </c>
      <c r="E3">
        <f>AVERAGE('dup1'!I9:I12)</f>
        <v>50.2910127626126</v>
      </c>
    </row>
    <row r="4" spans="1:1">
      <c r="A4" s="2">
        <v>0.1</v>
      </c>
    </row>
    <row r="5" spans="1:1">
      <c r="A5" s="2">
        <v>0.15</v>
      </c>
    </row>
    <row r="6" spans="1:1">
      <c r="A6" s="2">
        <v>0.2</v>
      </c>
    </row>
    <row r="7" spans="1:1">
      <c r="A7" s="2">
        <v>0.25</v>
      </c>
    </row>
    <row r="8" spans="1:1">
      <c r="A8" s="2">
        <v>0.3</v>
      </c>
    </row>
    <row r="9" spans="1:1">
      <c r="A9" s="2">
        <v>0.35</v>
      </c>
    </row>
    <row r="10" spans="1:1">
      <c r="A10" s="2">
        <v>0.4</v>
      </c>
    </row>
    <row r="11" spans="1:1">
      <c r="A11" s="2">
        <v>0.45</v>
      </c>
    </row>
    <row r="12" spans="1:1">
      <c r="A12" s="2">
        <v>0.5</v>
      </c>
    </row>
    <row r="13" spans="1:1">
      <c r="A13" s="2">
        <v>0.55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dup1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trams</dc:creator>
  <cp:lastModifiedBy>trams</cp:lastModifiedBy>
  <dcterms:created xsi:type="dcterms:W3CDTF">2020-12-24T11:52:03Z</dcterms:created>
  <dcterms:modified xsi:type="dcterms:W3CDTF">2020-12-25T20:02:31Z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