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KTGK_TranDangMyTien_2151050455\"/>
    </mc:Choice>
  </mc:AlternateContent>
  <xr:revisionPtr revIDLastSave="0" documentId="13_ncr:1_{024D69B4-C350-4EA5-8917-6803FB5D93B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âu 2 " sheetId="6" r:id="rId1"/>
  </sheets>
  <externalReferences>
    <externalReference r:id="rId2"/>
  </externalReferences>
  <definedNames>
    <definedName name="_xlnm._FilterDatabase" localSheetId="0" hidden="1">'Câu 2 '!$A$3:$I$10</definedName>
    <definedName name="_xlnm.Criteria" localSheetId="0">'Câu 2 '!$J$15:$J$16</definedName>
    <definedName name="_xlnm.Extract" localSheetId="0">'Câu 2 '!$A$23:$I$23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6" l="1"/>
  <c r="E10" i="6"/>
  <c r="D10" i="6"/>
  <c r="H10" i="6" s="1"/>
  <c r="H9" i="6"/>
  <c r="G9" i="6"/>
  <c r="I9" i="6" s="1"/>
  <c r="E9" i="6"/>
  <c r="D9" i="6"/>
  <c r="G8" i="6"/>
  <c r="I8" i="6" s="1"/>
  <c r="E8" i="6"/>
  <c r="D8" i="6"/>
  <c r="H8" i="6" s="1"/>
  <c r="G7" i="6"/>
  <c r="E7" i="6"/>
  <c r="D7" i="6"/>
  <c r="H7" i="6" s="1"/>
  <c r="I7" i="6" s="1"/>
  <c r="I6" i="6"/>
  <c r="C20" i="6" s="1"/>
  <c r="H6" i="6"/>
  <c r="G6" i="6"/>
  <c r="E6" i="6"/>
  <c r="D6" i="6"/>
  <c r="H5" i="6"/>
  <c r="G5" i="6"/>
  <c r="I5" i="6" s="1"/>
  <c r="E5" i="6"/>
  <c r="D5" i="6"/>
  <c r="G4" i="6"/>
  <c r="E4" i="6"/>
  <c r="D4" i="6"/>
  <c r="H4" i="6" s="1"/>
  <c r="I4" i="6" s="1"/>
  <c r="B20" i="6" s="1"/>
  <c r="I10" i="6" l="1"/>
  <c r="D20" i="6" s="1"/>
</calcChain>
</file>

<file path=xl/sharedStrings.xml><?xml version="1.0" encoding="utf-8"?>
<sst xmlns="http://schemas.openxmlformats.org/spreadsheetml/2006/main" count="81" uniqueCount="56">
  <si>
    <t>MSSV</t>
  </si>
  <si>
    <t>Tên</t>
  </si>
  <si>
    <t>Khoa</t>
  </si>
  <si>
    <t>Phụ thu</t>
  </si>
  <si>
    <t>Thành tiền</t>
  </si>
  <si>
    <t>KT20150002</t>
  </si>
  <si>
    <t>Lê Thị</t>
  </si>
  <si>
    <t>Lan</t>
  </si>
  <si>
    <t>K1001LT</t>
  </si>
  <si>
    <t>NH20141008</t>
  </si>
  <si>
    <t>Q1000LT</t>
  </si>
  <si>
    <t>KT20130002</t>
  </si>
  <si>
    <t>Nam</t>
  </si>
  <si>
    <t>K1001TH</t>
  </si>
  <si>
    <t>CT20130029</t>
  </si>
  <si>
    <t>Nguyệt</t>
  </si>
  <si>
    <t>T1000LT</t>
  </si>
  <si>
    <t>CT20140120</t>
  </si>
  <si>
    <t>Phạm Văn</t>
  </si>
  <si>
    <t>Thận</t>
  </si>
  <si>
    <t>T1000TH</t>
  </si>
  <si>
    <t>KT20160002</t>
  </si>
  <si>
    <t>Thu</t>
  </si>
  <si>
    <t>Ngô</t>
  </si>
  <si>
    <t>Thuần</t>
  </si>
  <si>
    <t>Q1000TH</t>
  </si>
  <si>
    <t>Mã Khoa</t>
  </si>
  <si>
    <t>Tên Khoa</t>
  </si>
  <si>
    <t>CT</t>
  </si>
  <si>
    <t>CNTT</t>
  </si>
  <si>
    <t>KT</t>
  </si>
  <si>
    <t>NH</t>
  </si>
  <si>
    <t>Kế toán</t>
  </si>
  <si>
    <t>Ngân hàng</t>
  </si>
  <si>
    <t>Mã 
môn học</t>
  </si>
  <si>
    <t>DANH SÁCH SINH VIÊN ĐĂNG KÍ HỌC PHẦN</t>
  </si>
  <si>
    <t>Đơn giá LT (theo 1 tín chỉ):</t>
  </si>
  <si>
    <t xml:space="preserve">Đơn giá TH (theo 1 tín chỉ): </t>
  </si>
  <si>
    <t>Họ và 
tên đệm</t>
  </si>
  <si>
    <t>Năm 
thứ</t>
  </si>
  <si>
    <t>Số 
Tín chỉ</t>
  </si>
  <si>
    <t xml:space="preserve">Tố </t>
  </si>
  <si>
    <t xml:space="preserve">Sử Văn </t>
  </si>
  <si>
    <t xml:space="preserve">Tô Ánh </t>
  </si>
  <si>
    <t xml:space="preserve">Nguyễn Xuân </t>
  </si>
  <si>
    <t>Bảng 1: Danh mục khoa</t>
  </si>
  <si>
    <t>Bảng 2: Tỷ lệ môn học</t>
  </si>
  <si>
    <t>LT</t>
  </si>
  <si>
    <t>TH</t>
  </si>
  <si>
    <t>K1001</t>
  </si>
  <si>
    <t>Q1000</t>
  </si>
  <si>
    <t>T1000</t>
  </si>
  <si>
    <t>Thống kê tổng tiền đăng kí môn học</t>
  </si>
  <si>
    <t>Mã khoa</t>
  </si>
  <si>
    <t>Tổng thu</t>
  </si>
  <si>
    <r>
      <t xml:space="preserve">         </t>
    </r>
    <r>
      <rPr>
        <b/>
        <sz val="13"/>
        <color theme="4" tint="-0.499984740745262"/>
        <rFont val="Times New Roman"/>
        <family val="1"/>
      </rPr>
      <t xml:space="preserve"> </t>
    </r>
    <r>
      <rPr>
        <sz val="13"/>
        <color theme="4" tint="-0.499984740745262"/>
        <rFont val="Times New Roman"/>
        <family val="1"/>
      </rPr>
      <t>Hình thức</t>
    </r>
    <r>
      <rPr>
        <sz val="13"/>
        <color theme="1"/>
        <rFont val="Times New Roman"/>
        <family val="1"/>
        <charset val="163"/>
      </rPr>
      <t xml:space="preserve">
</t>
    </r>
    <r>
      <rPr>
        <b/>
        <sz val="13"/>
        <color theme="4" tint="-0.499984740745262"/>
        <rFont val="Times New Roman"/>
        <family val="1"/>
      </rPr>
      <t>Mã môn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</si>
</sst>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  <charset val="163"/>
    </font>
    <font>
      <sz val="13"/>
      <color theme="1"/>
      <name val="Times New Roman"/>
      <family val="1"/>
      <charset val="163"/>
    </font>
    <font>
      <sz val="13"/>
      <color rgb="FFFF0000"/>
      <name val="Times New Roman"/>
      <family val="1"/>
      <charset val="163"/>
    </font>
    <font>
      <b/>
      <sz val="13"/>
      <color theme="4" tint="-0.499984740745262"/>
      <name val="Times New Roman"/>
      <family val="1"/>
      <charset val="163"/>
    </font>
    <font>
      <b/>
      <sz val="13"/>
      <color theme="4" tint="-0.499984740745262"/>
      <name val="Times New Roman"/>
      <family val="1"/>
    </font>
    <font>
      <sz val="13"/>
      <color theme="4" tint="-0.49998474074526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3" fillId="0" borderId="5" xfId="0" applyFont="1" applyBorder="1"/>
    <xf numFmtId="0" fontId="3" fillId="0" borderId="1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12" xfId="0" applyFont="1" applyBorder="1"/>
    <xf numFmtId="164" fontId="3" fillId="0" borderId="1" xfId="1" applyNumberFormat="1" applyFont="1" applyBorder="1"/>
    <xf numFmtId="164" fontId="3" fillId="0" borderId="7" xfId="0" applyNumberFormat="1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1" applyNumberFormat="1" applyFont="1"/>
    <xf numFmtId="0" fontId="5" fillId="2" borderId="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43" fontId="5" fillId="2" borderId="4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3" xfId="0" applyFont="1" applyBorder="1"/>
    <xf numFmtId="0" fontId="4" fillId="0" borderId="0" xfId="0" applyFont="1" applyAlignment="1">
      <alignment horizontal="left"/>
    </xf>
    <xf numFmtId="0" fontId="5" fillId="2" borderId="5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wrapText="1"/>
    </xf>
    <xf numFmtId="0" fontId="5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164" fontId="3" fillId="0" borderId="7" xfId="1" applyNumberFormat="1" applyFont="1" applyBorder="1"/>
    <xf numFmtId="43" fontId="5" fillId="2" borderId="2" xfId="1" applyFont="1" applyFill="1" applyBorder="1" applyAlignment="1">
      <alignment horizontal="center" vertical="center"/>
    </xf>
    <xf numFmtId="164" fontId="3" fillId="0" borderId="0" xfId="1" applyNumberFormat="1" applyFont="1" applyBorder="1"/>
    <xf numFmtId="16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Thống kê tiền thu học phí</a:t>
            </a:r>
            <a:endParaRPr lang="en-US"/>
          </a:p>
        </c:rich>
      </c:tx>
      <c:layout>
        <c:manualLayout>
          <c:xMode val="edge"/>
          <c:yMode val="edge"/>
          <c:x val="0.20029884170634352"/>
          <c:y val="4.6405944361045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2 '!$A$20</c:f>
              <c:strCache>
                <c:ptCount val="1"/>
                <c:pt idx="0">
                  <c:v>Tổng thu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2 '!$B$19:$D$19</c:f>
              <c:strCache>
                <c:ptCount val="3"/>
                <c:pt idx="0">
                  <c:v>CT</c:v>
                </c:pt>
                <c:pt idx="1">
                  <c:v>KT</c:v>
                </c:pt>
                <c:pt idx="2">
                  <c:v>NH</c:v>
                </c:pt>
              </c:strCache>
            </c:strRef>
          </c:cat>
          <c:val>
            <c:numRef>
              <c:f>'Câu 2 '!$B$20:$D$20</c:f>
              <c:numCache>
                <c:formatCode>_(* #,##0_);_(* \(#,##0\);_(* "-"??_);_(@_)</c:formatCode>
                <c:ptCount val="3"/>
                <c:pt idx="0">
                  <c:v>1030000</c:v>
                </c:pt>
                <c:pt idx="1">
                  <c:v>1250000</c:v>
                </c:pt>
                <c:pt idx="2">
                  <c:v>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C-4639-A2A2-37A7BA4EB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713935"/>
        <c:axId val="1985709775"/>
      </c:barChart>
      <c:catAx>
        <c:axId val="198571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09775"/>
        <c:crosses val="autoZero"/>
        <c:auto val="1"/>
        <c:lblAlgn val="ctr"/>
        <c:lblOffset val="100"/>
        <c:noMultiLvlLbl val="0"/>
      </c:catAx>
      <c:valAx>
        <c:axId val="198570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1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12326</xdr:colOff>
      <xdr:row>11</xdr:row>
      <xdr:rowOff>205964</xdr:rowOff>
    </xdr:from>
    <xdr:to>
      <xdr:col>12</xdr:col>
      <xdr:colOff>43254</xdr:colOff>
      <xdr:row>18</xdr:row>
      <xdr:rowOff>89759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D6B18-838E-4FE8-847A-6F3B5AD11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ytie\Downloads\Cau2_2151050220_Ng&#244;-Thanh-L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âu 2 "/>
    </sheetNames>
    <sheetDataSet>
      <sheetData sheetId="0">
        <row r="19">
          <cell r="B19" t="str">
            <v>CT</v>
          </cell>
          <cell r="C19" t="str">
            <v>KT</v>
          </cell>
          <cell r="D19" t="str">
            <v>NH</v>
          </cell>
        </row>
        <row r="20">
          <cell r="A20" t="str">
            <v>Tổng thu</v>
          </cell>
          <cell r="B20">
            <v>1030000</v>
          </cell>
          <cell r="C20">
            <v>1250000</v>
          </cell>
          <cell r="D20">
            <v>760000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D93B-85A7-4F56-962E-24A659C0F971}">
  <sheetPr>
    <pageSetUpPr fitToPage="1"/>
  </sheetPr>
  <dimension ref="A1:J30"/>
  <sheetViews>
    <sheetView tabSelected="1" zoomScale="85" zoomScaleNormal="85" workbookViewId="0">
      <selection activeCell="I6" sqref="I6"/>
    </sheetView>
  </sheetViews>
  <sheetFormatPr defaultColWidth="8.81640625" defaultRowHeight="16.5" x14ac:dyDescent="0.35"/>
  <cols>
    <col min="1" max="1" width="16.26953125" style="18" customWidth="1"/>
    <col min="2" max="3" width="15.26953125" style="18" customWidth="1"/>
    <col min="4" max="4" width="11.26953125" style="18" customWidth="1"/>
    <col min="5" max="5" width="16.453125" style="18" customWidth="1"/>
    <col min="6" max="6" width="12.7265625" style="18" customWidth="1"/>
    <col min="7" max="7" width="9.26953125" style="18" customWidth="1"/>
    <col min="8" max="8" width="11.453125" style="18" customWidth="1"/>
    <col min="9" max="9" width="14.7265625" style="18" customWidth="1"/>
    <col min="10" max="10" width="14.81640625" style="18" customWidth="1"/>
    <col min="11" max="12" width="8.81640625" style="18"/>
    <col min="13" max="13" width="8.81640625" style="18" customWidth="1"/>
    <col min="14" max="16384" width="8.81640625" style="18"/>
  </cols>
  <sheetData>
    <row r="1" spans="1:10" x14ac:dyDescent="0.35">
      <c r="A1" s="14" t="s">
        <v>35</v>
      </c>
      <c r="B1" s="15"/>
      <c r="C1" s="15"/>
      <c r="D1" s="15"/>
      <c r="E1" s="15"/>
      <c r="F1" s="15"/>
      <c r="G1" s="15"/>
      <c r="H1" s="15"/>
      <c r="I1" s="15"/>
    </row>
    <row r="2" spans="1:10" ht="17" thickBot="1" x14ac:dyDescent="0.4">
      <c r="A2" s="15" t="s">
        <v>36</v>
      </c>
      <c r="B2" s="15"/>
      <c r="C2" s="19">
        <v>220000</v>
      </c>
      <c r="F2" s="15" t="s">
        <v>37</v>
      </c>
      <c r="G2" s="15"/>
      <c r="H2" s="15"/>
      <c r="I2" s="19">
        <v>320000</v>
      </c>
    </row>
    <row r="3" spans="1:10" ht="33.5" thickBot="1" x14ac:dyDescent="0.4">
      <c r="A3" s="20" t="s">
        <v>0</v>
      </c>
      <c r="B3" s="21" t="s">
        <v>38</v>
      </c>
      <c r="C3" s="22" t="s">
        <v>1</v>
      </c>
      <c r="D3" s="23" t="s">
        <v>39</v>
      </c>
      <c r="E3" s="24" t="s">
        <v>2</v>
      </c>
      <c r="F3" s="23" t="s">
        <v>34</v>
      </c>
      <c r="G3" s="25" t="s">
        <v>40</v>
      </c>
      <c r="H3" s="24" t="s">
        <v>3</v>
      </c>
      <c r="I3" s="26" t="s">
        <v>4</v>
      </c>
    </row>
    <row r="4" spans="1:10" ht="17" thickBot="1" x14ac:dyDescent="0.4">
      <c r="A4" s="2" t="s">
        <v>14</v>
      </c>
      <c r="B4" s="2" t="s">
        <v>43</v>
      </c>
      <c r="C4" s="27" t="s">
        <v>15</v>
      </c>
      <c r="D4" s="4">
        <f t="shared" ref="D4:D10" si="0">2017-MID(A4,3,4)</f>
        <v>4</v>
      </c>
      <c r="E4" s="3" t="str">
        <f t="shared" ref="E4:E10" si="1">VLOOKUP(LEFT(A4,2),$A$13:$B$16,2,0)</f>
        <v>CNTT</v>
      </c>
      <c r="F4" s="4" t="s">
        <v>16</v>
      </c>
      <c r="G4" s="3">
        <f t="shared" ref="G4:G10" si="2">VLOOKUP(LEFT(F4,5),$E$13:$G$16,IF(RIGHT(F4,2)="LT",2,3),0)</f>
        <v>3</v>
      </c>
      <c r="H4" s="12">
        <f t="shared" ref="H4:H10" si="3">IF(D4 = 4,1,0)*50000</f>
        <v>50000</v>
      </c>
      <c r="I4" s="13">
        <f t="shared" ref="I4:I10" si="4">IF(RIGHT(F4,2)="LT",$C$2,$I$2)*G4+H4</f>
        <v>710000</v>
      </c>
    </row>
    <row r="5" spans="1:10" ht="17" thickBot="1" x14ac:dyDescent="0.4">
      <c r="A5" s="3" t="s">
        <v>17</v>
      </c>
      <c r="B5" s="2" t="s">
        <v>18</v>
      </c>
      <c r="C5" s="27" t="s">
        <v>19</v>
      </c>
      <c r="D5" s="4">
        <f t="shared" si="0"/>
        <v>3</v>
      </c>
      <c r="E5" s="3" t="str">
        <f t="shared" si="1"/>
        <v>CNTT</v>
      </c>
      <c r="F5" s="6" t="s">
        <v>20</v>
      </c>
      <c r="G5" s="3">
        <f t="shared" si="2"/>
        <v>1</v>
      </c>
      <c r="H5" s="12">
        <f t="shared" si="3"/>
        <v>0</v>
      </c>
      <c r="I5" s="13">
        <f t="shared" si="4"/>
        <v>320000</v>
      </c>
    </row>
    <row r="6" spans="1:10" ht="17" thickBot="1" x14ac:dyDescent="0.4">
      <c r="A6" s="3" t="s">
        <v>5</v>
      </c>
      <c r="B6" s="2" t="s">
        <v>6</v>
      </c>
      <c r="C6" s="27" t="s">
        <v>7</v>
      </c>
      <c r="D6" s="4">
        <f t="shared" si="0"/>
        <v>2</v>
      </c>
      <c r="E6" s="3" t="str">
        <f t="shared" si="1"/>
        <v>Kế toán</v>
      </c>
      <c r="F6" s="3" t="s">
        <v>8</v>
      </c>
      <c r="G6" s="3">
        <f t="shared" si="2"/>
        <v>2</v>
      </c>
      <c r="H6" s="12">
        <f t="shared" si="3"/>
        <v>0</v>
      </c>
      <c r="I6" s="13">
        <f t="shared" si="4"/>
        <v>440000</v>
      </c>
    </row>
    <row r="7" spans="1:10" ht="17" thickBot="1" x14ac:dyDescent="0.4">
      <c r="A7" s="3" t="s">
        <v>11</v>
      </c>
      <c r="B7" s="28" t="s">
        <v>42</v>
      </c>
      <c r="C7" s="5" t="s">
        <v>12</v>
      </c>
      <c r="D7" s="4">
        <f t="shared" si="0"/>
        <v>4</v>
      </c>
      <c r="E7" s="3" t="str">
        <f t="shared" si="1"/>
        <v>Kế toán</v>
      </c>
      <c r="F7" s="3" t="s">
        <v>13</v>
      </c>
      <c r="G7" s="3">
        <f t="shared" si="2"/>
        <v>1</v>
      </c>
      <c r="H7" s="12">
        <f t="shared" si="3"/>
        <v>50000</v>
      </c>
      <c r="I7" s="13">
        <f t="shared" si="4"/>
        <v>370000</v>
      </c>
    </row>
    <row r="8" spans="1:10" ht="17" thickBot="1" x14ac:dyDescent="0.4">
      <c r="A8" s="3" t="s">
        <v>21</v>
      </c>
      <c r="B8" s="28" t="s">
        <v>44</v>
      </c>
      <c r="C8" s="5" t="s">
        <v>22</v>
      </c>
      <c r="D8" s="4">
        <f t="shared" si="0"/>
        <v>1</v>
      </c>
      <c r="E8" s="3" t="str">
        <f t="shared" si="1"/>
        <v>Kế toán</v>
      </c>
      <c r="F8" s="3" t="s">
        <v>8</v>
      </c>
      <c r="G8" s="3">
        <f t="shared" si="2"/>
        <v>2</v>
      </c>
      <c r="H8" s="12">
        <f t="shared" si="3"/>
        <v>0</v>
      </c>
      <c r="I8" s="13">
        <f t="shared" si="4"/>
        <v>440000</v>
      </c>
    </row>
    <row r="9" spans="1:10" ht="17" thickBot="1" x14ac:dyDescent="0.4">
      <c r="A9" s="3" t="s">
        <v>9</v>
      </c>
      <c r="B9" s="2" t="s">
        <v>41</v>
      </c>
      <c r="C9" s="27" t="s">
        <v>7</v>
      </c>
      <c r="D9" s="4">
        <f t="shared" si="0"/>
        <v>3</v>
      </c>
      <c r="E9" s="3" t="str">
        <f t="shared" si="1"/>
        <v>Ngân hàng</v>
      </c>
      <c r="F9" s="3" t="s">
        <v>10</v>
      </c>
      <c r="G9" s="3">
        <f t="shared" si="2"/>
        <v>2</v>
      </c>
      <c r="H9" s="12">
        <f t="shared" si="3"/>
        <v>0</v>
      </c>
      <c r="I9" s="13">
        <f t="shared" si="4"/>
        <v>440000</v>
      </c>
    </row>
    <row r="10" spans="1:10" ht="17" thickBot="1" x14ac:dyDescent="0.4">
      <c r="A10" s="3" t="s">
        <v>9</v>
      </c>
      <c r="B10" s="28" t="s">
        <v>23</v>
      </c>
      <c r="C10" s="5" t="s">
        <v>24</v>
      </c>
      <c r="D10" s="4">
        <f t="shared" si="0"/>
        <v>3</v>
      </c>
      <c r="E10" s="3" t="str">
        <f t="shared" si="1"/>
        <v>Ngân hàng</v>
      </c>
      <c r="F10" s="3" t="s">
        <v>25</v>
      </c>
      <c r="G10" s="3">
        <f t="shared" si="2"/>
        <v>1</v>
      </c>
      <c r="H10" s="12">
        <f t="shared" si="3"/>
        <v>0</v>
      </c>
      <c r="I10" s="13">
        <f t="shared" si="4"/>
        <v>320000</v>
      </c>
    </row>
    <row r="12" spans="1:10" ht="17" thickBot="1" x14ac:dyDescent="0.4">
      <c r="A12" s="29" t="s">
        <v>45</v>
      </c>
      <c r="B12" s="29"/>
      <c r="E12" s="16" t="s">
        <v>46</v>
      </c>
      <c r="F12" s="16"/>
    </row>
    <row r="13" spans="1:10" ht="53.5" customHeight="1" thickBot="1" x14ac:dyDescent="0.4">
      <c r="A13" s="30" t="s">
        <v>26</v>
      </c>
      <c r="B13" s="20" t="s">
        <v>27</v>
      </c>
      <c r="E13" s="31" t="s">
        <v>55</v>
      </c>
      <c r="F13" s="32" t="s">
        <v>47</v>
      </c>
      <c r="G13" s="33" t="s">
        <v>48</v>
      </c>
    </row>
    <row r="14" spans="1:10" ht="17" thickBot="1" x14ac:dyDescent="0.4">
      <c r="A14" s="2" t="s">
        <v>28</v>
      </c>
      <c r="B14" s="3" t="s">
        <v>29</v>
      </c>
      <c r="E14" s="34" t="s">
        <v>49</v>
      </c>
      <c r="F14" s="7">
        <v>2</v>
      </c>
      <c r="G14" s="8">
        <v>1</v>
      </c>
      <c r="J14" s="1"/>
    </row>
    <row r="15" spans="1:10" ht="17" thickBot="1" x14ac:dyDescent="0.4">
      <c r="A15" s="2" t="s">
        <v>30</v>
      </c>
      <c r="B15" s="3" t="s">
        <v>32</v>
      </c>
      <c r="E15" s="34" t="s">
        <v>50</v>
      </c>
      <c r="F15" s="9">
        <v>2</v>
      </c>
      <c r="G15" s="10">
        <v>1</v>
      </c>
      <c r="J15" s="1"/>
    </row>
    <row r="16" spans="1:10" ht="17" thickBot="1" x14ac:dyDescent="0.4">
      <c r="A16" s="11" t="s">
        <v>31</v>
      </c>
      <c r="B16" s="6" t="s">
        <v>33</v>
      </c>
      <c r="E16" s="35" t="s">
        <v>51</v>
      </c>
      <c r="F16" s="3">
        <v>3</v>
      </c>
      <c r="G16" s="5">
        <v>1</v>
      </c>
      <c r="J16" s="1"/>
    </row>
    <row r="17" spans="1:10" x14ac:dyDescent="0.35">
      <c r="J17" s="1"/>
    </row>
    <row r="18" spans="1:10" ht="21" customHeight="1" thickBot="1" x14ac:dyDescent="0.4">
      <c r="A18" s="17" t="s">
        <v>52</v>
      </c>
      <c r="B18" s="17"/>
      <c r="C18" s="17"/>
    </row>
    <row r="19" spans="1:10" ht="23.5" customHeight="1" thickBot="1" x14ac:dyDescent="0.4">
      <c r="A19" s="36" t="s">
        <v>53</v>
      </c>
      <c r="B19" s="5" t="s">
        <v>28</v>
      </c>
      <c r="C19" s="3" t="s">
        <v>30</v>
      </c>
      <c r="D19" s="5" t="s">
        <v>31</v>
      </c>
    </row>
    <row r="20" spans="1:10" ht="22.9" customHeight="1" thickBot="1" x14ac:dyDescent="0.4">
      <c r="A20" s="36" t="s">
        <v>54</v>
      </c>
      <c r="B20" s="37">
        <f>SUMIF($A$4:$A$10,B19&amp;"*",$I$4:$I$10)</f>
        <v>1030000</v>
      </c>
      <c r="C20" s="37">
        <f>SUMIF($A$4:$A$10,C19&amp;"*",$I$4:$I$10)</f>
        <v>1250000</v>
      </c>
      <c r="D20" s="37">
        <f>SUMIF($A$4:$A$10,D19&amp;"*",$I$4:$I$10)</f>
        <v>760000</v>
      </c>
    </row>
    <row r="22" spans="1:10" ht="17" thickBot="1" x14ac:dyDescent="0.4">
      <c r="A22" s="1"/>
      <c r="B22" s="1"/>
      <c r="C22" s="1"/>
      <c r="D22" s="1"/>
      <c r="E22" s="1"/>
      <c r="F22" s="1"/>
      <c r="G22" s="1"/>
      <c r="H22" s="1"/>
      <c r="I22" s="1"/>
    </row>
    <row r="23" spans="1:10" ht="33.5" thickBot="1" x14ac:dyDescent="0.4">
      <c r="A23" s="20" t="s">
        <v>0</v>
      </c>
      <c r="B23" s="25" t="s">
        <v>38</v>
      </c>
      <c r="C23" s="38" t="s">
        <v>1</v>
      </c>
      <c r="D23" s="23" t="s">
        <v>39</v>
      </c>
      <c r="E23" s="24" t="s">
        <v>2</v>
      </c>
      <c r="F23" s="23" t="s">
        <v>34</v>
      </c>
      <c r="G23" s="25" t="s">
        <v>40</v>
      </c>
      <c r="H23" s="24" t="s">
        <v>3</v>
      </c>
      <c r="I23" s="26" t="s">
        <v>4</v>
      </c>
    </row>
    <row r="24" spans="1:10" ht="17" thickBot="1" x14ac:dyDescent="0.4">
      <c r="A24" s="3" t="s">
        <v>5</v>
      </c>
      <c r="B24" s="3" t="s">
        <v>6</v>
      </c>
      <c r="C24" s="3" t="s">
        <v>7</v>
      </c>
      <c r="D24" s="4">
        <v>2</v>
      </c>
      <c r="E24" s="3" t="s">
        <v>32</v>
      </c>
      <c r="F24" s="3" t="s">
        <v>8</v>
      </c>
      <c r="G24" s="3">
        <v>2</v>
      </c>
      <c r="H24" s="12">
        <v>0</v>
      </c>
      <c r="I24" s="13">
        <v>440000</v>
      </c>
    </row>
    <row r="25" spans="1:10" ht="17" thickBot="1" x14ac:dyDescent="0.4">
      <c r="A25" s="3" t="s">
        <v>21</v>
      </c>
      <c r="B25" s="3" t="s">
        <v>44</v>
      </c>
      <c r="C25" s="3" t="s">
        <v>22</v>
      </c>
      <c r="D25" s="4">
        <v>1</v>
      </c>
      <c r="E25" s="3" t="s">
        <v>32</v>
      </c>
      <c r="F25" s="3" t="s">
        <v>8</v>
      </c>
      <c r="G25" s="3">
        <v>2</v>
      </c>
      <c r="H25" s="12">
        <v>0</v>
      </c>
      <c r="I25" s="13">
        <v>440000</v>
      </c>
    </row>
    <row r="26" spans="1:10" x14ac:dyDescent="0.35">
      <c r="H26" s="39"/>
      <c r="I26" s="40"/>
    </row>
    <row r="27" spans="1:10" x14ac:dyDescent="0.35">
      <c r="H27" s="39"/>
      <c r="I27" s="40"/>
    </row>
    <row r="28" spans="1:10" x14ac:dyDescent="0.35">
      <c r="H28" s="39"/>
      <c r="I28" s="40"/>
    </row>
    <row r="29" spans="1:10" x14ac:dyDescent="0.35">
      <c r="H29" s="39"/>
      <c r="I29" s="40"/>
    </row>
    <row r="30" spans="1:10" x14ac:dyDescent="0.35">
      <c r="H30" s="39"/>
      <c r="I30" s="40"/>
    </row>
  </sheetData>
  <mergeCells count="6">
    <mergeCell ref="A1:I1"/>
    <mergeCell ref="A2:B2"/>
    <mergeCell ref="F2:H2"/>
    <mergeCell ref="A12:B12"/>
    <mergeCell ref="E12:F12"/>
    <mergeCell ref="A18:C18"/>
  </mergeCells>
  <pageMargins left="0.7" right="0.7" top="0.75" bottom="0.75" header="0.3" footer="0.3"/>
  <pageSetup scale="2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Câu 2 </vt:lpstr>
      <vt:lpstr>'Câu 2 '!Criteria</vt:lpstr>
      <vt:lpstr>'Câu 2 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Tiên Trần Đặng Mỹ</dc:creator>
  <cp:lastModifiedBy>TranDangMyTien</cp:lastModifiedBy>
  <dcterms:created xsi:type="dcterms:W3CDTF">2015-06-05T18:17:20Z</dcterms:created>
  <dcterms:modified xsi:type="dcterms:W3CDTF">2022-01-06T12:58:49Z</dcterms:modified>
</cp:coreProperties>
</file>