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angNam\Project_Net\QuanLyLapTop\QuanLyLapTop\WorkSchedule\"/>
    </mc:Choice>
  </mc:AlternateContent>
  <xr:revisionPtr revIDLastSave="0" documentId="13_ncr:1_{99C616B2-DE67-48CD-B227-45D18A52C50F}" xr6:coauthVersionLast="45" xr6:coauthVersionMax="45" xr10:uidLastSave="{00000000-0000-0000-0000-000000000000}"/>
  <bookViews>
    <workbookView xWindow="-108" yWindow="-108" windowWidth="23256" windowHeight="12576" xr2:uid="{2D14EB4A-62EF-4616-BD9A-2805ADCC8A2F}"/>
  </bookViews>
  <sheets>
    <sheet name="Thang12_2020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 s="1"/>
  <c r="A9" i="1"/>
  <c r="A10" i="1" s="1"/>
  <c r="A11" i="1" s="1"/>
  <c r="A12" i="1" s="1"/>
  <c r="A13" i="1" s="1"/>
  <c r="A14" i="1" s="1"/>
  <c r="A15" i="1" s="1"/>
  <c r="AJ9" i="1"/>
  <c r="AJ11" i="1"/>
  <c r="AJ10" i="1"/>
  <c r="AJ8" i="1"/>
  <c r="E12" i="1"/>
  <c r="AJ12" i="1" s="1"/>
  <c r="F12" i="1"/>
  <c r="G12" i="1"/>
  <c r="H12" i="1"/>
  <c r="J12" i="1"/>
  <c r="K12" i="1"/>
  <c r="L12" i="1"/>
  <c r="M12" i="1"/>
  <c r="N12" i="1"/>
  <c r="O12" i="1"/>
  <c r="Q12" i="1"/>
  <c r="R12" i="1"/>
  <c r="S12" i="1"/>
  <c r="T12" i="1"/>
  <c r="U12" i="1"/>
  <c r="V12" i="1"/>
  <c r="X12" i="1"/>
  <c r="Y12" i="1"/>
  <c r="Z12" i="1"/>
  <c r="AA12" i="1"/>
  <c r="AB12" i="1"/>
  <c r="AC12" i="1"/>
  <c r="AD12" i="1"/>
  <c r="AE12" i="1"/>
  <c r="AF12" i="1"/>
  <c r="AG12" i="1"/>
  <c r="AH12" i="1"/>
  <c r="AH15" i="1" l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M12" i="1"/>
  <c r="AM11" i="1"/>
  <c r="AM10" i="1"/>
  <c r="AM9" i="1"/>
  <c r="C9" i="1"/>
  <c r="C10" i="1" s="1"/>
  <c r="C11" i="1" s="1"/>
  <c r="C12" i="1" s="1"/>
  <c r="AM8" i="1"/>
  <c r="AM13" i="1" l="1"/>
  <c r="E6" i="1"/>
  <c r="F6" i="1" l="1"/>
  <c r="E7" i="1"/>
  <c r="G6" i="1" l="1"/>
  <c r="F7" i="1"/>
  <c r="H6" i="1" l="1"/>
  <c r="G7" i="1"/>
  <c r="H7" i="1" l="1"/>
  <c r="I6" i="1"/>
  <c r="I7" i="1" l="1"/>
  <c r="J6" i="1"/>
  <c r="K6" i="1" l="1"/>
  <c r="J7" i="1"/>
  <c r="K7" i="1" l="1"/>
  <c r="L6" i="1"/>
  <c r="L7" i="1" l="1"/>
  <c r="M6" i="1"/>
  <c r="N6" i="1" l="1"/>
  <c r="M7" i="1"/>
  <c r="O6" i="1" l="1"/>
  <c r="N7" i="1"/>
  <c r="O7" i="1" l="1"/>
  <c r="P6" i="1"/>
  <c r="P7" i="1" l="1"/>
  <c r="Q6" i="1"/>
  <c r="Q7" i="1" l="1"/>
  <c r="R6" i="1"/>
  <c r="S6" i="1" l="1"/>
  <c r="R7" i="1"/>
  <c r="S7" i="1" l="1"/>
  <c r="T6" i="1"/>
  <c r="T7" i="1" l="1"/>
  <c r="U6" i="1"/>
  <c r="V6" i="1" l="1"/>
  <c r="U7" i="1"/>
  <c r="W6" i="1" l="1"/>
  <c r="V7" i="1"/>
  <c r="W7" i="1" l="1"/>
  <c r="X6" i="1"/>
  <c r="X7" i="1" l="1"/>
  <c r="Y6" i="1"/>
  <c r="Z6" i="1" l="1"/>
  <c r="Y7" i="1"/>
  <c r="AA6" i="1" l="1"/>
  <c r="Z7" i="1"/>
  <c r="AA7" i="1" l="1"/>
  <c r="AB6" i="1"/>
  <c r="AB7" i="1" l="1"/>
  <c r="AC6" i="1"/>
  <c r="AD6" i="1" l="1"/>
  <c r="AC7" i="1"/>
  <c r="AE6" i="1" l="1"/>
  <c r="AD7" i="1"/>
  <c r="AF6" i="1" l="1"/>
  <c r="AE7" i="1"/>
  <c r="AF7" i="1" l="1"/>
  <c r="AG6" i="1"/>
  <c r="AH6" i="1" l="1"/>
  <c r="AH7" i="1" s="1"/>
  <c r="AG7" i="1"/>
</calcChain>
</file>

<file path=xl/sharedStrings.xml><?xml version="1.0" encoding="utf-8"?>
<sst xmlns="http://schemas.openxmlformats.org/spreadsheetml/2006/main" count="162" uniqueCount="34">
  <si>
    <t>BẢNG CHỌN BUỔI ĐI LÀM</t>
  </si>
  <si>
    <t>S</t>
  </si>
  <si>
    <t>C</t>
  </si>
  <si>
    <t>Nghỉ</t>
  </si>
  <si>
    <t>N</t>
  </si>
  <si>
    <t>Tháng</t>
  </si>
  <si>
    <t>Năm</t>
  </si>
  <si>
    <t>STT</t>
  </si>
  <si>
    <t>Họ Và Tên</t>
  </si>
  <si>
    <t>Chức Vụ</t>
  </si>
  <si>
    <t>Số Điện Thoại</t>
  </si>
  <si>
    <t>Nguyễn Văn Nam</t>
  </si>
  <si>
    <t>0398727881</t>
  </si>
  <si>
    <t>Số Người đi làm buổi Sáng</t>
  </si>
  <si>
    <t>Số Người đi làm buổi chiều</t>
  </si>
  <si>
    <t xml:space="preserve">Số Người Nghỉ </t>
  </si>
  <si>
    <t xml:space="preserve">  </t>
  </si>
  <si>
    <t>Bảng Chú Thích</t>
  </si>
  <si>
    <t>Nhân Viên</t>
  </si>
  <si>
    <t>CỬA HÀNG LAPTOP HKN</t>
  </si>
  <si>
    <t>Đi Làm</t>
  </si>
  <si>
    <t xml:space="preserve">Lương </t>
  </si>
  <si>
    <t>Tổng tiền thanh toán</t>
  </si>
  <si>
    <t>Lương/ Ca</t>
  </si>
  <si>
    <t>Đi làm chiều</t>
  </si>
  <si>
    <t>Đi làm sáng</t>
  </si>
  <si>
    <t>Hà Quý Đức</t>
  </si>
  <si>
    <t>Ninh Dương Lan Ngọc</t>
  </si>
  <si>
    <t>Ngô Quyền Lực</t>
  </si>
  <si>
    <t>Phạm Băng Băng</t>
  </si>
  <si>
    <t>01265896493</t>
  </si>
  <si>
    <t>01267896492</t>
  </si>
  <si>
    <t>0398727771</t>
  </si>
  <si>
    <t>01265760467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</si>
</sst>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&quot;T&quot;General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7" tint="0.59999389629810485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1" fillId="0" borderId="0" xfId="0" applyFont="1" applyFill="1" applyAlignment="1"/>
    <xf numFmtId="164" fontId="0" fillId="2" borderId="1" xfId="0" applyNumberForma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165" fontId="1" fillId="10" borderId="1" xfId="0" applyNumberFormat="1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4" fillId="14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899AA-63D3-4844-9E87-10F62A607133}">
  <dimension ref="A1:AN19"/>
  <sheetViews>
    <sheetView showGridLines="0" tabSelected="1" topLeftCell="B1" workbookViewId="0">
      <selection activeCell="Y24" sqref="Y24"/>
    </sheetView>
  </sheetViews>
  <sheetFormatPr defaultRowHeight="14.4" x14ac:dyDescent="0.3"/>
  <cols>
    <col min="1" max="1" width="3.5546875" customWidth="1"/>
    <col min="2" max="2" width="18.33203125" customWidth="1"/>
    <col min="3" max="3" width="11.77734375" customWidth="1"/>
    <col min="4" max="4" width="4.6640625" customWidth="1"/>
    <col min="5" max="6" width="4.88671875" customWidth="1"/>
    <col min="7" max="8" width="4.21875" customWidth="1"/>
    <col min="9" max="11" width="3.88671875" customWidth="1"/>
    <col min="12" max="12" width="4.109375" customWidth="1"/>
    <col min="13" max="13" width="4" customWidth="1"/>
    <col min="14" max="14" width="4.109375" customWidth="1"/>
    <col min="15" max="15" width="3.88671875" customWidth="1"/>
    <col min="16" max="16" width="4.109375" customWidth="1"/>
    <col min="17" max="17" width="4" customWidth="1"/>
    <col min="18" max="18" width="3.77734375" customWidth="1"/>
    <col min="19" max="19" width="4" customWidth="1"/>
    <col min="20" max="20" width="4.109375" customWidth="1"/>
    <col min="21" max="22" width="3.88671875" customWidth="1"/>
    <col min="23" max="24" width="4" customWidth="1"/>
    <col min="25" max="26" width="4.21875" customWidth="1"/>
    <col min="27" max="27" width="3.88671875" customWidth="1"/>
    <col min="28" max="29" width="4" customWidth="1"/>
    <col min="30" max="30" width="3.44140625" customWidth="1"/>
    <col min="31" max="31" width="4" customWidth="1"/>
    <col min="32" max="33" width="3.88671875" customWidth="1"/>
    <col min="34" max="34" width="4.109375" customWidth="1"/>
    <col min="35" max="35" width="12.6640625" customWidth="1"/>
    <col min="36" max="36" width="8.6640625" customWidth="1"/>
    <col min="37" max="37" width="8.77734375" customWidth="1"/>
    <col min="38" max="38" width="4.88671875" customWidth="1"/>
    <col min="39" max="39" width="5" customWidth="1"/>
    <col min="40" max="40" width="6.77734375" customWidth="1"/>
    <col min="41" max="41" width="3.6640625" customWidth="1"/>
    <col min="42" max="46" width="12.88671875" customWidth="1"/>
  </cols>
  <sheetData>
    <row r="1" spans="1:40" ht="14.4" customHeight="1" x14ac:dyDescent="0.3">
      <c r="B1" s="13"/>
      <c r="C1" s="36" t="s">
        <v>0</v>
      </c>
      <c r="D1" s="36"/>
      <c r="E1" s="36"/>
      <c r="F1" s="36"/>
      <c r="G1" s="36"/>
      <c r="H1" s="36"/>
      <c r="I1" s="3"/>
      <c r="J1" s="3"/>
      <c r="M1" s="2"/>
      <c r="O1" s="27" t="s">
        <v>19</v>
      </c>
      <c r="P1" s="28"/>
      <c r="Q1" s="28"/>
      <c r="R1" s="28"/>
      <c r="S1" s="28"/>
      <c r="T1" s="28"/>
      <c r="U1" s="28"/>
      <c r="V1" s="29"/>
      <c r="AI1" s="44" t="s">
        <v>17</v>
      </c>
      <c r="AJ1" s="44"/>
      <c r="AK1" s="44"/>
    </row>
    <row r="2" spans="1:40" ht="14.4" customHeight="1" x14ac:dyDescent="0.3">
      <c r="B2" s="13"/>
      <c r="C2" s="36"/>
      <c r="D2" s="36"/>
      <c r="E2" s="36"/>
      <c r="F2" s="36"/>
      <c r="G2" s="36"/>
      <c r="H2" s="36"/>
      <c r="M2" s="2"/>
      <c r="O2" s="30"/>
      <c r="P2" s="31"/>
      <c r="Q2" s="31"/>
      <c r="R2" s="31"/>
      <c r="S2" s="31"/>
      <c r="T2" s="31"/>
      <c r="U2" s="31"/>
      <c r="V2" s="32"/>
      <c r="AI2" s="45" t="s">
        <v>24</v>
      </c>
      <c r="AJ2" s="45"/>
      <c r="AK2" s="18" t="s">
        <v>2</v>
      </c>
    </row>
    <row r="3" spans="1:40" ht="14.4" customHeight="1" x14ac:dyDescent="0.3">
      <c r="B3" s="13"/>
      <c r="C3" s="36"/>
      <c r="D3" s="36"/>
      <c r="E3" s="36"/>
      <c r="F3" s="36"/>
      <c r="G3" s="36"/>
      <c r="H3" s="36"/>
      <c r="M3" s="2"/>
      <c r="O3" s="30"/>
      <c r="P3" s="31"/>
      <c r="Q3" s="31"/>
      <c r="R3" s="31"/>
      <c r="S3" s="31"/>
      <c r="T3" s="31"/>
      <c r="U3" s="31"/>
      <c r="V3" s="32"/>
      <c r="AI3" s="45" t="s">
        <v>25</v>
      </c>
      <c r="AJ3" s="45"/>
      <c r="AK3" s="19" t="s">
        <v>1</v>
      </c>
    </row>
    <row r="4" spans="1:40" ht="14.4" customHeight="1" x14ac:dyDescent="0.3">
      <c r="C4" s="37" t="s">
        <v>5</v>
      </c>
      <c r="D4" s="38"/>
      <c r="E4" s="16">
        <v>12</v>
      </c>
      <c r="F4" s="16" t="s">
        <v>6</v>
      </c>
      <c r="G4" s="41">
        <v>2020</v>
      </c>
      <c r="H4" s="41"/>
      <c r="O4" s="33"/>
      <c r="P4" s="34"/>
      <c r="Q4" s="34"/>
      <c r="R4" s="34"/>
      <c r="S4" s="34"/>
      <c r="T4" s="34"/>
      <c r="U4" s="34"/>
      <c r="V4" s="35"/>
      <c r="AI4" s="45" t="s">
        <v>3</v>
      </c>
      <c r="AJ4" s="45"/>
      <c r="AK4" s="19" t="s">
        <v>4</v>
      </c>
    </row>
    <row r="5" spans="1:40" x14ac:dyDescent="0.3">
      <c r="D5" s="40"/>
      <c r="E5" s="40"/>
      <c r="F5" s="40"/>
      <c r="G5" s="40"/>
      <c r="H5" s="40"/>
    </row>
    <row r="6" spans="1:40" x14ac:dyDescent="0.3">
      <c r="A6" s="24" t="s">
        <v>7</v>
      </c>
      <c r="B6" s="24" t="s">
        <v>8</v>
      </c>
      <c r="C6" s="24" t="s">
        <v>9</v>
      </c>
      <c r="D6" s="4">
        <f>DATE(G4,E4,1)</f>
        <v>44166</v>
      </c>
      <c r="E6" s="4">
        <f>D6+1</f>
        <v>44167</v>
      </c>
      <c r="F6" s="4">
        <f t="shared" ref="F6:AB6" si="0">E6+1</f>
        <v>44168</v>
      </c>
      <c r="G6" s="4">
        <f t="shared" si="0"/>
        <v>44169</v>
      </c>
      <c r="H6" s="4">
        <f t="shared" si="0"/>
        <v>44170</v>
      </c>
      <c r="I6" s="4">
        <f t="shared" si="0"/>
        <v>44171</v>
      </c>
      <c r="J6" s="4">
        <f t="shared" si="0"/>
        <v>44172</v>
      </c>
      <c r="K6" s="4">
        <f t="shared" si="0"/>
        <v>44173</v>
      </c>
      <c r="L6" s="4">
        <f t="shared" si="0"/>
        <v>44174</v>
      </c>
      <c r="M6" s="4">
        <f t="shared" si="0"/>
        <v>44175</v>
      </c>
      <c r="N6" s="4">
        <f t="shared" ref="N6:S6" si="1">M6+1</f>
        <v>44176</v>
      </c>
      <c r="O6" s="4">
        <f t="shared" si="1"/>
        <v>44177</v>
      </c>
      <c r="P6" s="4">
        <f t="shared" si="1"/>
        <v>44178</v>
      </c>
      <c r="Q6" s="4">
        <f t="shared" si="1"/>
        <v>44179</v>
      </c>
      <c r="R6" s="4">
        <f t="shared" si="1"/>
        <v>44180</v>
      </c>
      <c r="S6" s="4">
        <f t="shared" si="1"/>
        <v>44181</v>
      </c>
      <c r="T6" s="4">
        <f t="shared" si="0"/>
        <v>44182</v>
      </c>
      <c r="U6" s="4">
        <f t="shared" si="0"/>
        <v>44183</v>
      </c>
      <c r="V6" s="4">
        <f t="shared" si="0"/>
        <v>44184</v>
      </c>
      <c r="W6" s="4">
        <f t="shared" si="0"/>
        <v>44185</v>
      </c>
      <c r="X6" s="4">
        <f t="shared" si="0"/>
        <v>44186</v>
      </c>
      <c r="Y6" s="4">
        <f t="shared" si="0"/>
        <v>44187</v>
      </c>
      <c r="Z6" s="4">
        <f t="shared" si="0"/>
        <v>44188</v>
      </c>
      <c r="AA6" s="4">
        <f t="shared" si="0"/>
        <v>44189</v>
      </c>
      <c r="AB6" s="4">
        <f t="shared" si="0"/>
        <v>44190</v>
      </c>
      <c r="AC6" s="4">
        <f t="shared" ref="AC6:AH6" si="2">AB6+1</f>
        <v>44191</v>
      </c>
      <c r="AD6" s="4">
        <f t="shared" si="2"/>
        <v>44192</v>
      </c>
      <c r="AE6" s="12">
        <f t="shared" si="2"/>
        <v>44193</v>
      </c>
      <c r="AF6" s="12">
        <f t="shared" si="2"/>
        <v>44194</v>
      </c>
      <c r="AG6" s="12">
        <f t="shared" si="2"/>
        <v>44195</v>
      </c>
      <c r="AH6" s="12">
        <f t="shared" si="2"/>
        <v>44196</v>
      </c>
      <c r="AI6" s="39" t="s">
        <v>10</v>
      </c>
      <c r="AJ6" s="39" t="s">
        <v>20</v>
      </c>
      <c r="AK6" s="39" t="s">
        <v>23</v>
      </c>
      <c r="AL6" s="39"/>
      <c r="AM6" s="55" t="s">
        <v>21</v>
      </c>
      <c r="AN6" s="56"/>
    </row>
    <row r="7" spans="1:40" x14ac:dyDescent="0.3">
      <c r="A7" s="24"/>
      <c r="B7" s="24"/>
      <c r="C7" s="24"/>
      <c r="D7" s="5">
        <f>IF(WEEKDAY(D6)=1,"CN",WEEKDAY(D6))</f>
        <v>3</v>
      </c>
      <c r="E7" s="17">
        <f>IF(WEEKDAY(E6)=1,"CN",WEEKDAY(E6))</f>
        <v>4</v>
      </c>
      <c r="F7" s="17">
        <f t="shared" ref="F7:AB7" si="3">IF(WEEKDAY(F6)=1,"CN",WEEKDAY(F6))</f>
        <v>5</v>
      </c>
      <c r="G7" s="17">
        <f t="shared" si="3"/>
        <v>6</v>
      </c>
      <c r="H7" s="17">
        <f t="shared" si="3"/>
        <v>7</v>
      </c>
      <c r="I7" s="17" t="str">
        <f>IF(WEEKDAY(I6)=1,"CN",WEEKDAY(I6))</f>
        <v>CN</v>
      </c>
      <c r="J7" s="17">
        <f t="shared" si="3"/>
        <v>2</v>
      </c>
      <c r="K7" s="5">
        <f t="shared" si="3"/>
        <v>3</v>
      </c>
      <c r="L7" s="5">
        <f t="shared" si="3"/>
        <v>4</v>
      </c>
      <c r="M7" s="5">
        <f t="shared" si="3"/>
        <v>5</v>
      </c>
      <c r="N7" s="5">
        <f>IF(WEEKDAY(N6)=1,"CN",WEEKDAY(N6))</f>
        <v>6</v>
      </c>
      <c r="O7" s="5">
        <f>IF(WEEKDAY(O6)=1,"CN",WEEKDAY(O6))</f>
        <v>7</v>
      </c>
      <c r="P7" s="5" t="str">
        <f>IF(WEEKDAY(P6)=1,"CN",WEEKDAY(P6))</f>
        <v>CN</v>
      </c>
      <c r="Q7" s="5">
        <f>IF(WEEKDAY(Q6)=1,"CN",WEEKDAY(Q6))</f>
        <v>2</v>
      </c>
      <c r="R7" s="5">
        <f>IF(WEEKDAY(R6)=1,"CN",WEEKDAY(R6))</f>
        <v>3</v>
      </c>
      <c r="S7" s="5">
        <f t="shared" si="3"/>
        <v>4</v>
      </c>
      <c r="T7" s="5">
        <f t="shared" si="3"/>
        <v>5</v>
      </c>
      <c r="U7" s="5">
        <f t="shared" si="3"/>
        <v>6</v>
      </c>
      <c r="V7" s="5">
        <f t="shared" si="3"/>
        <v>7</v>
      </c>
      <c r="W7" s="5" t="str">
        <f t="shared" si="3"/>
        <v>CN</v>
      </c>
      <c r="X7" s="5">
        <f t="shared" si="3"/>
        <v>2</v>
      </c>
      <c r="Y7" s="5">
        <f t="shared" si="3"/>
        <v>3</v>
      </c>
      <c r="Z7" s="5">
        <f t="shared" si="3"/>
        <v>4</v>
      </c>
      <c r="AA7" s="5">
        <f t="shared" si="3"/>
        <v>5</v>
      </c>
      <c r="AB7" s="5">
        <f t="shared" si="3"/>
        <v>6</v>
      </c>
      <c r="AC7" s="5">
        <f t="shared" ref="AC7:AH7" si="4">IF(WEEKDAY(AC6)=1,"CN",WEEKDAY(AC6))</f>
        <v>7</v>
      </c>
      <c r="AD7" s="5" t="str">
        <f t="shared" si="4"/>
        <v>CN</v>
      </c>
      <c r="AE7" s="5">
        <f t="shared" si="4"/>
        <v>2</v>
      </c>
      <c r="AF7" s="5">
        <f t="shared" si="4"/>
        <v>3</v>
      </c>
      <c r="AG7" s="5">
        <f t="shared" si="4"/>
        <v>4</v>
      </c>
      <c r="AH7" s="5">
        <f t="shared" si="4"/>
        <v>5</v>
      </c>
      <c r="AI7" s="39"/>
      <c r="AJ7" s="39"/>
      <c r="AK7" s="39"/>
      <c r="AL7" s="39"/>
      <c r="AM7" s="57"/>
      <c r="AN7" s="58"/>
    </row>
    <row r="8" spans="1:40" x14ac:dyDescent="0.3">
      <c r="A8" s="6">
        <v>1</v>
      </c>
      <c r="B8" s="14" t="s">
        <v>11</v>
      </c>
      <c r="C8" s="15" t="s">
        <v>18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4</v>
      </c>
      <c r="I8" s="1" t="s">
        <v>4</v>
      </c>
      <c r="J8" s="1" t="s">
        <v>1</v>
      </c>
      <c r="K8" s="1" t="s">
        <v>1</v>
      </c>
      <c r="L8" s="1" t="s">
        <v>4</v>
      </c>
      <c r="M8" s="1" t="s">
        <v>1</v>
      </c>
      <c r="N8" s="1" t="s">
        <v>1</v>
      </c>
      <c r="O8" s="1" t="s">
        <v>1</v>
      </c>
      <c r="P8" s="1" t="s">
        <v>4</v>
      </c>
      <c r="Q8" s="1" t="s">
        <v>1</v>
      </c>
      <c r="R8" s="1" t="s">
        <v>1</v>
      </c>
      <c r="S8" s="1" t="s">
        <v>1</v>
      </c>
      <c r="T8" s="1" t="s">
        <v>1</v>
      </c>
      <c r="U8" s="1" t="s">
        <v>1</v>
      </c>
      <c r="V8" s="1" t="s">
        <v>1</v>
      </c>
      <c r="W8" s="1" t="s">
        <v>4</v>
      </c>
      <c r="X8" s="1" t="s">
        <v>1</v>
      </c>
      <c r="Y8" s="1" t="s">
        <v>1</v>
      </c>
      <c r="Z8" s="1" t="s">
        <v>1</v>
      </c>
      <c r="AA8" s="1" t="s">
        <v>4</v>
      </c>
      <c r="AB8" s="1" t="s">
        <v>1</v>
      </c>
      <c r="AC8" s="1" t="s">
        <v>1</v>
      </c>
      <c r="AD8" s="1" t="s">
        <v>4</v>
      </c>
      <c r="AE8" s="1" t="s">
        <v>1</v>
      </c>
      <c r="AF8" s="1" t="s">
        <v>1</v>
      </c>
      <c r="AG8" s="1" t="s">
        <v>1</v>
      </c>
      <c r="AH8" s="1" t="s">
        <v>1</v>
      </c>
      <c r="AI8" s="9" t="s">
        <v>12</v>
      </c>
      <c r="AJ8" s="11">
        <f>COUNTIF(D8:AH8,"C")+COUNTIF(D8:AH8,"S")</f>
        <v>24</v>
      </c>
      <c r="AK8" s="42">
        <v>150000</v>
      </c>
      <c r="AL8" s="43"/>
      <c r="AM8" s="42">
        <f t="shared" ref="AM8:AM12" si="5" xml:space="preserve"> AJ8*AK8</f>
        <v>3600000</v>
      </c>
      <c r="AN8" s="43"/>
    </row>
    <row r="9" spans="1:40" x14ac:dyDescent="0.3">
      <c r="A9" s="6">
        <f>A8+1</f>
        <v>2</v>
      </c>
      <c r="B9" s="14" t="s">
        <v>26</v>
      </c>
      <c r="C9" s="15" t="str">
        <f>C8</f>
        <v>Nhân Viên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4</v>
      </c>
      <c r="I9" s="1" t="s">
        <v>4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4</v>
      </c>
      <c r="P9" s="1" t="s">
        <v>4</v>
      </c>
      <c r="Q9" s="1" t="s">
        <v>2</v>
      </c>
      <c r="R9" s="1" t="s">
        <v>1</v>
      </c>
      <c r="S9" s="1" t="s">
        <v>2</v>
      </c>
      <c r="T9" s="1" t="s">
        <v>1</v>
      </c>
      <c r="U9" s="1" t="s">
        <v>2</v>
      </c>
      <c r="V9" s="1" t="s">
        <v>4</v>
      </c>
      <c r="W9" s="1" t="s">
        <v>4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C9" s="1" t="s">
        <v>4</v>
      </c>
      <c r="AD9" s="1" t="s">
        <v>4</v>
      </c>
      <c r="AE9" s="1" t="s">
        <v>2</v>
      </c>
      <c r="AF9" s="1" t="s">
        <v>4</v>
      </c>
      <c r="AG9" s="1" t="s">
        <v>4</v>
      </c>
      <c r="AH9" s="1" t="s">
        <v>4</v>
      </c>
      <c r="AI9" s="9" t="s">
        <v>30</v>
      </c>
      <c r="AJ9" s="11">
        <f>COUNTIF(D9:AH9,"C")+COUNTIF(D9:AH9,"S")</f>
        <v>20</v>
      </c>
      <c r="AK9" s="42">
        <v>150000</v>
      </c>
      <c r="AL9" s="43"/>
      <c r="AM9" s="42">
        <f t="shared" si="5"/>
        <v>3000000</v>
      </c>
      <c r="AN9" s="43"/>
    </row>
    <row r="10" spans="1:40" x14ac:dyDescent="0.3">
      <c r="A10" s="6">
        <f t="shared" ref="A10:A15" si="6">A9+1</f>
        <v>3</v>
      </c>
      <c r="B10" s="14" t="s">
        <v>27</v>
      </c>
      <c r="C10" s="15" t="str">
        <f t="shared" ref="C10:C12" si="7">C9</f>
        <v>Nhân Viên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4</v>
      </c>
      <c r="J10" s="1" t="s">
        <v>1</v>
      </c>
      <c r="K10" s="1" t="s">
        <v>1</v>
      </c>
      <c r="L10" s="1" t="s">
        <v>1</v>
      </c>
      <c r="M10" s="1" t="s">
        <v>1</v>
      </c>
      <c r="N10" s="1" t="s">
        <v>1</v>
      </c>
      <c r="O10" s="1" t="s">
        <v>1</v>
      </c>
      <c r="P10" s="1" t="s">
        <v>4</v>
      </c>
      <c r="Q10" s="1" t="s">
        <v>1</v>
      </c>
      <c r="R10" s="1" t="s">
        <v>1</v>
      </c>
      <c r="S10" s="1" t="s">
        <v>1</v>
      </c>
      <c r="T10" s="1" t="s">
        <v>1</v>
      </c>
      <c r="U10" s="1" t="s">
        <v>1</v>
      </c>
      <c r="V10" s="1" t="s">
        <v>1</v>
      </c>
      <c r="W10" s="1" t="s">
        <v>4</v>
      </c>
      <c r="X10" s="1" t="s">
        <v>1</v>
      </c>
      <c r="Y10" s="1" t="s">
        <v>1</v>
      </c>
      <c r="Z10" s="1" t="s">
        <v>1</v>
      </c>
      <c r="AA10" s="1" t="s">
        <v>1</v>
      </c>
      <c r="AB10" s="1" t="s">
        <v>1</v>
      </c>
      <c r="AC10" s="1" t="s">
        <v>1</v>
      </c>
      <c r="AD10" s="1" t="s">
        <v>4</v>
      </c>
      <c r="AE10" s="1" t="s">
        <v>1</v>
      </c>
      <c r="AF10" s="1" t="s">
        <v>1</v>
      </c>
      <c r="AG10" s="1" t="s">
        <v>1</v>
      </c>
      <c r="AH10" s="1" t="s">
        <v>1</v>
      </c>
      <c r="AI10" s="9" t="s">
        <v>31</v>
      </c>
      <c r="AJ10" s="11">
        <f t="shared" ref="AJ10:AJ12" si="8">COUNTIF(D10:AH10,"C")+COUNTIF(D10:AH10,"S")</f>
        <v>27</v>
      </c>
      <c r="AK10" s="42">
        <v>150000</v>
      </c>
      <c r="AL10" s="43"/>
      <c r="AM10" s="42">
        <f t="shared" si="5"/>
        <v>4050000</v>
      </c>
      <c r="AN10" s="43"/>
    </row>
    <row r="11" spans="1:40" x14ac:dyDescent="0.3">
      <c r="A11" s="6">
        <f t="shared" si="6"/>
        <v>4</v>
      </c>
      <c r="B11" s="14" t="s">
        <v>28</v>
      </c>
      <c r="C11" s="15" t="str">
        <f t="shared" si="7"/>
        <v>Nhân Viên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4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4</v>
      </c>
      <c r="P11" s="1" t="s">
        <v>4</v>
      </c>
      <c r="Q11" s="1" t="s">
        <v>2</v>
      </c>
      <c r="R11" s="1" t="s">
        <v>2</v>
      </c>
      <c r="S11" s="1" t="s">
        <v>2</v>
      </c>
      <c r="T11" s="1" t="s">
        <v>2</v>
      </c>
      <c r="U11" s="1" t="s">
        <v>4</v>
      </c>
      <c r="V11" s="1" t="s">
        <v>4</v>
      </c>
      <c r="W11" s="1" t="s">
        <v>4</v>
      </c>
      <c r="X11" s="1" t="s">
        <v>2</v>
      </c>
      <c r="Y11" s="1" t="s">
        <v>2</v>
      </c>
      <c r="Z11" s="1" t="s">
        <v>2</v>
      </c>
      <c r="AA11" s="1" t="s">
        <v>4</v>
      </c>
      <c r="AB11" s="1" t="s">
        <v>4</v>
      </c>
      <c r="AC11" s="1" t="s">
        <v>4</v>
      </c>
      <c r="AD11" s="1" t="s">
        <v>4</v>
      </c>
      <c r="AE11" s="1" t="s">
        <v>2</v>
      </c>
      <c r="AF11" s="1" t="s">
        <v>2</v>
      </c>
      <c r="AG11" s="1" t="s">
        <v>2</v>
      </c>
      <c r="AH11" s="1" t="s">
        <v>2</v>
      </c>
      <c r="AI11" s="10" t="s">
        <v>32</v>
      </c>
      <c r="AJ11" s="11">
        <f t="shared" si="8"/>
        <v>21</v>
      </c>
      <c r="AK11" s="42">
        <v>150000</v>
      </c>
      <c r="AL11" s="43"/>
      <c r="AM11" s="42">
        <f t="shared" si="5"/>
        <v>3150000</v>
      </c>
      <c r="AN11" s="43"/>
    </row>
    <row r="12" spans="1:40" x14ac:dyDescent="0.3">
      <c r="A12" s="6">
        <f t="shared" si="6"/>
        <v>5</v>
      </c>
      <c r="B12" s="14" t="s">
        <v>29</v>
      </c>
      <c r="C12" s="15" t="str">
        <f t="shared" si="7"/>
        <v>Nhân Viên</v>
      </c>
      <c r="D12" s="1" t="s">
        <v>1</v>
      </c>
      <c r="E12" s="15" t="str">
        <f t="shared" ref="E12:AH12" si="9">$D$12</f>
        <v>S</v>
      </c>
      <c r="F12" s="15" t="str">
        <f t="shared" si="9"/>
        <v>S</v>
      </c>
      <c r="G12" s="15" t="str">
        <f t="shared" si="9"/>
        <v>S</v>
      </c>
      <c r="H12" s="15" t="str">
        <f t="shared" si="9"/>
        <v>S</v>
      </c>
      <c r="I12" s="15" t="s">
        <v>4</v>
      </c>
      <c r="J12" s="15" t="str">
        <f t="shared" si="9"/>
        <v>S</v>
      </c>
      <c r="K12" s="1" t="str">
        <f t="shared" si="9"/>
        <v>S</v>
      </c>
      <c r="L12" s="1" t="str">
        <f t="shared" si="9"/>
        <v>S</v>
      </c>
      <c r="M12" s="1" t="str">
        <f t="shared" si="9"/>
        <v>S</v>
      </c>
      <c r="N12" s="1" t="str">
        <f t="shared" si="9"/>
        <v>S</v>
      </c>
      <c r="O12" s="1" t="str">
        <f t="shared" si="9"/>
        <v>S</v>
      </c>
      <c r="P12" s="1" t="s">
        <v>4</v>
      </c>
      <c r="Q12" s="1" t="str">
        <f t="shared" si="9"/>
        <v>S</v>
      </c>
      <c r="R12" s="1" t="str">
        <f t="shared" si="9"/>
        <v>S</v>
      </c>
      <c r="S12" s="1" t="str">
        <f t="shared" si="9"/>
        <v>S</v>
      </c>
      <c r="T12" s="1" t="str">
        <f t="shared" si="9"/>
        <v>S</v>
      </c>
      <c r="U12" s="1" t="str">
        <f t="shared" si="9"/>
        <v>S</v>
      </c>
      <c r="V12" s="1" t="str">
        <f t="shared" si="9"/>
        <v>S</v>
      </c>
      <c r="W12" s="1" t="s">
        <v>2</v>
      </c>
      <c r="X12" s="1" t="str">
        <f t="shared" si="9"/>
        <v>S</v>
      </c>
      <c r="Y12" s="1" t="str">
        <f t="shared" si="9"/>
        <v>S</v>
      </c>
      <c r="Z12" s="1" t="str">
        <f t="shared" si="9"/>
        <v>S</v>
      </c>
      <c r="AA12" s="1" t="str">
        <f t="shared" si="9"/>
        <v>S</v>
      </c>
      <c r="AB12" s="1" t="str">
        <f t="shared" si="9"/>
        <v>S</v>
      </c>
      <c r="AC12" s="1" t="str">
        <f t="shared" si="9"/>
        <v>S</v>
      </c>
      <c r="AD12" s="1" t="str">
        <f t="shared" si="9"/>
        <v>S</v>
      </c>
      <c r="AE12" s="1" t="str">
        <f t="shared" si="9"/>
        <v>S</v>
      </c>
      <c r="AF12" s="1" t="str">
        <f t="shared" si="9"/>
        <v>S</v>
      </c>
      <c r="AG12" s="1" t="str">
        <f t="shared" si="9"/>
        <v>S</v>
      </c>
      <c r="AH12" s="1" t="str">
        <f t="shared" si="9"/>
        <v>S</v>
      </c>
      <c r="AI12" s="10" t="s">
        <v>33</v>
      </c>
      <c r="AJ12" s="11">
        <f t="shared" si="8"/>
        <v>29</v>
      </c>
      <c r="AK12" s="42">
        <v>150000</v>
      </c>
      <c r="AL12" s="43"/>
      <c r="AM12" s="42">
        <f t="shared" si="5"/>
        <v>4350000</v>
      </c>
      <c r="AN12" s="43"/>
    </row>
    <row r="13" spans="1:40" x14ac:dyDescent="0.3">
      <c r="A13" s="6">
        <f t="shared" si="6"/>
        <v>6</v>
      </c>
      <c r="B13" s="25" t="s">
        <v>13</v>
      </c>
      <c r="C13" s="26"/>
      <c r="D13" s="7">
        <f>COUNTIF(D8:D12,"S")</f>
        <v>3</v>
      </c>
      <c r="E13" s="7">
        <f>COUNTIF(E8:E12,"S")</f>
        <v>3</v>
      </c>
      <c r="F13" s="7">
        <f>COUNTIF(F8:F12,"S")</f>
        <v>3</v>
      </c>
      <c r="G13" s="7">
        <f>COUNTIF(G8:G12,"S")</f>
        <v>3</v>
      </c>
      <c r="H13" s="7">
        <f>COUNTIF(H8:H12,"S")</f>
        <v>2</v>
      </c>
      <c r="I13" s="7">
        <f>COUNTIF(I8:I12,"S")</f>
        <v>0</v>
      </c>
      <c r="J13" s="7">
        <f>COUNTIF(J8:J12,"S")</f>
        <v>3</v>
      </c>
      <c r="K13" s="7">
        <f>COUNTIF(K8:K12,"S")</f>
        <v>3</v>
      </c>
      <c r="L13" s="7">
        <f>COUNTIF(L8:L12,"S")</f>
        <v>2</v>
      </c>
      <c r="M13" s="7">
        <f>COUNTIF(M8:M12,"S")</f>
        <v>3</v>
      </c>
      <c r="N13" s="7">
        <f>COUNTIF(N8:N12,"S")</f>
        <v>3</v>
      </c>
      <c r="O13" s="7">
        <f>COUNTIF(O8:O12,"S")</f>
        <v>3</v>
      </c>
      <c r="P13" s="7">
        <f>COUNTIF(P8:P12,"S")</f>
        <v>0</v>
      </c>
      <c r="Q13" s="7">
        <f>COUNTIF(Q8:Q12,"S")</f>
        <v>3</v>
      </c>
      <c r="R13" s="7">
        <f>COUNTIF(R8:R12,"S")</f>
        <v>4</v>
      </c>
      <c r="S13" s="7">
        <f>COUNTIF(S8:S12,"S")</f>
        <v>3</v>
      </c>
      <c r="T13" s="7">
        <f>COUNTIF(T8:T12,"S")</f>
        <v>4</v>
      </c>
      <c r="U13" s="7">
        <f>COUNTIF(U8:U12,"S")</f>
        <v>3</v>
      </c>
      <c r="V13" s="7">
        <f>COUNTIF(V8:V12,"S")</f>
        <v>3</v>
      </c>
      <c r="W13" s="7">
        <f>COUNTIF(W8:W12,"S")</f>
        <v>0</v>
      </c>
      <c r="X13" s="7">
        <f>COUNTIF(X8:X12,"S")</f>
        <v>4</v>
      </c>
      <c r="Y13" s="7">
        <f>COUNTIF(Y8:Y12,"S")</f>
        <v>4</v>
      </c>
      <c r="Z13" s="7">
        <f>COUNTIF(Z8:Z12,"S")</f>
        <v>4</v>
      </c>
      <c r="AA13" s="7">
        <f>COUNTIF(AA8:AA12,"S")</f>
        <v>3</v>
      </c>
      <c r="AB13" s="7">
        <f>COUNTIF(AB8:AB12,"S")</f>
        <v>4</v>
      </c>
      <c r="AC13" s="7">
        <f>COUNTIF(AC8:AC12,"S")</f>
        <v>3</v>
      </c>
      <c r="AD13" s="7">
        <f>COUNTIF(AD8:AD12,"S")</f>
        <v>1</v>
      </c>
      <c r="AE13" s="7">
        <f>COUNTIF(AE8:AE12,"S")</f>
        <v>3</v>
      </c>
      <c r="AF13" s="7">
        <f>COUNTIF(AF8:AF12,"S")</f>
        <v>3</v>
      </c>
      <c r="AG13" s="7">
        <f>COUNTIF(AG8:AG12,"S")</f>
        <v>3</v>
      </c>
      <c r="AH13" s="7">
        <f>COUNTIF(AH8:AH12,"S")</f>
        <v>3</v>
      </c>
      <c r="AI13" s="46" t="s">
        <v>22</v>
      </c>
      <c r="AJ13" s="47"/>
      <c r="AK13" s="47"/>
      <c r="AL13" s="48"/>
      <c r="AM13" s="59">
        <f>SUM(AM8:AM12)</f>
        <v>18150000</v>
      </c>
      <c r="AN13" s="59"/>
    </row>
    <row r="14" spans="1:40" x14ac:dyDescent="0.3">
      <c r="A14" s="6">
        <f t="shared" si="6"/>
        <v>7</v>
      </c>
      <c r="B14" s="20" t="s">
        <v>14</v>
      </c>
      <c r="C14" s="21"/>
      <c r="D14" s="7">
        <f>COUNTIF(D8:D12,"C")</f>
        <v>2</v>
      </c>
      <c r="E14" s="7">
        <f>COUNTIF(E8:E12,"C")</f>
        <v>2</v>
      </c>
      <c r="F14" s="7">
        <f>COUNTIF(F8:F12,"C")</f>
        <v>2</v>
      </c>
      <c r="G14" s="7">
        <f>COUNTIF(G8:G12,"C")</f>
        <v>2</v>
      </c>
      <c r="H14" s="7">
        <f>COUNTIF(H8:H12,"C")</f>
        <v>1</v>
      </c>
      <c r="I14" s="7">
        <f>COUNTIF(I8:I12,"C")</f>
        <v>0</v>
      </c>
      <c r="J14" s="7">
        <f>COUNTIF(J8:J12,"C")</f>
        <v>2</v>
      </c>
      <c r="K14" s="7">
        <f>COUNTIF(K8:K12,"C")</f>
        <v>2</v>
      </c>
      <c r="L14" s="7">
        <f>COUNTIF(L8:L12,"C")</f>
        <v>2</v>
      </c>
      <c r="M14" s="7">
        <f>COUNTIF(M8:M12,"C")</f>
        <v>2</v>
      </c>
      <c r="N14" s="7">
        <f>COUNTIF(N8:N12,"C")</f>
        <v>2</v>
      </c>
      <c r="O14" s="7">
        <f>COUNTIF(O8:O12,"C")</f>
        <v>0</v>
      </c>
      <c r="P14" s="7">
        <f>COUNTIF(P8:P12,"C")</f>
        <v>0</v>
      </c>
      <c r="Q14" s="7">
        <f>COUNTIF(Q8:Q12,"C")</f>
        <v>2</v>
      </c>
      <c r="R14" s="7">
        <f>COUNTIF(R8:R12,"C")</f>
        <v>1</v>
      </c>
      <c r="S14" s="7">
        <f>COUNTIF(S8:S12,"C")</f>
        <v>2</v>
      </c>
      <c r="T14" s="7">
        <f>COUNTIF(T8:T12,"C")</f>
        <v>1</v>
      </c>
      <c r="U14" s="7">
        <f>COUNTIF(U8:U12,"C")</f>
        <v>1</v>
      </c>
      <c r="V14" s="7">
        <f>COUNTIF(V8:V12,"C")</f>
        <v>0</v>
      </c>
      <c r="W14" s="7">
        <f>COUNTIF(W8:W12,"C")</f>
        <v>1</v>
      </c>
      <c r="X14" s="7">
        <f>COUNTIF(X8:X12,"C")</f>
        <v>1</v>
      </c>
      <c r="Y14" s="7">
        <f>COUNTIF(Y8:Y12,"C")</f>
        <v>1</v>
      </c>
      <c r="Z14" s="7">
        <f>COUNTIF(Z8:Z12,"C")</f>
        <v>1</v>
      </c>
      <c r="AA14" s="7">
        <f>COUNTIF(AA8:AA12,"C")</f>
        <v>0</v>
      </c>
      <c r="AB14" s="7">
        <f>COUNTIF(AB8:AB12,"C")</f>
        <v>0</v>
      </c>
      <c r="AC14" s="7">
        <f>COUNTIF(AC8:AC12,"C")</f>
        <v>0</v>
      </c>
      <c r="AD14" s="7">
        <f>COUNTIF(AD8:AD12,"C")</f>
        <v>0</v>
      </c>
      <c r="AE14" s="7">
        <f>COUNTIF(AE8:AE12,"C")</f>
        <v>2</v>
      </c>
      <c r="AF14" s="7">
        <f>COUNTIF(AF8:AF12,"C")</f>
        <v>1</v>
      </c>
      <c r="AG14" s="7">
        <f>COUNTIF(AG8:AG12,"C")</f>
        <v>1</v>
      </c>
      <c r="AH14" s="7">
        <f>COUNTIF(AH8:AH12,"C")</f>
        <v>1</v>
      </c>
      <c r="AI14" s="49"/>
      <c r="AJ14" s="50"/>
      <c r="AK14" s="50"/>
      <c r="AL14" s="51"/>
      <c r="AM14" s="59"/>
      <c r="AN14" s="59"/>
    </row>
    <row r="15" spans="1:40" x14ac:dyDescent="0.3">
      <c r="A15" s="6">
        <f t="shared" si="6"/>
        <v>8</v>
      </c>
      <c r="B15" s="22" t="s">
        <v>15</v>
      </c>
      <c r="C15" s="23"/>
      <c r="D15" s="8">
        <f>COUNTIF(D8:D12,"N")</f>
        <v>0</v>
      </c>
      <c r="E15" s="8">
        <f>COUNTIF(E8:E12,"N")</f>
        <v>0</v>
      </c>
      <c r="F15" s="8">
        <f>COUNTIF(F8:F12,"N")</f>
        <v>0</v>
      </c>
      <c r="G15" s="8">
        <f>COUNTIF(G8:G12,"N")</f>
        <v>0</v>
      </c>
      <c r="H15" s="8">
        <f>COUNTIF(H8:H12,"N")</f>
        <v>2</v>
      </c>
      <c r="I15" s="8">
        <f>COUNTIF(I8:I12,"N")</f>
        <v>5</v>
      </c>
      <c r="J15" s="8">
        <f>COUNTIF(J8:J12,"N")</f>
        <v>0</v>
      </c>
      <c r="K15" s="8">
        <f>COUNTIF(K8:K12,"N")</f>
        <v>0</v>
      </c>
      <c r="L15" s="8">
        <f>COUNTIF(L8:L12,"N")</f>
        <v>1</v>
      </c>
      <c r="M15" s="8">
        <f>COUNTIF(M8:M12,"N")</f>
        <v>0</v>
      </c>
      <c r="N15" s="8">
        <f>COUNTIF(N8:N12,"N")</f>
        <v>0</v>
      </c>
      <c r="O15" s="8">
        <f>COUNTIF(O8:O12,"N")</f>
        <v>2</v>
      </c>
      <c r="P15" s="8">
        <f>COUNTIF(P8:P12,"N")</f>
        <v>5</v>
      </c>
      <c r="Q15" s="8">
        <f>COUNTIF(Q8:Q12,"N")</f>
        <v>0</v>
      </c>
      <c r="R15" s="8">
        <f>COUNTIF(R8:R12,"N")</f>
        <v>0</v>
      </c>
      <c r="S15" s="8">
        <f>COUNTIF(S8:S12,"N")</f>
        <v>0</v>
      </c>
      <c r="T15" s="8">
        <f>COUNTIF(T8:T12,"N")</f>
        <v>0</v>
      </c>
      <c r="U15" s="8">
        <f>COUNTIF(U8:U12,"N")</f>
        <v>1</v>
      </c>
      <c r="V15" s="8">
        <f>COUNTIF(V8:V12,"N")</f>
        <v>2</v>
      </c>
      <c r="W15" s="8">
        <f>COUNTIF(W8:W12,"N")</f>
        <v>4</v>
      </c>
      <c r="X15" s="8">
        <f>COUNTIF(X8:X12,"N")</f>
        <v>0</v>
      </c>
      <c r="Y15" s="8">
        <f>COUNTIF(Y8:Y12,"N")</f>
        <v>0</v>
      </c>
      <c r="Z15" s="8">
        <f>COUNTIF(Z8:Z12,"N")</f>
        <v>0</v>
      </c>
      <c r="AA15" s="8">
        <f>COUNTIF(AA8:AA12,"N")</f>
        <v>2</v>
      </c>
      <c r="AB15" s="8">
        <f>COUNTIF(AB8:AB12,"N")</f>
        <v>1</v>
      </c>
      <c r="AC15" s="8">
        <f>COUNTIF(AC8:AC12,"N")</f>
        <v>2</v>
      </c>
      <c r="AD15" s="8">
        <f>COUNTIF(AD8:AD12,"N")</f>
        <v>4</v>
      </c>
      <c r="AE15" s="8">
        <f>COUNTIF(AE8:AE12,"N")</f>
        <v>0</v>
      </c>
      <c r="AF15" s="8">
        <f>COUNTIF(AF8:AF12,"N")</f>
        <v>1</v>
      </c>
      <c r="AG15" s="8">
        <f>COUNTIF(AG8:AG12,"N")</f>
        <v>1</v>
      </c>
      <c r="AH15" s="8">
        <f>COUNTIF(AH8:AH12,"N")</f>
        <v>1</v>
      </c>
      <c r="AI15" s="52"/>
      <c r="AJ15" s="53"/>
      <c r="AK15" s="53"/>
      <c r="AL15" s="54"/>
      <c r="AM15" s="59"/>
      <c r="AN15" s="59"/>
    </row>
    <row r="17" spans="16:16" x14ac:dyDescent="0.3">
      <c r="P17" t="s">
        <v>16</v>
      </c>
    </row>
    <row r="19" spans="16:16" ht="14.4" customHeight="1" x14ac:dyDescent="0.3"/>
  </sheetData>
  <mergeCells count="31">
    <mergeCell ref="AM6:AN7"/>
    <mergeCell ref="AM8:AN8"/>
    <mergeCell ref="AM10:AN10"/>
    <mergeCell ref="AM11:AN11"/>
    <mergeCell ref="AM12:AN12"/>
    <mergeCell ref="AM13:AN15"/>
    <mergeCell ref="AI13:AL15"/>
    <mergeCell ref="AM9:AN9"/>
    <mergeCell ref="AK11:AL11"/>
    <mergeCell ref="AK12:AL12"/>
    <mergeCell ref="AJ6:AJ7"/>
    <mergeCell ref="AK6:AL7"/>
    <mergeCell ref="AK8:AL8"/>
    <mergeCell ref="AK9:AL9"/>
    <mergeCell ref="AK10:AL10"/>
    <mergeCell ref="O1:V4"/>
    <mergeCell ref="C1:H3"/>
    <mergeCell ref="C4:D4"/>
    <mergeCell ref="AI6:AI7"/>
    <mergeCell ref="D5:H5"/>
    <mergeCell ref="G4:H4"/>
    <mergeCell ref="AI1:AK1"/>
    <mergeCell ref="AI2:AJ2"/>
    <mergeCell ref="AI3:AJ3"/>
    <mergeCell ref="AI4:AJ4"/>
    <mergeCell ref="B14:C14"/>
    <mergeCell ref="B15:C15"/>
    <mergeCell ref="A6:A7"/>
    <mergeCell ref="B6:B7"/>
    <mergeCell ref="C6:C7"/>
    <mergeCell ref="B13:C13"/>
  </mergeCells>
  <conditionalFormatting sqref="D7:AH12">
    <cfRule type="expression" dxfId="4" priority="1">
      <formula>"if(G$7=""T7"",1,0)"</formula>
    </cfRule>
    <cfRule type="expression" dxfId="3" priority="2">
      <formula>"if(D$7=""T7"",1,0)"</formula>
    </cfRule>
    <cfRule type="expression" dxfId="2" priority="3">
      <formula>"if(D$7=""T7"",1,0)"</formula>
    </cfRule>
    <cfRule type="expression" dxfId="1" priority="4">
      <formula>IF(D$7="cn",1,0)</formula>
    </cfRule>
    <cfRule type="expression" dxfId="0" priority="5">
      <formula>IF($D$7="cn",1,0)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Thang12_2020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Nam Nguyễn Văn</dc:creator>
  <cp:keywords/>
  <dc:description/>
  <cp:lastModifiedBy>Nam Nguyễn Văn</cp:lastModifiedBy>
  <cp:revision/>
  <dcterms:created xsi:type="dcterms:W3CDTF">2020-07-14T16:27:46Z</dcterms:created>
  <dcterms:modified xsi:type="dcterms:W3CDTF">2020-12-30T04:02:45Z</dcterms:modified>
  <cp:category/>
  <cp:contentStatus/>
</cp:coreProperties>
</file>