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D:\xampp\htdocs\Source Code\PHK-UI-Nhom-1\Documents\"/>
    </mc:Choice>
  </mc:AlternateContent>
  <bookViews>
    <workbookView xWindow="0" yWindow="0" windowWidth="23040" windowHeight="9072"/>
  </bookViews>
  <sheets>
    <sheet name="Project schedule" sheetId="11" r:id="rId1"/>
  </sheets>
  <definedNames>
    <definedName name="Display_Week">'Project schedule'!$Q$2</definedName>
    <definedName name="_xlnm.Print_Titles" localSheetId="0">'Project schedule'!$7:$9</definedName>
    <definedName name="Project_Start">'Project schedule'!$Q$1</definedName>
    <definedName name="task_end" localSheetId="0">'Project schedule'!$F1</definedName>
    <definedName name="task_progress" localSheetId="0">'Project schedule'!$D1</definedName>
    <definedName name="task_start" localSheetId="0">'Project schedule'!$E1</definedName>
    <definedName name="today" localSheetId="0">TODAY()</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0" i="11" l="1"/>
  <c r="E12" i="11" l="1"/>
  <c r="E23" i="11" s="1"/>
  <c r="F23" i="11" l="1"/>
  <c r="E24" i="11"/>
  <c r="F12" i="11"/>
  <c r="E13" i="11" s="1"/>
  <c r="I8" i="11"/>
  <c r="J8" i="11" s="1"/>
  <c r="H42" i="11"/>
  <c r="H41" i="11"/>
  <c r="H35" i="11"/>
  <c r="H22" i="11"/>
  <c r="H15" i="11"/>
  <c r="H11" i="11"/>
  <c r="E25" i="11" l="1"/>
  <c r="F24" i="11"/>
  <c r="H24" i="11" s="1"/>
  <c r="H23" i="11"/>
  <c r="H12" i="11"/>
  <c r="F13" i="11"/>
  <c r="E14" i="11" s="1"/>
  <c r="F14" i="11" s="1"/>
  <c r="E16" i="11" s="1"/>
  <c r="E19" i="11" s="1"/>
  <c r="F19" i="11" s="1"/>
  <c r="F20" i="11" s="1"/>
  <c r="I9" i="11"/>
  <c r="F25" i="11" l="1"/>
  <c r="E30" i="11" s="1"/>
  <c r="E27" i="11"/>
  <c r="F27" i="11" s="1"/>
  <c r="E17" i="11"/>
  <c r="F16" i="11"/>
  <c r="H16" i="11" s="1"/>
  <c r="H36" i="11"/>
  <c r="H13" i="11"/>
  <c r="K8" i="11"/>
  <c r="L8" i="11" s="1"/>
  <c r="M8" i="11" s="1"/>
  <c r="N8" i="11" s="1"/>
  <c r="O8" i="11" s="1"/>
  <c r="P8" i="11" s="1"/>
  <c r="I7" i="11"/>
  <c r="E32" i="11" l="1"/>
  <c r="F30" i="11"/>
  <c r="F32" i="11" s="1"/>
  <c r="E33" i="11" s="1"/>
  <c r="F33" i="11" s="1"/>
  <c r="H25" i="11"/>
  <c r="H34" i="11"/>
  <c r="E28" i="11"/>
  <c r="F28" i="11" s="1"/>
  <c r="F17" i="11"/>
  <c r="H17" i="11" s="1"/>
  <c r="E18" i="11"/>
  <c r="H37" i="11"/>
  <c r="H38" i="11"/>
  <c r="H26" i="11"/>
  <c r="H14" i="11"/>
  <c r="P7" i="11"/>
  <c r="Q8" i="11"/>
  <c r="R8" i="11" s="1"/>
  <c r="S8" i="11" s="1"/>
  <c r="T8" i="11" s="1"/>
  <c r="U8" i="11" s="1"/>
  <c r="V8" i="11" s="1"/>
  <c r="W8" i="11" s="1"/>
  <c r="J9" i="11"/>
  <c r="E29" i="11" l="1"/>
  <c r="F29" i="11" s="1"/>
  <c r="F18" i="11"/>
  <c r="H18" i="11" s="1"/>
  <c r="W7" i="11"/>
  <c r="X8" i="11"/>
  <c r="Y8" i="11" s="1"/>
  <c r="Z8" i="11" s="1"/>
  <c r="AA8" i="11" s="1"/>
  <c r="AB8" i="11" s="1"/>
  <c r="AC8" i="11" s="1"/>
  <c r="AD8" i="11" s="1"/>
  <c r="K9" i="11"/>
  <c r="E20" i="11" l="1"/>
  <c r="H19" i="11"/>
  <c r="AE8" i="11"/>
  <c r="AF8" i="11" s="1"/>
  <c r="AG8" i="11" s="1"/>
  <c r="AH8" i="11" s="1"/>
  <c r="AI8" i="11" s="1"/>
  <c r="AJ8" i="11" s="1"/>
  <c r="AD7" i="11"/>
  <c r="L9" i="11"/>
  <c r="H20" i="11" l="1"/>
  <c r="AK8" i="11"/>
  <c r="AL8" i="11" s="1"/>
  <c r="AM8" i="11" s="1"/>
  <c r="AN8" i="11" s="1"/>
  <c r="AO8" i="11" s="1"/>
  <c r="AP8" i="11" s="1"/>
  <c r="AQ8" i="11" s="1"/>
  <c r="M9" i="11"/>
  <c r="AR8" i="11" l="1"/>
  <c r="AS8" i="11" s="1"/>
  <c r="AK7" i="11"/>
  <c r="N9" i="11"/>
  <c r="AT8" i="11" l="1"/>
  <c r="AS9" i="11"/>
  <c r="AR7" i="11"/>
  <c r="O9" i="11"/>
  <c r="AU8" i="11" l="1"/>
  <c r="AT9" i="11"/>
  <c r="AV8" i="11" l="1"/>
  <c r="AU9" i="11"/>
  <c r="P9" i="11"/>
  <c r="Q9" i="11"/>
  <c r="AW8" i="11" l="1"/>
  <c r="AV9" i="11"/>
  <c r="R9" i="11"/>
  <c r="AX8" i="11" l="1"/>
  <c r="AY8" i="11" s="1"/>
  <c r="AW9" i="11"/>
  <c r="S9" i="11"/>
  <c r="AY9" i="11" l="1"/>
  <c r="AZ8" i="11"/>
  <c r="AY7" i="11"/>
  <c r="AX9" i="11"/>
  <c r="T9" i="11"/>
  <c r="BA8" i="11" l="1"/>
  <c r="AZ9" i="11"/>
  <c r="U9" i="11"/>
  <c r="BA9" i="11" l="1"/>
  <c r="BB8" i="11"/>
  <c r="V9" i="11"/>
  <c r="BB9" i="11" l="1"/>
  <c r="BC8" i="11"/>
  <c r="W9" i="11"/>
  <c r="BC9" i="11" l="1"/>
  <c r="BD8" i="11"/>
  <c r="X9" i="11"/>
  <c r="BE8" i="11" l="1"/>
  <c r="BD9" i="11"/>
  <c r="Y9" i="11"/>
  <c r="BE9" i="11" l="1"/>
  <c r="BF8" i="11"/>
  <c r="Z9" i="11"/>
  <c r="BF9" i="11" l="1"/>
  <c r="BG8" i="11"/>
  <c r="BF7" i="11"/>
  <c r="AA9" i="11"/>
  <c r="BG9" i="11" l="1"/>
  <c r="BH8" i="11"/>
  <c r="AB9" i="11"/>
  <c r="BI8" i="11" l="1"/>
  <c r="BH9" i="11"/>
  <c r="AC9" i="11"/>
  <c r="BJ8" i="11" l="1"/>
  <c r="BI9" i="11"/>
  <c r="AD9" i="11"/>
  <c r="BK8" i="11" l="1"/>
  <c r="BJ9" i="11"/>
  <c r="AE9" i="11"/>
  <c r="BL8" i="11" l="1"/>
  <c r="BK9" i="11"/>
  <c r="AF9" i="11"/>
  <c r="BL9" i="11" l="1"/>
  <c r="AG9" i="11"/>
  <c r="AH9" i="11" l="1"/>
  <c r="AI9" i="11" l="1"/>
  <c r="AJ9" i="11" l="1"/>
  <c r="AK9" i="11" l="1"/>
  <c r="AL9" i="11" l="1"/>
  <c r="AM9" i="11" l="1"/>
  <c r="AN9" i="11" l="1"/>
  <c r="AO9" i="11" l="1"/>
  <c r="AP9" i="11" l="1"/>
  <c r="AQ9" i="11" l="1"/>
  <c r="AR9" i="11" l="1"/>
</calcChain>
</file>

<file path=xl/sharedStrings.xml><?xml version="1.0" encoding="utf-8"?>
<sst xmlns="http://schemas.openxmlformats.org/spreadsheetml/2006/main" count="58" uniqueCount="40">
  <si>
    <t>Insert new rows ABOVE this one</t>
  </si>
  <si>
    <t>PROGRESS</t>
  </si>
  <si>
    <t>START</t>
  </si>
  <si>
    <t>END</t>
  </si>
  <si>
    <t>TASK</t>
  </si>
  <si>
    <t xml:space="preserve">Do not delete this row. This row is hidden to preserve a formula that is used to highlight the current day within the project schedule. </t>
  </si>
  <si>
    <t>Project start:</t>
  </si>
  <si>
    <t>Display week:</t>
  </si>
  <si>
    <t>ASSIGNED TO</t>
  </si>
  <si>
    <t>Khởi tạo</t>
  </si>
  <si>
    <t>Xác định và phân tích yêu cầu</t>
  </si>
  <si>
    <t>Leader</t>
  </si>
  <si>
    <t>Đánh giá</t>
  </si>
  <si>
    <t>Thực thi (chi tiết hơn về các task, chức năng cần làm)</t>
  </si>
  <si>
    <t>Dương Thị Thu An</t>
  </si>
  <si>
    <t>Member 1</t>
  </si>
  <si>
    <t>Member 2</t>
  </si>
  <si>
    <t>Member 3</t>
  </si>
  <si>
    <t>Project Lead</t>
  </si>
  <si>
    <t>Trần Ngọc Quý</t>
  </si>
  <si>
    <t>Hoàng Khắc Hà Trung</t>
  </si>
  <si>
    <t>Trịnh Dương Trung Hiếu</t>
  </si>
  <si>
    <t>Proposal</t>
  </si>
  <si>
    <t>Plan dự án</t>
  </si>
  <si>
    <t>SRS + Thiết kế giao diện</t>
  </si>
  <si>
    <t>Usecase + đặc tả usecase</t>
  </si>
  <si>
    <t>Xây dựng Flow</t>
  </si>
  <si>
    <t>Thiết kế UI Sign up + Login</t>
  </si>
  <si>
    <t>Thiết kế UI HomePage</t>
  </si>
  <si>
    <t>Test plan</t>
  </si>
  <si>
    <t>Code giao diện Homepage (Fontend)</t>
  </si>
  <si>
    <t>Code giao diện Admin (Fontend)</t>
  </si>
  <si>
    <t>Xây dựng Test case (UI và chức năng)</t>
  </si>
  <si>
    <t>Testing</t>
  </si>
  <si>
    <t>LinguaMaster</t>
  </si>
  <si>
    <t>Code Sign up + Login (Fontend + Backend)</t>
  </si>
  <si>
    <t>Database</t>
  </si>
  <si>
    <t>Code chức năng cho User (Backend)</t>
  </si>
  <si>
    <t>Code chức năng cho Admin (Backend)</t>
  </si>
  <si>
    <t>Link Figma: https://www.figma.com/design/xfwEhsqh7QNLn7fKXc2Xmy/Figma-basics?node-id=1669-162202&amp;t=mdHSwM5uxdlIjAMj-1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</si>
</sst>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m/d/yy;@"/>
    <numFmt numFmtId="165" formatCode="ddd\,\ m/d/yyyy"/>
    <numFmt numFmtId="166" formatCode="mmm\ d\,\ yyyy"/>
    <numFmt numFmtId="167" formatCode="d"/>
  </numFmts>
  <fonts count="26" x14ac:knownFonts="1">
    <font>
      <sz val="11"/>
      <color theme="1"/>
      <name val="Arial"/>
      <family val="2"/>
      <scheme val="minor"/>
    </font>
    <font>
      <sz val="10"/>
      <name val="Arial"/>
      <family val="2"/>
      <scheme val="minor"/>
    </font>
    <font>
      <u/>
      <sz val="11"/>
      <color indexed="12"/>
      <name val="Arial"/>
      <family val="2"/>
    </font>
    <font>
      <sz val="11"/>
      <name val="Arial"/>
      <family val="2"/>
      <scheme val="minor"/>
    </font>
    <font>
      <sz val="11"/>
      <color theme="1"/>
      <name val="Arial"/>
      <family val="2"/>
      <scheme val="minor"/>
    </font>
    <font>
      <sz val="14"/>
      <color theme="1"/>
      <name val="Arial"/>
      <family val="2"/>
      <scheme val="minor"/>
    </font>
    <font>
      <b/>
      <sz val="22"/>
      <color theme="1" tint="0.34998626667073579"/>
      <name val="Arial Black"/>
      <family val="2"/>
      <scheme val="major"/>
    </font>
    <font>
      <b/>
      <sz val="11"/>
      <color theme="1" tint="0.499984740745262"/>
      <name val="Arial"/>
      <family val="2"/>
      <scheme val="minor"/>
    </font>
    <font>
      <sz val="10"/>
      <color theme="1" tint="0.499984740745262"/>
      <name val="Arial"/>
      <family val="2"/>
    </font>
    <font>
      <sz val="11"/>
      <color theme="0"/>
      <name val="Arial"/>
      <family val="2"/>
      <scheme val="minor"/>
    </font>
    <font>
      <sz val="10"/>
      <name val="Arial"/>
      <family val="2"/>
    </font>
    <font>
      <b/>
      <sz val="20"/>
      <color theme="4" tint="-0.249977111117893"/>
      <name val="Arial"/>
      <family val="2"/>
    </font>
    <font>
      <sz val="11"/>
      <color theme="1"/>
      <name val="Arial"/>
      <family val="2"/>
    </font>
    <font>
      <sz val="16"/>
      <color theme="1"/>
      <name val="Arial"/>
      <family val="2"/>
      <scheme val="minor"/>
    </font>
    <font>
      <b/>
      <sz val="11"/>
      <name val="Arial"/>
      <family val="2"/>
      <scheme val="minor"/>
    </font>
    <font>
      <sz val="10"/>
      <color theme="1"/>
      <name val="Arial"/>
      <family val="2"/>
      <scheme val="minor"/>
    </font>
    <font>
      <b/>
      <sz val="10"/>
      <color theme="1"/>
      <name val="Arial"/>
      <family val="2"/>
      <scheme val="minor"/>
    </font>
    <font>
      <b/>
      <sz val="8"/>
      <name val="Arial"/>
      <family val="2"/>
      <scheme val="minor"/>
    </font>
    <font>
      <b/>
      <sz val="8"/>
      <color theme="1"/>
      <name val="Arial"/>
      <family val="2"/>
      <scheme val="minor"/>
    </font>
    <font>
      <b/>
      <sz val="12"/>
      <color theme="1"/>
      <name val="Arial"/>
      <family val="2"/>
      <scheme val="minor"/>
    </font>
    <font>
      <i/>
      <sz val="10"/>
      <color theme="1"/>
      <name val="Arial"/>
      <family val="2"/>
      <scheme val="minor"/>
    </font>
    <font>
      <sz val="10"/>
      <color theme="1" tint="0.499984740745262"/>
      <name val="Arial"/>
      <family val="2"/>
      <scheme val="minor"/>
    </font>
    <font>
      <b/>
      <sz val="16"/>
      <color theme="9"/>
      <name val="Arial"/>
      <family val="2"/>
      <scheme val="minor"/>
    </font>
    <font>
      <b/>
      <sz val="16"/>
      <color theme="9"/>
      <name val="Arial Black"/>
      <family val="2"/>
      <scheme val="major"/>
    </font>
    <font>
      <sz val="11"/>
      <color theme="1"/>
      <name val="Arial Black"/>
      <family val="2"/>
      <scheme val="major"/>
    </font>
    <font>
      <b/>
      <sz val="40"/>
      <color theme="9"/>
      <name val="Arial Black"/>
      <family val="2"/>
      <scheme val="major"/>
    </font>
  </fonts>
  <fills count="13">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8" tint="0.59996337778862885"/>
        <bgColor indexed="64"/>
      </patternFill>
    </fill>
    <fill>
      <patternFill patternType="solid">
        <fgColor theme="8" tint="0.79998168889431442"/>
        <bgColor indexed="64"/>
      </patternFill>
    </fill>
    <fill>
      <patternFill patternType="solid">
        <fgColor theme="0" tint="-4.9989318521683403E-2"/>
        <bgColor theme="4"/>
      </patternFill>
    </fill>
    <fill>
      <patternFill patternType="solid">
        <fgColor theme="0" tint="-0.14996795556505021"/>
        <bgColor indexed="64"/>
      </patternFill>
    </fill>
  </fills>
  <borders count="26">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3743705557422"/>
      </left>
      <right style="thin">
        <color theme="0" tint="-0.14993743705557422"/>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style="thin">
        <color theme="5" tint="0.59996337778862885"/>
      </top>
      <bottom style="thin">
        <color theme="5" tint="0.59996337778862885"/>
      </bottom>
      <diagonal/>
    </border>
    <border>
      <left/>
      <right/>
      <top/>
      <bottom style="thin">
        <color theme="4" tint="0.59996337778862885"/>
      </bottom>
      <diagonal/>
    </border>
    <border>
      <left/>
      <right/>
      <top style="thin">
        <color theme="4" tint="0.59996337778862885"/>
      </top>
      <bottom style="thin">
        <color theme="4" tint="0.59996337778862885"/>
      </bottom>
      <diagonal/>
    </border>
    <border>
      <left/>
      <right/>
      <top style="thin">
        <color theme="6" tint="0.59996337778862885"/>
      </top>
      <bottom style="thin">
        <color theme="6" tint="0.59996337778862885"/>
      </bottom>
      <diagonal/>
    </border>
    <border>
      <left/>
      <right/>
      <top style="thin">
        <color theme="8" tint="0.59996337778862885"/>
      </top>
      <bottom style="thin">
        <color theme="8" tint="0.59996337778862885"/>
      </bottom>
      <diagonal/>
    </border>
    <border>
      <left/>
      <right/>
      <top style="thin">
        <color theme="0" tint="-4.9989318521683403E-2"/>
      </top>
      <bottom style="thin">
        <color theme="0" tint="-4.9989318521683403E-2"/>
      </bottom>
      <diagonal/>
    </border>
    <border>
      <left/>
      <right/>
      <top/>
      <bottom style="thin">
        <color theme="0" tint="-4.9989318521683403E-2"/>
      </bottom>
      <diagonal/>
    </border>
    <border>
      <left/>
      <right/>
      <top style="thin">
        <color theme="0" tint="-4.9989318521683403E-2"/>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top/>
      <bottom style="thin">
        <color theme="1" tint="0.499984740745262"/>
      </bottom>
      <diagonal/>
    </border>
    <border>
      <left/>
      <right/>
      <top style="thin">
        <color theme="5" tint="0.59996337778862885"/>
      </top>
      <bottom/>
      <diagonal/>
    </border>
    <border>
      <left/>
      <right/>
      <top/>
      <bottom style="thin">
        <color theme="5" tint="0.59996337778862885"/>
      </bottom>
      <diagonal/>
    </border>
    <border>
      <left/>
      <right/>
      <top style="thin">
        <color theme="6" tint="0.59996337778862885"/>
      </top>
      <bottom/>
      <diagonal/>
    </border>
    <border>
      <left/>
      <right/>
      <top/>
      <bottom style="thin">
        <color theme="6" tint="0.59996337778862885"/>
      </bottom>
      <diagonal/>
    </border>
  </borders>
  <cellStyleXfs count="13">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xf numFmtId="0" fontId="9" fillId="0" borderId="0"/>
    <xf numFmtId="43" fontId="4" fillId="0" borderId="2"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indent="1"/>
    </xf>
    <xf numFmtId="165" fontId="4" fillId="0" borderId="2">
      <alignment horizontal="center" vertical="center"/>
    </xf>
    <xf numFmtId="164" fontId="4" fillId="0" borderId="1" applyFill="0">
      <alignment horizontal="center" vertical="center"/>
    </xf>
    <xf numFmtId="0" fontId="4" fillId="0" borderId="1" applyFill="0">
      <alignment horizontal="center" vertical="center"/>
    </xf>
    <xf numFmtId="0" fontId="4" fillId="0" borderId="1" applyFill="0">
      <alignment horizontal="left" vertical="center" indent="2"/>
    </xf>
  </cellStyleXfs>
  <cellXfs count="119">
    <xf numFmtId="0" fontId="0" fillId="0" borderId="0" xfId="0"/>
    <xf numFmtId="0" fontId="1" fillId="0" borderId="0" xfId="0" applyFont="1"/>
    <xf numFmtId="0" fontId="0" fillId="0" borderId="0" xfId="0" applyAlignment="1">
      <alignment horizontal="center"/>
    </xf>
    <xf numFmtId="0" fontId="0" fillId="0" borderId="0" xfId="0" applyAlignment="1">
      <alignment horizontal="right" vertical="center"/>
    </xf>
    <xf numFmtId="0" fontId="8" fillId="0" borderId="0" xfId="1" applyFont="1" applyAlignment="1" applyProtection="1"/>
    <xf numFmtId="0" fontId="3" fillId="0" borderId="1" xfId="0" applyFont="1" applyBorder="1" applyAlignment="1">
      <alignment horizontal="center" vertical="center"/>
    </xf>
    <xf numFmtId="0" fontId="3" fillId="2" borderId="1" xfId="0" applyFont="1" applyFill="1" applyBorder="1" applyAlignment="1">
      <alignment horizontal="center" vertical="center"/>
    </xf>
    <xf numFmtId="0" fontId="9" fillId="0" borderId="0" xfId="3"/>
    <xf numFmtId="0" fontId="9" fillId="0" borderId="0" xfId="3" applyAlignment="1">
      <alignment wrapText="1"/>
    </xf>
    <xf numFmtId="0" fontId="9" fillId="0" borderId="0" xfId="0" applyFont="1" applyAlignment="1">
      <alignment horizontal="center"/>
    </xf>
    <xf numFmtId="0" fontId="7" fillId="0" borderId="0" xfId="0" applyFont="1"/>
    <xf numFmtId="0" fontId="3" fillId="0" borderId="0" xfId="0" applyFont="1" applyAlignment="1">
      <alignment horizontal="center" vertical="center"/>
    </xf>
    <xf numFmtId="0" fontId="11" fillId="0" borderId="0" xfId="0" applyFont="1"/>
    <xf numFmtId="0" fontId="10" fillId="0" borderId="0" xfId="0" applyFont="1"/>
    <xf numFmtId="0" fontId="10" fillId="0" borderId="0" xfId="0" applyFont="1" applyAlignment="1">
      <alignment horizontal="center"/>
    </xf>
    <xf numFmtId="0" fontId="10" fillId="0" borderId="0" xfId="0" applyFont="1" applyAlignment="1">
      <alignment horizontal="center" vertical="center"/>
    </xf>
    <xf numFmtId="0" fontId="12" fillId="0" borderId="0" xfId="0" applyFont="1"/>
    <xf numFmtId="0" fontId="12" fillId="0" borderId="0" xfId="0" applyFont="1" applyAlignment="1">
      <alignment horizontal="center"/>
    </xf>
    <xf numFmtId="0" fontId="13" fillId="0" borderId="0" xfId="0" applyFont="1"/>
    <xf numFmtId="0" fontId="14" fillId="0" borderId="0" xfId="0" applyFont="1" applyAlignment="1">
      <alignment horizontal="left" indent="1"/>
    </xf>
    <xf numFmtId="0" fontId="4" fillId="0" borderId="0" xfId="0" applyFont="1"/>
    <xf numFmtId="0" fontId="4" fillId="0" borderId="0" xfId="8">
      <alignment horizontal="right" indent="1"/>
    </xf>
    <xf numFmtId="0" fontId="4" fillId="0" borderId="0" xfId="0" applyFont="1" applyAlignment="1">
      <alignment horizontal="center"/>
    </xf>
    <xf numFmtId="0" fontId="1" fillId="0" borderId="0" xfId="1" applyFont="1" applyAlignment="1" applyProtection="1">
      <alignment horizontal="left" vertical="top" indent="1"/>
    </xf>
    <xf numFmtId="0" fontId="4" fillId="0" borderId="0" xfId="0" applyFont="1" applyAlignment="1">
      <alignment horizontal="left" indent="1"/>
    </xf>
    <xf numFmtId="167" fontId="17" fillId="12" borderId="20" xfId="0" applyNumberFormat="1" applyFont="1" applyFill="1" applyBorder="1" applyAlignment="1">
      <alignment horizontal="center" vertical="center"/>
    </xf>
    <xf numFmtId="167" fontId="17" fillId="12" borderId="18" xfId="0" applyNumberFormat="1" applyFont="1" applyFill="1" applyBorder="1" applyAlignment="1">
      <alignment horizontal="center" vertical="center"/>
    </xf>
    <xf numFmtId="167" fontId="17" fillId="12" borderId="19" xfId="0" applyNumberFormat="1" applyFont="1" applyFill="1" applyBorder="1" applyAlignment="1">
      <alignment horizontal="center" vertical="center"/>
    </xf>
    <xf numFmtId="0" fontId="18" fillId="2" borderId="17" xfId="0" applyFont="1" applyFill="1" applyBorder="1" applyAlignment="1">
      <alignment horizontal="center" vertical="center" shrinkToFit="1"/>
    </xf>
    <xf numFmtId="0" fontId="18" fillId="2" borderId="14" xfId="0" applyFont="1" applyFill="1" applyBorder="1" applyAlignment="1">
      <alignment horizontal="center" vertical="center" shrinkToFit="1"/>
    </xf>
    <xf numFmtId="0" fontId="18" fillId="2" borderId="15" xfId="0" applyFont="1" applyFill="1" applyBorder="1" applyAlignment="1">
      <alignment horizontal="center" vertical="center" shrinkToFit="1"/>
    </xf>
    <xf numFmtId="0" fontId="15" fillId="0" borderId="0" xfId="0" applyFont="1"/>
    <xf numFmtId="0" fontId="15" fillId="0" borderId="0" xfId="0" applyFont="1" applyAlignment="1">
      <alignment wrapText="1"/>
    </xf>
    <xf numFmtId="0" fontId="4" fillId="0" borderId="3" xfId="0" applyFont="1" applyBorder="1" applyAlignment="1">
      <alignment vertical="center"/>
    </xf>
    <xf numFmtId="0" fontId="19" fillId="6" borderId="0" xfId="0" applyFont="1" applyFill="1" applyAlignment="1">
      <alignment horizontal="left" vertical="center" indent="1"/>
    </xf>
    <xf numFmtId="0" fontId="15" fillId="6" borderId="0" xfId="11" applyFont="1" applyFill="1" applyBorder="1" applyAlignment="1">
      <alignment vertical="center"/>
    </xf>
    <xf numFmtId="9" fontId="1" fillId="6" borderId="0" xfId="2" applyFont="1" applyFill="1" applyBorder="1" applyAlignment="1">
      <alignment horizontal="center" vertical="center"/>
    </xf>
    <xf numFmtId="164" fontId="15" fillId="6" borderId="0" xfId="0" applyNumberFormat="1" applyFont="1" applyFill="1" applyAlignment="1">
      <alignment horizontal="center" vertical="center"/>
    </xf>
    <xf numFmtId="164" fontId="1" fillId="6" borderId="0" xfId="0" applyNumberFormat="1" applyFont="1" applyFill="1" applyAlignment="1">
      <alignment horizontal="center" vertical="center"/>
    </xf>
    <xf numFmtId="0" fontId="4" fillId="0" borderId="12" xfId="0" applyFont="1" applyBorder="1" applyAlignment="1">
      <alignment vertical="center"/>
    </xf>
    <xf numFmtId="0" fontId="4" fillId="0" borderId="0" xfId="0" applyFont="1" applyAlignment="1">
      <alignment vertical="center"/>
    </xf>
    <xf numFmtId="0" fontId="15" fillId="3" borderId="6" xfId="11" applyFont="1" applyFill="1" applyBorder="1" applyAlignment="1">
      <alignment vertical="center"/>
    </xf>
    <xf numFmtId="9" fontId="1" fillId="3" borderId="6" xfId="2" applyFont="1" applyFill="1" applyBorder="1" applyAlignment="1">
      <alignment horizontal="center" vertical="center"/>
    </xf>
    <xf numFmtId="164" fontId="15" fillId="3" borderId="6" xfId="10" applyFont="1" applyFill="1" applyBorder="1">
      <alignment horizontal="center" vertical="center"/>
    </xf>
    <xf numFmtId="0" fontId="4" fillId="0" borderId="4" xfId="0" applyFont="1" applyBorder="1" applyAlignment="1">
      <alignment vertical="center"/>
    </xf>
    <xf numFmtId="0" fontId="15" fillId="3" borderId="7" xfId="12" applyFont="1" applyFill="1" applyBorder="1">
      <alignment horizontal="left" vertical="center" indent="2"/>
    </xf>
    <xf numFmtId="164" fontId="15" fillId="3" borderId="7" xfId="10" applyFont="1" applyFill="1" applyBorder="1">
      <alignment horizontal="center" vertical="center"/>
    </xf>
    <xf numFmtId="0" fontId="4" fillId="0" borderId="4" xfId="0" applyFont="1" applyBorder="1" applyAlignment="1">
      <alignment horizontal="right" vertical="center"/>
    </xf>
    <xf numFmtId="0" fontId="19" fillId="7" borderId="0" xfId="0" applyFont="1" applyFill="1" applyAlignment="1">
      <alignment horizontal="left" vertical="center" indent="1"/>
    </xf>
    <xf numFmtId="9" fontId="1" fillId="7" borderId="0" xfId="2" applyFont="1" applyFill="1" applyBorder="1" applyAlignment="1">
      <alignment horizontal="center" vertical="center"/>
    </xf>
    <xf numFmtId="164" fontId="15" fillId="7" borderId="0" xfId="0" applyNumberFormat="1" applyFont="1" applyFill="1" applyAlignment="1">
      <alignment horizontal="center" vertical="center"/>
    </xf>
    <xf numFmtId="164" fontId="1" fillId="7" borderId="0" xfId="0" applyNumberFormat="1" applyFont="1" applyFill="1" applyAlignment="1">
      <alignment horizontal="center" vertical="center"/>
    </xf>
    <xf numFmtId="0" fontId="15" fillId="4" borderId="5" xfId="12" applyFont="1" applyFill="1" applyBorder="1">
      <alignment horizontal="left" vertical="center" indent="2"/>
    </xf>
    <xf numFmtId="0" fontId="15" fillId="4" borderId="5" xfId="11" applyFont="1" applyFill="1" applyBorder="1" applyAlignment="1">
      <alignment vertical="center"/>
    </xf>
    <xf numFmtId="9" fontId="1" fillId="4" borderId="5" xfId="2" applyFont="1" applyFill="1" applyBorder="1" applyAlignment="1">
      <alignment horizontal="center" vertical="center"/>
    </xf>
    <xf numFmtId="164" fontId="15" fillId="4" borderId="5" xfId="10" applyFont="1" applyFill="1" applyBorder="1">
      <alignment horizontal="center" vertical="center"/>
    </xf>
    <xf numFmtId="0" fontId="19" fillId="8" borderId="0" xfId="0" applyFont="1" applyFill="1" applyAlignment="1">
      <alignment horizontal="left" vertical="center" indent="1"/>
    </xf>
    <xf numFmtId="0" fontId="15" fillId="8" borderId="0" xfId="11" applyFont="1" applyFill="1" applyBorder="1" applyAlignment="1">
      <alignment vertical="center"/>
    </xf>
    <xf numFmtId="9" fontId="1" fillId="8" borderId="0" xfId="2" applyFont="1" applyFill="1" applyBorder="1" applyAlignment="1">
      <alignment horizontal="center" vertical="center"/>
    </xf>
    <xf numFmtId="164" fontId="15" fillId="8" borderId="0" xfId="0" applyNumberFormat="1" applyFont="1" applyFill="1" applyAlignment="1">
      <alignment horizontal="center" vertical="center"/>
    </xf>
    <xf numFmtId="164" fontId="1" fillId="8" borderId="0" xfId="0" applyNumberFormat="1" applyFont="1" applyFill="1" applyAlignment="1">
      <alignment horizontal="center" vertical="center"/>
    </xf>
    <xf numFmtId="0" fontId="4" fillId="0" borderId="11" xfId="0" applyFont="1" applyBorder="1" applyAlignment="1">
      <alignment vertical="center"/>
    </xf>
    <xf numFmtId="0" fontId="15" fillId="5" borderId="8" xfId="12" applyFont="1" applyFill="1" applyBorder="1">
      <alignment horizontal="left" vertical="center" indent="2"/>
    </xf>
    <xf numFmtId="0" fontId="15" fillId="5" borderId="8" xfId="11" applyFont="1" applyFill="1" applyBorder="1" applyAlignment="1">
      <alignment vertical="center"/>
    </xf>
    <xf numFmtId="9" fontId="1" fillId="5" borderId="8" xfId="2" applyFont="1" applyFill="1" applyBorder="1" applyAlignment="1">
      <alignment horizontal="center" vertical="center"/>
    </xf>
    <xf numFmtId="164" fontId="15" fillId="5" borderId="8" xfId="10" applyFont="1" applyFill="1" applyBorder="1">
      <alignment horizontal="center" vertical="center"/>
    </xf>
    <xf numFmtId="0" fontId="19" fillId="9" borderId="0" xfId="0" applyFont="1" applyFill="1" applyAlignment="1">
      <alignment horizontal="left" vertical="center" indent="1"/>
    </xf>
    <xf numFmtId="0" fontId="15" fillId="9" borderId="0" xfId="11" applyFont="1" applyFill="1" applyBorder="1" applyAlignment="1">
      <alignment vertical="center"/>
    </xf>
    <xf numFmtId="9" fontId="1" fillId="9" borderId="0" xfId="2" applyFont="1" applyFill="1" applyBorder="1" applyAlignment="1">
      <alignment horizontal="center" vertical="center"/>
    </xf>
    <xf numFmtId="164" fontId="15" fillId="9" borderId="0" xfId="0" applyNumberFormat="1" applyFont="1" applyFill="1" applyAlignment="1">
      <alignment horizontal="center" vertical="center"/>
    </xf>
    <xf numFmtId="164" fontId="1" fillId="9" borderId="0" xfId="0" applyNumberFormat="1" applyFont="1" applyFill="1" applyAlignment="1">
      <alignment horizontal="center" vertical="center"/>
    </xf>
    <xf numFmtId="0" fontId="4" fillId="0" borderId="10" xfId="0" applyFont="1" applyBorder="1" applyAlignment="1">
      <alignment vertical="center"/>
    </xf>
    <xf numFmtId="0" fontId="15" fillId="10" borderId="9" xfId="12" applyFont="1" applyFill="1" applyBorder="1">
      <alignment horizontal="left" vertical="center" indent="2"/>
    </xf>
    <xf numFmtId="0" fontId="15" fillId="10" borderId="9" xfId="11" applyFont="1" applyFill="1" applyBorder="1" applyAlignment="1">
      <alignment vertical="center"/>
    </xf>
    <xf numFmtId="9" fontId="1" fillId="10" borderId="9" xfId="2" applyFont="1" applyFill="1" applyBorder="1" applyAlignment="1">
      <alignment horizontal="center" vertical="center"/>
    </xf>
    <xf numFmtId="164" fontId="15" fillId="10" borderId="9" xfId="10" applyFont="1" applyFill="1" applyBorder="1">
      <alignment horizontal="center" vertical="center"/>
    </xf>
    <xf numFmtId="0" fontId="15" fillId="0" borderId="0" xfId="12" applyFont="1" applyBorder="1">
      <alignment horizontal="left" vertical="center" indent="2"/>
    </xf>
    <xf numFmtId="0" fontId="15" fillId="0" borderId="0" xfId="11" applyFont="1" applyBorder="1" applyAlignment="1">
      <alignment vertical="center"/>
    </xf>
    <xf numFmtId="9" fontId="1" fillId="0" borderId="0" xfId="2" applyFont="1" applyBorder="1" applyAlignment="1">
      <alignment horizontal="center" vertical="center"/>
    </xf>
    <xf numFmtId="164" fontId="15" fillId="0" borderId="0" xfId="10" applyFont="1" applyBorder="1">
      <alignment horizontal="center" vertical="center"/>
    </xf>
    <xf numFmtId="0" fontId="20" fillId="2" borderId="0" xfId="0" applyFont="1" applyFill="1" applyAlignment="1">
      <alignment horizontal="left" vertical="center" indent="1"/>
    </xf>
    <xf numFmtId="0" fontId="20" fillId="2" borderId="0" xfId="0" applyFont="1" applyFill="1" applyAlignment="1">
      <alignment vertical="center"/>
    </xf>
    <xf numFmtId="9" fontId="1" fillId="2" borderId="0" xfId="2" applyFont="1" applyFill="1" applyBorder="1" applyAlignment="1">
      <alignment horizontal="center" vertical="center"/>
    </xf>
    <xf numFmtId="164" fontId="21" fillId="2" borderId="0" xfId="0" applyNumberFormat="1" applyFont="1" applyFill="1" applyAlignment="1">
      <alignment horizontal="left" vertical="center"/>
    </xf>
    <xf numFmtId="164" fontId="1" fillId="2" borderId="0" xfId="0" applyNumberFormat="1" applyFont="1" applyFill="1" applyAlignment="1">
      <alignment horizontal="center" vertical="center"/>
    </xf>
    <xf numFmtId="0" fontId="4" fillId="2" borderId="0" xfId="0" applyFont="1" applyFill="1" applyAlignment="1">
      <alignment vertical="center"/>
    </xf>
    <xf numFmtId="0" fontId="22" fillId="0" borderId="0" xfId="6" applyFont="1" applyAlignment="1">
      <alignment horizontal="left" vertical="center" indent="1"/>
    </xf>
    <xf numFmtId="0" fontId="22" fillId="0" borderId="0" xfId="7" applyFont="1" applyAlignment="1">
      <alignment horizontal="left" vertical="center" indent="1"/>
    </xf>
    <xf numFmtId="0" fontId="25" fillId="0" borderId="0" xfId="5" applyFont="1" applyAlignment="1">
      <alignment horizontal="left"/>
    </xf>
    <xf numFmtId="0" fontId="23" fillId="0" borderId="0" xfId="0" applyFont="1" applyAlignment="1">
      <alignment horizontal="left"/>
    </xf>
    <xf numFmtId="0" fontId="24" fillId="0" borderId="0" xfId="0" applyFont="1"/>
    <xf numFmtId="0" fontId="22" fillId="0" borderId="0" xfId="8" applyFont="1" applyAlignment="1">
      <alignment horizontal="left"/>
    </xf>
    <xf numFmtId="0" fontId="4" fillId="0" borderId="0" xfId="0" applyFont="1"/>
    <xf numFmtId="0" fontId="15" fillId="5" borderId="25" xfId="12" applyFont="1" applyFill="1" applyBorder="1" applyAlignment="1">
      <alignment horizontal="left" vertical="center" indent="2"/>
    </xf>
    <xf numFmtId="0" fontId="15" fillId="4" borderId="0" xfId="12" applyFont="1" applyFill="1" applyBorder="1">
      <alignment horizontal="left" vertical="center" indent="2"/>
    </xf>
    <xf numFmtId="0" fontId="15" fillId="4" borderId="0" xfId="11" applyFont="1" applyFill="1" applyBorder="1" applyAlignment="1">
      <alignment vertical="center"/>
    </xf>
    <xf numFmtId="9" fontId="1" fillId="4" borderId="0" xfId="2" applyFont="1" applyFill="1" applyBorder="1" applyAlignment="1">
      <alignment horizontal="center" vertical="center"/>
    </xf>
    <xf numFmtId="164" fontId="15" fillId="4" borderId="0" xfId="10" applyFont="1" applyFill="1" applyBorder="1">
      <alignment horizontal="center" vertical="center"/>
    </xf>
    <xf numFmtId="0" fontId="16" fillId="7" borderId="0" xfId="11" applyFont="1" applyFill="1" applyBorder="1" applyAlignment="1">
      <alignment vertical="center"/>
    </xf>
    <xf numFmtId="164" fontId="15" fillId="5" borderId="24" xfId="10" applyFont="1" applyFill="1" applyBorder="1" applyAlignment="1">
      <alignment horizontal="center" vertical="center"/>
    </xf>
    <xf numFmtId="164" fontId="15" fillId="5" borderId="25" xfId="10" applyFont="1" applyFill="1" applyBorder="1" applyAlignment="1">
      <alignment horizontal="center" vertical="center"/>
    </xf>
    <xf numFmtId="0" fontId="15" fillId="4" borderId="22" xfId="12" applyFont="1" applyFill="1" applyBorder="1" applyAlignment="1">
      <alignment horizontal="left" vertical="center" indent="2"/>
    </xf>
    <xf numFmtId="0" fontId="15" fillId="4" borderId="23" xfId="12" applyFont="1" applyFill="1" applyBorder="1" applyAlignment="1">
      <alignment horizontal="left" vertical="center" indent="2"/>
    </xf>
    <xf numFmtId="0" fontId="15" fillId="5" borderId="24" xfId="12" applyFont="1" applyFill="1" applyBorder="1" applyAlignment="1">
      <alignment horizontal="left" vertical="center" indent="2"/>
    </xf>
    <xf numFmtId="0" fontId="15" fillId="5" borderId="25" xfId="12" applyFont="1" applyFill="1" applyBorder="1" applyAlignment="1">
      <alignment horizontal="left" vertical="center" indent="2"/>
    </xf>
    <xf numFmtId="166" fontId="15" fillId="2" borderId="13" xfId="0" applyNumberFormat="1" applyFont="1" applyFill="1" applyBorder="1" applyAlignment="1">
      <alignment horizontal="center" vertical="center" wrapText="1"/>
    </xf>
    <xf numFmtId="166" fontId="15" fillId="2" borderId="19" xfId="0" applyNumberFormat="1" applyFont="1" applyFill="1" applyBorder="1" applyAlignment="1">
      <alignment horizontal="center" vertical="center" wrapText="1"/>
    </xf>
    <xf numFmtId="166" fontId="15" fillId="2" borderId="18" xfId="0" applyNumberFormat="1" applyFont="1" applyFill="1" applyBorder="1" applyAlignment="1">
      <alignment horizontal="center" vertical="center" wrapText="1"/>
    </xf>
    <xf numFmtId="0" fontId="16" fillId="11" borderId="16" xfId="0" applyFont="1" applyFill="1" applyBorder="1" applyAlignment="1">
      <alignment horizontal="center" vertical="center"/>
    </xf>
    <xf numFmtId="0" fontId="4" fillId="2" borderId="21" xfId="0" applyFont="1" applyFill="1" applyBorder="1"/>
    <xf numFmtId="0" fontId="23" fillId="0" borderId="0" xfId="0" applyFont="1" applyAlignment="1">
      <alignment horizontal="left"/>
    </xf>
    <xf numFmtId="0" fontId="24" fillId="0" borderId="0" xfId="0" applyFont="1"/>
    <xf numFmtId="165" fontId="23" fillId="0" borderId="0" xfId="9" applyFont="1" applyBorder="1" applyAlignment="1">
      <alignment horizontal="left"/>
    </xf>
    <xf numFmtId="0" fontId="22" fillId="0" borderId="0" xfId="8" applyFont="1" applyAlignment="1">
      <alignment horizontal="left"/>
    </xf>
    <xf numFmtId="0" fontId="4" fillId="0" borderId="0" xfId="0" applyFont="1"/>
    <xf numFmtId="0" fontId="9" fillId="0" borderId="0" xfId="3" applyAlignment="1">
      <alignment wrapText="1"/>
    </xf>
    <xf numFmtId="0" fontId="16" fillId="11" borderId="16" xfId="0" applyFont="1" applyFill="1" applyBorder="1" applyAlignment="1">
      <alignment horizontal="left" vertical="center" indent="1"/>
    </xf>
    <xf numFmtId="0" fontId="4" fillId="2" borderId="21" xfId="0" applyFont="1" applyFill="1" applyBorder="1" applyAlignment="1">
      <alignment horizontal="left" indent="1"/>
    </xf>
    <xf numFmtId="0" fontId="16" fillId="11" borderId="16" xfId="0" applyFont="1" applyFill="1" applyBorder="1" applyAlignment="1">
      <alignment vertical="center"/>
    </xf>
  </cellXfs>
  <cellStyles count="13">
    <cellStyle name="Comma" xfId="4" builtinId="3" customBuiltin="1"/>
    <cellStyle name="Date" xfId="10"/>
    <cellStyle name="Heading 1" xfId="6" builtinId="16" customBuiltin="1"/>
    <cellStyle name="Heading 2" xfId="7" builtinId="17" customBuiltin="1"/>
    <cellStyle name="Heading 3" xfId="8" builtinId="18" customBuiltin="1"/>
    <cellStyle name="Hyperlink" xfId="1" builtinId="8" customBuiltin="1"/>
    <cellStyle name="Name" xfId="11"/>
    <cellStyle name="Normal" xfId="0" builtinId="0"/>
    <cellStyle name="Percent" xfId="2" builtinId="5"/>
    <cellStyle name="Project Start" xfId="9"/>
    <cellStyle name="Task" xfId="12"/>
    <cellStyle name="Title" xfId="5" builtinId="15" customBuiltin="1"/>
    <cellStyle name="zHiddenText" xfId="3"/>
  </cellStyles>
  <dxfs count="18">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tableStyleElement type="wholeTable" dxfId="17"/>
      <tableStyleElement type="headerRow" dxfId="16"/>
      <tableStyleElement type="totalRow" dxfId="15"/>
      <tableStyleElement type="firstColumn" dxfId="14"/>
      <tableStyleElement type="lastColumn" dxfId="13"/>
      <tableStyleElement type="firstRowStripe" dxfId="12"/>
      <tableStyleElement type="secondRowStripe" dxfId="11"/>
      <tableStyleElement type="firstColumnStripe" dxfId="10"/>
      <tableStyleElement type="secondColumnStripe" dxfId="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TM16400962">
      <a:dk1>
        <a:srgbClr val="000000"/>
      </a:dk1>
      <a:lt1>
        <a:srgbClr val="FFFFFF"/>
      </a:lt1>
      <a:dk2>
        <a:srgbClr val="0E2841"/>
      </a:dk2>
      <a:lt2>
        <a:srgbClr val="E8E8E8"/>
      </a:lt2>
      <a:accent1>
        <a:srgbClr val="6528F7"/>
      </a:accent1>
      <a:accent2>
        <a:srgbClr val="D800A6"/>
      </a:accent2>
      <a:accent3>
        <a:srgbClr val="7ECA9C"/>
      </a:accent3>
      <a:accent4>
        <a:srgbClr val="00ABB3"/>
      </a:accent4>
      <a:accent5>
        <a:srgbClr val="FFE227"/>
      </a:accent5>
      <a:accent6>
        <a:srgbClr val="1363DF"/>
      </a:accent6>
      <a:hlink>
        <a:srgbClr val="467886"/>
      </a:hlink>
      <a:folHlink>
        <a:srgbClr val="96607D"/>
      </a:folHlink>
    </a:clrScheme>
    <a:fontScheme name="Custom 32">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BL45"/>
  <sheetViews>
    <sheetView showGridLines="0" tabSelected="1" showRuler="0" topLeftCell="A21" zoomScale="70" zoomScaleNormal="70" zoomScalePageLayoutView="70" workbookViewId="0">
      <selection activeCell="G30" sqref="G30"/>
    </sheetView>
  </sheetViews>
  <sheetFormatPr defaultColWidth="8.69921875" defaultRowHeight="30" customHeight="1" x14ac:dyDescent="0.25"/>
  <cols>
    <col min="1" max="1" width="2.69921875" style="7" customWidth="1"/>
    <col min="2" max="2" width="51.69921875" bestFit="1" customWidth="1"/>
    <col min="3" max="3" width="28.69921875" customWidth="1"/>
    <col min="4" max="4" width="10.69921875" customWidth="1"/>
    <col min="5" max="5" width="10.69921875" style="2" customWidth="1"/>
    <col min="6" max="6" width="10.69921875" customWidth="1"/>
    <col min="7" max="7" width="2.69921875" customWidth="1"/>
    <col min="8" max="8" width="6" hidden="1" customWidth="1"/>
    <col min="9" max="65" width="2.69921875" customWidth="1"/>
  </cols>
  <sheetData>
    <row r="1" spans="1:64" ht="90" customHeight="1" x14ac:dyDescent="1.45">
      <c r="A1" s="8"/>
      <c r="B1" s="88" t="s">
        <v>34</v>
      </c>
      <c r="C1" s="12"/>
      <c r="D1" s="13"/>
      <c r="E1" s="14"/>
      <c r="F1" s="15"/>
      <c r="H1" s="1"/>
      <c r="I1" s="113" t="s">
        <v>6</v>
      </c>
      <c r="J1" s="114"/>
      <c r="K1" s="114"/>
      <c r="L1" s="114"/>
      <c r="M1" s="114"/>
      <c r="N1" s="114"/>
      <c r="O1" s="114"/>
      <c r="P1" s="18"/>
      <c r="Q1" s="112">
        <v>45581</v>
      </c>
      <c r="R1" s="111"/>
      <c r="S1" s="111"/>
      <c r="T1" s="111"/>
      <c r="U1" s="111"/>
      <c r="V1" s="111"/>
      <c r="W1" s="111"/>
      <c r="X1" s="111"/>
      <c r="Y1" s="111"/>
      <c r="Z1" s="111"/>
    </row>
    <row r="2" spans="1:64" ht="30" customHeight="1" x14ac:dyDescent="0.6">
      <c r="B2" s="86" t="s">
        <v>14</v>
      </c>
      <c r="C2" s="87" t="s">
        <v>18</v>
      </c>
      <c r="D2" s="16"/>
      <c r="E2" s="17"/>
      <c r="F2" s="16"/>
      <c r="I2" s="113" t="s">
        <v>7</v>
      </c>
      <c r="J2" s="114"/>
      <c r="K2" s="114"/>
      <c r="L2" s="114"/>
      <c r="M2" s="114"/>
      <c r="N2" s="114"/>
      <c r="O2" s="114"/>
      <c r="P2" s="18"/>
      <c r="Q2" s="110">
        <v>1</v>
      </c>
      <c r="R2" s="111"/>
      <c r="S2" s="111"/>
      <c r="T2" s="111"/>
      <c r="U2" s="111"/>
      <c r="V2" s="111"/>
      <c r="W2" s="111"/>
      <c r="X2" s="111"/>
      <c r="Y2" s="111"/>
      <c r="Z2" s="111"/>
    </row>
    <row r="3" spans="1:64" ht="19.95" customHeight="1" x14ac:dyDescent="0.6">
      <c r="B3" s="86" t="s">
        <v>19</v>
      </c>
      <c r="C3" s="87" t="s">
        <v>15</v>
      </c>
      <c r="D3" s="16"/>
      <c r="E3" s="17"/>
      <c r="F3" s="16"/>
      <c r="I3" s="91"/>
      <c r="J3" s="92"/>
      <c r="K3" s="92"/>
      <c r="L3" s="92"/>
      <c r="M3" s="92"/>
      <c r="N3" s="92"/>
      <c r="O3" s="92"/>
      <c r="P3" s="18"/>
      <c r="Q3" s="89"/>
      <c r="R3" s="90"/>
      <c r="S3" s="90"/>
      <c r="T3" s="90"/>
      <c r="U3" s="90"/>
      <c r="V3" s="90"/>
      <c r="W3" s="90"/>
      <c r="X3" s="90"/>
      <c r="Y3" s="90"/>
      <c r="Z3" s="90"/>
    </row>
    <row r="4" spans="1:64" ht="19.95" customHeight="1" x14ac:dyDescent="0.6">
      <c r="B4" s="86" t="s">
        <v>21</v>
      </c>
      <c r="C4" s="87" t="s">
        <v>16</v>
      </c>
      <c r="D4" s="16"/>
      <c r="E4" s="17"/>
      <c r="F4" s="16"/>
      <c r="I4" s="91"/>
      <c r="J4" s="92"/>
      <c r="K4" s="92"/>
      <c r="L4" s="92"/>
      <c r="M4" s="92"/>
      <c r="N4" s="92"/>
      <c r="O4" s="92"/>
      <c r="P4" s="18"/>
      <c r="Q4" s="89"/>
      <c r="R4" s="90"/>
      <c r="S4" s="90"/>
      <c r="T4" s="90"/>
      <c r="U4" s="90"/>
      <c r="V4" s="90"/>
      <c r="W4" s="90"/>
      <c r="X4" s="90"/>
      <c r="Y4" s="90"/>
      <c r="Z4" s="90"/>
    </row>
    <row r="5" spans="1:64" ht="19.95" customHeight="1" x14ac:dyDescent="0.6">
      <c r="B5" s="86" t="s">
        <v>20</v>
      </c>
      <c r="C5" s="87" t="s">
        <v>17</v>
      </c>
      <c r="D5" s="16"/>
      <c r="E5" s="17"/>
      <c r="F5" s="16"/>
      <c r="I5" s="91"/>
      <c r="J5" s="92"/>
      <c r="K5" s="92"/>
      <c r="L5" s="92"/>
      <c r="M5" s="92"/>
      <c r="N5" s="92"/>
      <c r="O5" s="92"/>
      <c r="P5" s="18"/>
      <c r="Q5" s="89"/>
      <c r="R5" s="90"/>
      <c r="S5" s="90"/>
      <c r="T5" s="90"/>
      <c r="U5" s="90"/>
      <c r="V5" s="90"/>
      <c r="W5" s="90"/>
      <c r="X5" s="90"/>
      <c r="Y5" s="90"/>
      <c r="Z5" s="90"/>
    </row>
    <row r="6" spans="1:64" s="20" customFormat="1" ht="15" customHeight="1" x14ac:dyDescent="0.25">
      <c r="A6" s="7"/>
      <c r="B6" s="19"/>
      <c r="D6" s="21"/>
      <c r="E6" s="22"/>
    </row>
    <row r="7" spans="1:64" s="20" customFormat="1" ht="30" customHeight="1" x14ac:dyDescent="0.25">
      <c r="A7" s="8"/>
      <c r="B7" s="23"/>
      <c r="E7" s="24"/>
      <c r="I7" s="107">
        <f>I8</f>
        <v>45579</v>
      </c>
      <c r="J7" s="105"/>
      <c r="K7" s="105"/>
      <c r="L7" s="105"/>
      <c r="M7" s="105"/>
      <c r="N7" s="105"/>
      <c r="O7" s="105"/>
      <c r="P7" s="105">
        <f>P8</f>
        <v>45586</v>
      </c>
      <c r="Q7" s="105"/>
      <c r="R7" s="105"/>
      <c r="S7" s="105"/>
      <c r="T7" s="105"/>
      <c r="U7" s="105"/>
      <c r="V7" s="105"/>
      <c r="W7" s="105">
        <f>W8</f>
        <v>45593</v>
      </c>
      <c r="X7" s="105"/>
      <c r="Y7" s="105"/>
      <c r="Z7" s="105"/>
      <c r="AA7" s="105"/>
      <c r="AB7" s="105"/>
      <c r="AC7" s="105"/>
      <c r="AD7" s="105">
        <f>AD8</f>
        <v>45600</v>
      </c>
      <c r="AE7" s="105"/>
      <c r="AF7" s="105"/>
      <c r="AG7" s="105"/>
      <c r="AH7" s="105"/>
      <c r="AI7" s="105"/>
      <c r="AJ7" s="105"/>
      <c r="AK7" s="105">
        <f>AK8</f>
        <v>45607</v>
      </c>
      <c r="AL7" s="105"/>
      <c r="AM7" s="105"/>
      <c r="AN7" s="105"/>
      <c r="AO7" s="105"/>
      <c r="AP7" s="105"/>
      <c r="AQ7" s="105"/>
      <c r="AR7" s="105">
        <f>AR8</f>
        <v>45614</v>
      </c>
      <c r="AS7" s="105"/>
      <c r="AT7" s="105"/>
      <c r="AU7" s="105"/>
      <c r="AV7" s="105"/>
      <c r="AW7" s="105"/>
      <c r="AX7" s="105"/>
      <c r="AY7" s="105">
        <f>AY8</f>
        <v>45621</v>
      </c>
      <c r="AZ7" s="105"/>
      <c r="BA7" s="105"/>
      <c r="BB7" s="105"/>
      <c r="BC7" s="105"/>
      <c r="BD7" s="105"/>
      <c r="BE7" s="105"/>
      <c r="BF7" s="105">
        <f>BF8</f>
        <v>45628</v>
      </c>
      <c r="BG7" s="105"/>
      <c r="BH7" s="105"/>
      <c r="BI7" s="105"/>
      <c r="BJ7" s="105"/>
      <c r="BK7" s="105"/>
      <c r="BL7" s="106"/>
    </row>
    <row r="8" spans="1:64" s="20" customFormat="1" ht="15" customHeight="1" x14ac:dyDescent="0.25">
      <c r="A8" s="115"/>
      <c r="B8" s="116" t="s">
        <v>4</v>
      </c>
      <c r="C8" s="118" t="s">
        <v>8</v>
      </c>
      <c r="D8" s="108" t="s">
        <v>1</v>
      </c>
      <c r="E8" s="108" t="s">
        <v>2</v>
      </c>
      <c r="F8" s="108" t="s">
        <v>3</v>
      </c>
      <c r="I8" s="25">
        <f>Project_Start-WEEKDAY(Project_Start,1)+2+7*(Display_Week-1)</f>
        <v>45579</v>
      </c>
      <c r="J8" s="25">
        <f>I8+1</f>
        <v>45580</v>
      </c>
      <c r="K8" s="25">
        <f t="shared" ref="K8:AX8" si="0">J8+1</f>
        <v>45581</v>
      </c>
      <c r="L8" s="25">
        <f t="shared" si="0"/>
        <v>45582</v>
      </c>
      <c r="M8" s="25">
        <f t="shared" si="0"/>
        <v>45583</v>
      </c>
      <c r="N8" s="25">
        <f t="shared" si="0"/>
        <v>45584</v>
      </c>
      <c r="O8" s="26">
        <f t="shared" si="0"/>
        <v>45585</v>
      </c>
      <c r="P8" s="27">
        <f>O8+1</f>
        <v>45586</v>
      </c>
      <c r="Q8" s="25">
        <f>P8+1</f>
        <v>45587</v>
      </c>
      <c r="R8" s="25">
        <f t="shared" si="0"/>
        <v>45588</v>
      </c>
      <c r="S8" s="25">
        <f t="shared" si="0"/>
        <v>45589</v>
      </c>
      <c r="T8" s="25">
        <f t="shared" si="0"/>
        <v>45590</v>
      </c>
      <c r="U8" s="25">
        <f t="shared" si="0"/>
        <v>45591</v>
      </c>
      <c r="V8" s="26">
        <f t="shared" si="0"/>
        <v>45592</v>
      </c>
      <c r="W8" s="27">
        <f>V8+1</f>
        <v>45593</v>
      </c>
      <c r="X8" s="25">
        <f>W8+1</f>
        <v>45594</v>
      </c>
      <c r="Y8" s="25">
        <f t="shared" si="0"/>
        <v>45595</v>
      </c>
      <c r="Z8" s="25">
        <f t="shared" si="0"/>
        <v>45596</v>
      </c>
      <c r="AA8" s="25">
        <f t="shared" si="0"/>
        <v>45597</v>
      </c>
      <c r="AB8" s="25">
        <f t="shared" si="0"/>
        <v>45598</v>
      </c>
      <c r="AC8" s="26">
        <f t="shared" si="0"/>
        <v>45599</v>
      </c>
      <c r="AD8" s="27">
        <f>AC8+1</f>
        <v>45600</v>
      </c>
      <c r="AE8" s="25">
        <f>AD8+1</f>
        <v>45601</v>
      </c>
      <c r="AF8" s="25">
        <f t="shared" si="0"/>
        <v>45602</v>
      </c>
      <c r="AG8" s="25">
        <f t="shared" si="0"/>
        <v>45603</v>
      </c>
      <c r="AH8" s="25">
        <f t="shared" si="0"/>
        <v>45604</v>
      </c>
      <c r="AI8" s="25">
        <f t="shared" si="0"/>
        <v>45605</v>
      </c>
      <c r="AJ8" s="26">
        <f t="shared" si="0"/>
        <v>45606</v>
      </c>
      <c r="AK8" s="27">
        <f>AJ8+1</f>
        <v>45607</v>
      </c>
      <c r="AL8" s="25">
        <f>AK8+1</f>
        <v>45608</v>
      </c>
      <c r="AM8" s="25">
        <f t="shared" si="0"/>
        <v>45609</v>
      </c>
      <c r="AN8" s="25">
        <f t="shared" si="0"/>
        <v>45610</v>
      </c>
      <c r="AO8" s="25">
        <f t="shared" si="0"/>
        <v>45611</v>
      </c>
      <c r="AP8" s="25">
        <f t="shared" si="0"/>
        <v>45612</v>
      </c>
      <c r="AQ8" s="26">
        <f t="shared" si="0"/>
        <v>45613</v>
      </c>
      <c r="AR8" s="27">
        <f>AQ8+1</f>
        <v>45614</v>
      </c>
      <c r="AS8" s="25">
        <f>AR8+1</f>
        <v>45615</v>
      </c>
      <c r="AT8" s="25">
        <f t="shared" si="0"/>
        <v>45616</v>
      </c>
      <c r="AU8" s="25">
        <f t="shared" si="0"/>
        <v>45617</v>
      </c>
      <c r="AV8" s="25">
        <f t="shared" si="0"/>
        <v>45618</v>
      </c>
      <c r="AW8" s="25">
        <f t="shared" si="0"/>
        <v>45619</v>
      </c>
      <c r="AX8" s="26">
        <f t="shared" si="0"/>
        <v>45620</v>
      </c>
      <c r="AY8" s="27">
        <f>AX8+1</f>
        <v>45621</v>
      </c>
      <c r="AZ8" s="25">
        <f>AY8+1</f>
        <v>45622</v>
      </c>
      <c r="BA8" s="25">
        <f t="shared" ref="BA8:BE8" si="1">AZ8+1</f>
        <v>45623</v>
      </c>
      <c r="BB8" s="25">
        <f t="shared" si="1"/>
        <v>45624</v>
      </c>
      <c r="BC8" s="25">
        <f t="shared" si="1"/>
        <v>45625</v>
      </c>
      <c r="BD8" s="25">
        <f t="shared" si="1"/>
        <v>45626</v>
      </c>
      <c r="BE8" s="26">
        <f t="shared" si="1"/>
        <v>45627</v>
      </c>
      <c r="BF8" s="27">
        <f>BE8+1</f>
        <v>45628</v>
      </c>
      <c r="BG8" s="25">
        <f>BF8+1</f>
        <v>45629</v>
      </c>
      <c r="BH8" s="25">
        <f t="shared" ref="BH8:BL8" si="2">BG8+1</f>
        <v>45630</v>
      </c>
      <c r="BI8" s="25">
        <f t="shared" si="2"/>
        <v>45631</v>
      </c>
      <c r="BJ8" s="25">
        <f t="shared" si="2"/>
        <v>45632</v>
      </c>
      <c r="BK8" s="25">
        <f t="shared" si="2"/>
        <v>45633</v>
      </c>
      <c r="BL8" s="25">
        <f t="shared" si="2"/>
        <v>45634</v>
      </c>
    </row>
    <row r="9" spans="1:64" s="20" customFormat="1" ht="15" customHeight="1" thickBot="1" x14ac:dyDescent="0.3">
      <c r="A9" s="115"/>
      <c r="B9" s="117"/>
      <c r="C9" s="109"/>
      <c r="D9" s="109"/>
      <c r="E9" s="109"/>
      <c r="F9" s="109"/>
      <c r="I9" s="28" t="str">
        <f t="shared" ref="I9:AN9" si="3">LEFT(TEXT(I8,"ddd"),1)</f>
        <v>M</v>
      </c>
      <c r="J9" s="29" t="str">
        <f t="shared" si="3"/>
        <v>T</v>
      </c>
      <c r="K9" s="29" t="str">
        <f t="shared" si="3"/>
        <v>W</v>
      </c>
      <c r="L9" s="29" t="str">
        <f t="shared" si="3"/>
        <v>T</v>
      </c>
      <c r="M9" s="29" t="str">
        <f t="shared" si="3"/>
        <v>F</v>
      </c>
      <c r="N9" s="29" t="str">
        <f t="shared" si="3"/>
        <v>S</v>
      </c>
      <c r="O9" s="29" t="str">
        <f t="shared" si="3"/>
        <v>S</v>
      </c>
      <c r="P9" s="29" t="str">
        <f t="shared" si="3"/>
        <v>M</v>
      </c>
      <c r="Q9" s="29" t="str">
        <f t="shared" si="3"/>
        <v>T</v>
      </c>
      <c r="R9" s="29" t="str">
        <f t="shared" si="3"/>
        <v>W</v>
      </c>
      <c r="S9" s="29" t="str">
        <f t="shared" si="3"/>
        <v>T</v>
      </c>
      <c r="T9" s="29" t="str">
        <f t="shared" si="3"/>
        <v>F</v>
      </c>
      <c r="U9" s="29" t="str">
        <f t="shared" si="3"/>
        <v>S</v>
      </c>
      <c r="V9" s="29" t="str">
        <f t="shared" si="3"/>
        <v>S</v>
      </c>
      <c r="W9" s="29" t="str">
        <f t="shared" si="3"/>
        <v>M</v>
      </c>
      <c r="X9" s="29" t="str">
        <f t="shared" si="3"/>
        <v>T</v>
      </c>
      <c r="Y9" s="29" t="str">
        <f t="shared" si="3"/>
        <v>W</v>
      </c>
      <c r="Z9" s="29" t="str">
        <f t="shared" si="3"/>
        <v>T</v>
      </c>
      <c r="AA9" s="29" t="str">
        <f t="shared" si="3"/>
        <v>F</v>
      </c>
      <c r="AB9" s="29" t="str">
        <f t="shared" si="3"/>
        <v>S</v>
      </c>
      <c r="AC9" s="29" t="str">
        <f t="shared" si="3"/>
        <v>S</v>
      </c>
      <c r="AD9" s="29" t="str">
        <f t="shared" si="3"/>
        <v>M</v>
      </c>
      <c r="AE9" s="29" t="str">
        <f t="shared" si="3"/>
        <v>T</v>
      </c>
      <c r="AF9" s="29" t="str">
        <f t="shared" si="3"/>
        <v>W</v>
      </c>
      <c r="AG9" s="29" t="str">
        <f t="shared" si="3"/>
        <v>T</v>
      </c>
      <c r="AH9" s="29" t="str">
        <f t="shared" si="3"/>
        <v>F</v>
      </c>
      <c r="AI9" s="29" t="str">
        <f t="shared" si="3"/>
        <v>S</v>
      </c>
      <c r="AJ9" s="29" t="str">
        <f t="shared" si="3"/>
        <v>S</v>
      </c>
      <c r="AK9" s="29" t="str">
        <f t="shared" si="3"/>
        <v>M</v>
      </c>
      <c r="AL9" s="29" t="str">
        <f t="shared" si="3"/>
        <v>T</v>
      </c>
      <c r="AM9" s="29" t="str">
        <f t="shared" si="3"/>
        <v>W</v>
      </c>
      <c r="AN9" s="29" t="str">
        <f t="shared" si="3"/>
        <v>T</v>
      </c>
      <c r="AO9" s="29" t="str">
        <f t="shared" ref="AO9:BL9" si="4">LEFT(TEXT(AO8,"ddd"),1)</f>
        <v>F</v>
      </c>
      <c r="AP9" s="29" t="str">
        <f t="shared" si="4"/>
        <v>S</v>
      </c>
      <c r="AQ9" s="29" t="str">
        <f t="shared" si="4"/>
        <v>S</v>
      </c>
      <c r="AR9" s="29" t="str">
        <f t="shared" si="4"/>
        <v>M</v>
      </c>
      <c r="AS9" s="29" t="str">
        <f t="shared" si="4"/>
        <v>T</v>
      </c>
      <c r="AT9" s="29" t="str">
        <f t="shared" si="4"/>
        <v>W</v>
      </c>
      <c r="AU9" s="29" t="str">
        <f t="shared" si="4"/>
        <v>T</v>
      </c>
      <c r="AV9" s="29" t="str">
        <f t="shared" si="4"/>
        <v>F</v>
      </c>
      <c r="AW9" s="29" t="str">
        <f t="shared" si="4"/>
        <v>S</v>
      </c>
      <c r="AX9" s="29" t="str">
        <f t="shared" si="4"/>
        <v>S</v>
      </c>
      <c r="AY9" s="29" t="str">
        <f t="shared" si="4"/>
        <v>M</v>
      </c>
      <c r="AZ9" s="29" t="str">
        <f t="shared" si="4"/>
        <v>T</v>
      </c>
      <c r="BA9" s="29" t="str">
        <f t="shared" si="4"/>
        <v>W</v>
      </c>
      <c r="BB9" s="29" t="str">
        <f t="shared" si="4"/>
        <v>T</v>
      </c>
      <c r="BC9" s="29" t="str">
        <f t="shared" si="4"/>
        <v>F</v>
      </c>
      <c r="BD9" s="29" t="str">
        <f t="shared" si="4"/>
        <v>S</v>
      </c>
      <c r="BE9" s="29" t="str">
        <f t="shared" si="4"/>
        <v>S</v>
      </c>
      <c r="BF9" s="29" t="str">
        <f t="shared" si="4"/>
        <v>M</v>
      </c>
      <c r="BG9" s="29" t="str">
        <f t="shared" si="4"/>
        <v>T</v>
      </c>
      <c r="BH9" s="29" t="str">
        <f t="shared" si="4"/>
        <v>W</v>
      </c>
      <c r="BI9" s="29" t="str">
        <f t="shared" si="4"/>
        <v>T</v>
      </c>
      <c r="BJ9" s="29" t="str">
        <f t="shared" si="4"/>
        <v>F</v>
      </c>
      <c r="BK9" s="29" t="str">
        <f t="shared" si="4"/>
        <v>S</v>
      </c>
      <c r="BL9" s="30" t="str">
        <f t="shared" si="4"/>
        <v>S</v>
      </c>
    </row>
    <row r="10" spans="1:64" s="20" customFormat="1" ht="30" hidden="1" customHeight="1" thickBot="1" x14ac:dyDescent="0.3">
      <c r="A10" s="7" t="s">
        <v>5</v>
      </c>
      <c r="B10" s="31"/>
      <c r="C10" s="32"/>
      <c r="D10" s="31"/>
      <c r="E10" s="31"/>
      <c r="F10" s="31"/>
      <c r="H10" s="20" t="str">
        <f>IF(OR(ISBLANK(task_start),ISBLANK(task_end)),"",task_end-task_start+1)</f>
        <v/>
      </c>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row>
    <row r="11" spans="1:64" s="40" customFormat="1" ht="30" customHeight="1" thickBot="1" x14ac:dyDescent="0.3">
      <c r="A11" s="8"/>
      <c r="B11" s="34" t="s">
        <v>9</v>
      </c>
      <c r="C11" s="35"/>
      <c r="D11" s="36"/>
      <c r="E11" s="37"/>
      <c r="F11" s="38"/>
      <c r="G11" s="11"/>
      <c r="H11" s="5" t="str">
        <f t="shared" ref="H11:H42" si="5">IF(OR(ISBLANK(task_start),ISBLANK(task_end)),"",task_end-task_start+1)</f>
        <v/>
      </c>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row>
    <row r="12" spans="1:64" s="40" customFormat="1" ht="30" customHeight="1" thickBot="1" x14ac:dyDescent="0.3">
      <c r="A12" s="8"/>
      <c r="B12" s="45" t="s">
        <v>23</v>
      </c>
      <c r="C12" s="41" t="s">
        <v>11</v>
      </c>
      <c r="D12" s="42">
        <v>1</v>
      </c>
      <c r="E12" s="43">
        <f>Project_Start</f>
        <v>45581</v>
      </c>
      <c r="F12" s="43">
        <f>E12+3</f>
        <v>45584</v>
      </c>
      <c r="G12" s="11"/>
      <c r="H12" s="5">
        <f t="shared" si="5"/>
        <v>4</v>
      </c>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row>
    <row r="13" spans="1:64" s="40" customFormat="1" ht="30" customHeight="1" thickBot="1" x14ac:dyDescent="0.3">
      <c r="A13" s="8"/>
      <c r="B13" s="45" t="s">
        <v>22</v>
      </c>
      <c r="C13" s="41" t="s">
        <v>11</v>
      </c>
      <c r="D13" s="42">
        <v>1</v>
      </c>
      <c r="E13" s="46">
        <f>F12</f>
        <v>45584</v>
      </c>
      <c r="F13" s="46">
        <f>E13+2</f>
        <v>45586</v>
      </c>
      <c r="G13" s="11"/>
      <c r="H13" s="5">
        <f t="shared" si="5"/>
        <v>3</v>
      </c>
      <c r="I13" s="44"/>
      <c r="J13" s="44"/>
      <c r="K13" s="44"/>
      <c r="L13" s="44"/>
      <c r="M13" s="44"/>
      <c r="N13" s="44"/>
      <c r="O13" s="44"/>
      <c r="P13" s="44"/>
      <c r="Q13" s="44"/>
      <c r="R13" s="44"/>
      <c r="S13" s="44"/>
      <c r="T13" s="44"/>
      <c r="U13" s="47"/>
      <c r="V13" s="47"/>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row>
    <row r="14" spans="1:64" s="40" customFormat="1" ht="30" customHeight="1" thickBot="1" x14ac:dyDescent="0.3">
      <c r="A14" s="7"/>
      <c r="B14" s="45" t="s">
        <v>10</v>
      </c>
      <c r="C14" s="41" t="s">
        <v>11</v>
      </c>
      <c r="D14" s="42">
        <v>1</v>
      </c>
      <c r="E14" s="46">
        <f>F13</f>
        <v>45586</v>
      </c>
      <c r="F14" s="46">
        <f>E14+2</f>
        <v>45588</v>
      </c>
      <c r="G14" s="11"/>
      <c r="H14" s="5">
        <f t="shared" si="5"/>
        <v>3</v>
      </c>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row>
    <row r="15" spans="1:64" s="40" customFormat="1" ht="30" customHeight="1" thickBot="1" x14ac:dyDescent="0.3">
      <c r="A15" s="8"/>
      <c r="B15" s="48" t="s">
        <v>24</v>
      </c>
      <c r="C15" s="98" t="s">
        <v>39</v>
      </c>
      <c r="D15" s="49"/>
      <c r="E15" s="50"/>
      <c r="F15" s="51"/>
      <c r="G15" s="11"/>
      <c r="H15" s="5" t="str">
        <f t="shared" si="5"/>
        <v/>
      </c>
    </row>
    <row r="16" spans="1:64" s="40" customFormat="1" ht="30" customHeight="1" thickBot="1" x14ac:dyDescent="0.3">
      <c r="A16" s="8"/>
      <c r="B16" s="52" t="s">
        <v>25</v>
      </c>
      <c r="C16" s="53" t="s">
        <v>11</v>
      </c>
      <c r="D16" s="54">
        <v>1</v>
      </c>
      <c r="E16" s="55">
        <f>F14+1</f>
        <v>45589</v>
      </c>
      <c r="F16" s="55">
        <f>E16+1</f>
        <v>45590</v>
      </c>
      <c r="G16" s="11"/>
      <c r="H16" s="5">
        <f t="shared" si="5"/>
        <v>2</v>
      </c>
      <c r="I16" s="44"/>
      <c r="J16" s="44"/>
      <c r="K16" s="44"/>
      <c r="L16" s="44"/>
      <c r="M16" s="44"/>
      <c r="N16" s="44"/>
      <c r="O16" s="44"/>
      <c r="P16" s="44"/>
      <c r="Q16" s="44"/>
      <c r="R16" s="44"/>
      <c r="S16" s="44"/>
      <c r="T16" s="44"/>
      <c r="U16" s="44"/>
      <c r="V16" s="44"/>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row>
    <row r="17" spans="1:64" s="40" customFormat="1" ht="30" customHeight="1" thickBot="1" x14ac:dyDescent="0.3">
      <c r="A17" s="7"/>
      <c r="B17" s="101" t="s">
        <v>26</v>
      </c>
      <c r="C17" s="53" t="s">
        <v>19</v>
      </c>
      <c r="D17" s="54">
        <v>0.6</v>
      </c>
      <c r="E17" s="55">
        <f>E16+2</f>
        <v>45591</v>
      </c>
      <c r="F17" s="55">
        <f>E17+1</f>
        <v>45592</v>
      </c>
      <c r="G17" s="11"/>
      <c r="H17" s="5">
        <f t="shared" si="5"/>
        <v>2</v>
      </c>
      <c r="I17" s="44"/>
      <c r="J17" s="44"/>
      <c r="K17" s="44"/>
      <c r="L17" s="44"/>
      <c r="M17" s="44"/>
      <c r="N17" s="44"/>
      <c r="O17" s="44"/>
      <c r="P17" s="44"/>
      <c r="Q17" s="44"/>
      <c r="R17" s="44"/>
      <c r="S17" s="44"/>
      <c r="T17" s="44"/>
      <c r="U17" s="47"/>
      <c r="V17" s="47"/>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row>
    <row r="18" spans="1:64" s="40" customFormat="1" ht="30" customHeight="1" thickBot="1" x14ac:dyDescent="0.3">
      <c r="A18" s="7"/>
      <c r="B18" s="102"/>
      <c r="C18" s="53" t="s">
        <v>11</v>
      </c>
      <c r="D18" s="54">
        <v>0.4</v>
      </c>
      <c r="E18" s="55">
        <f>E17+2</f>
        <v>45593</v>
      </c>
      <c r="F18" s="55">
        <f>E18+1</f>
        <v>45594</v>
      </c>
      <c r="G18" s="11"/>
      <c r="H18" s="5">
        <f t="shared" si="5"/>
        <v>2</v>
      </c>
      <c r="I18" s="44"/>
      <c r="J18" s="44"/>
      <c r="K18" s="44"/>
      <c r="L18" s="44"/>
      <c r="M18" s="44"/>
      <c r="N18" s="44"/>
      <c r="O18" s="44"/>
      <c r="P18" s="44"/>
      <c r="Q18" s="44"/>
      <c r="R18" s="44"/>
      <c r="S18" s="44"/>
      <c r="T18" s="44"/>
      <c r="U18" s="44"/>
      <c r="V18" s="44"/>
      <c r="W18" s="44"/>
      <c r="X18" s="44"/>
      <c r="Y18" s="44"/>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row>
    <row r="19" spans="1:64" s="40" customFormat="1" ht="30" customHeight="1" thickBot="1" x14ac:dyDescent="0.3">
      <c r="A19" s="7"/>
      <c r="B19" s="52" t="s">
        <v>27</v>
      </c>
      <c r="C19" s="53" t="s">
        <v>21</v>
      </c>
      <c r="D19" s="54">
        <v>1</v>
      </c>
      <c r="E19" s="55">
        <f>E16</f>
        <v>45589</v>
      </c>
      <c r="F19" s="55">
        <f>E19+5</f>
        <v>45594</v>
      </c>
      <c r="G19" s="11"/>
      <c r="H19" s="5">
        <f t="shared" si="5"/>
        <v>6</v>
      </c>
      <c r="I19" s="44"/>
      <c r="J19" s="44"/>
      <c r="K19" s="44"/>
      <c r="L19" s="44"/>
      <c r="M19" s="44"/>
      <c r="N19" s="44"/>
      <c r="O19" s="44"/>
      <c r="P19" s="44"/>
      <c r="Q19" s="44"/>
      <c r="R19" s="44"/>
      <c r="S19" s="44"/>
      <c r="T19" s="44"/>
      <c r="U19" s="44"/>
      <c r="V19" s="44"/>
      <c r="W19" s="44"/>
      <c r="X19" s="44"/>
      <c r="Y19" s="47"/>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row>
    <row r="20" spans="1:64" s="40" customFormat="1" ht="30" customHeight="1" thickBot="1" x14ac:dyDescent="0.3">
      <c r="A20" s="7"/>
      <c r="B20" s="52" t="s">
        <v>28</v>
      </c>
      <c r="C20" s="53" t="s">
        <v>11</v>
      </c>
      <c r="D20" s="54">
        <v>1</v>
      </c>
      <c r="E20" s="55">
        <f>E19</f>
        <v>45589</v>
      </c>
      <c r="F20" s="55">
        <f>F19</f>
        <v>45594</v>
      </c>
      <c r="G20" s="11"/>
      <c r="H20" s="5">
        <f t="shared" si="5"/>
        <v>6</v>
      </c>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row>
    <row r="21" spans="1:64" s="40" customFormat="1" ht="30" customHeight="1" thickBot="1" x14ac:dyDescent="0.3">
      <c r="A21" s="7"/>
      <c r="B21" s="94"/>
      <c r="C21" s="95"/>
      <c r="D21" s="96"/>
      <c r="E21" s="97"/>
      <c r="F21" s="97"/>
      <c r="G21" s="11"/>
      <c r="H21" s="5"/>
      <c r="I21" s="61"/>
      <c r="J21" s="61"/>
      <c r="K21" s="61"/>
      <c r="L21" s="61"/>
      <c r="M21" s="61"/>
      <c r="N21" s="61"/>
      <c r="O21" s="61"/>
      <c r="P21" s="61"/>
      <c r="Q21" s="61"/>
      <c r="R21" s="61"/>
      <c r="S21" s="61"/>
      <c r="T21" s="61"/>
      <c r="U21" s="61"/>
      <c r="V21" s="61"/>
      <c r="W21" s="61"/>
      <c r="X21" s="61"/>
      <c r="Y21" s="61"/>
      <c r="Z21" s="61"/>
      <c r="AA21" s="61"/>
      <c r="AB21" s="61"/>
      <c r="AC21" s="61"/>
      <c r="AD21" s="61"/>
      <c r="AE21" s="61"/>
      <c r="AF21" s="61"/>
      <c r="AG21" s="61"/>
      <c r="AH21" s="61"/>
      <c r="AI21" s="61"/>
      <c r="AJ21" s="61"/>
      <c r="AK21" s="61"/>
      <c r="AL21" s="61"/>
      <c r="AM21" s="61"/>
      <c r="AN21" s="61"/>
      <c r="AO21" s="61"/>
      <c r="AP21" s="61"/>
      <c r="AQ21" s="61"/>
      <c r="AR21" s="61"/>
      <c r="AS21" s="61"/>
      <c r="AT21" s="61"/>
      <c r="AU21" s="61"/>
      <c r="AV21" s="61"/>
      <c r="AW21" s="61"/>
      <c r="AX21" s="61"/>
      <c r="AY21" s="61"/>
      <c r="AZ21" s="61"/>
      <c r="BA21" s="61"/>
      <c r="BB21" s="61"/>
      <c r="BC21" s="61"/>
      <c r="BD21" s="61"/>
      <c r="BE21" s="61"/>
      <c r="BF21" s="61"/>
      <c r="BG21" s="61"/>
      <c r="BH21" s="61"/>
      <c r="BI21" s="61"/>
      <c r="BJ21" s="61"/>
      <c r="BK21" s="61"/>
      <c r="BL21" s="61"/>
    </row>
    <row r="22" spans="1:64" s="40" customFormat="1" ht="30" customHeight="1" thickBot="1" x14ac:dyDescent="0.3">
      <c r="A22" s="7"/>
      <c r="B22" s="56" t="s">
        <v>13</v>
      </c>
      <c r="C22" s="57"/>
      <c r="D22" s="58"/>
      <c r="E22" s="59"/>
      <c r="F22" s="60"/>
      <c r="G22" s="11"/>
      <c r="H22" s="5" t="str">
        <f t="shared" si="5"/>
        <v/>
      </c>
      <c r="I22" s="61"/>
      <c r="J22" s="61"/>
      <c r="K22" s="61"/>
      <c r="L22" s="61"/>
      <c r="M22" s="61"/>
      <c r="N22" s="61"/>
      <c r="O22" s="61"/>
      <c r="P22" s="61"/>
      <c r="Q22" s="61"/>
      <c r="R22" s="61"/>
      <c r="S22" s="61"/>
      <c r="T22" s="61"/>
      <c r="U22" s="61"/>
      <c r="V22" s="61"/>
      <c r="W22" s="61"/>
      <c r="X22" s="61"/>
      <c r="Y22" s="61"/>
      <c r="Z22" s="61"/>
      <c r="AA22" s="61"/>
      <c r="AB22" s="61"/>
      <c r="AC22" s="61"/>
      <c r="AD22" s="61"/>
      <c r="AE22" s="61"/>
      <c r="AF22" s="61"/>
      <c r="AG22" s="61"/>
      <c r="AH22" s="61"/>
      <c r="AI22" s="61"/>
      <c r="AJ22" s="61"/>
      <c r="AK22" s="61"/>
      <c r="AL22" s="61"/>
      <c r="AM22" s="61"/>
      <c r="AN22" s="61"/>
      <c r="AO22" s="61"/>
      <c r="AP22" s="61"/>
      <c r="AQ22" s="61"/>
      <c r="AR22" s="61"/>
      <c r="AS22" s="61"/>
      <c r="AT22" s="61"/>
      <c r="AU22" s="61"/>
      <c r="AV22" s="61"/>
      <c r="AW22" s="61"/>
      <c r="AX22" s="61"/>
      <c r="AY22" s="61"/>
      <c r="AZ22" s="61"/>
      <c r="BA22" s="61"/>
      <c r="BB22" s="61"/>
      <c r="BC22" s="61"/>
      <c r="BD22" s="61"/>
      <c r="BE22" s="61"/>
      <c r="BF22" s="61"/>
      <c r="BG22" s="61"/>
      <c r="BH22" s="61"/>
      <c r="BI22" s="61"/>
      <c r="BJ22" s="61"/>
      <c r="BK22" s="61"/>
      <c r="BL22" s="61"/>
    </row>
    <row r="23" spans="1:64" s="40" customFormat="1" ht="30" customHeight="1" thickBot="1" x14ac:dyDescent="0.3">
      <c r="A23" s="7"/>
      <c r="B23" s="62" t="s">
        <v>29</v>
      </c>
      <c r="C23" s="63" t="s">
        <v>20</v>
      </c>
      <c r="D23" s="64">
        <v>1</v>
      </c>
      <c r="E23" s="65">
        <f>E12+15</f>
        <v>45596</v>
      </c>
      <c r="F23" s="65">
        <f>E23+2</f>
        <v>45598</v>
      </c>
      <c r="G23" s="11"/>
      <c r="H23" s="5">
        <f t="shared" si="5"/>
        <v>3</v>
      </c>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row>
    <row r="24" spans="1:64" s="40" customFormat="1" ht="30" customHeight="1" thickBot="1" x14ac:dyDescent="0.3">
      <c r="A24" s="7"/>
      <c r="B24" s="62" t="s">
        <v>35</v>
      </c>
      <c r="C24" s="63" t="s">
        <v>21</v>
      </c>
      <c r="D24" s="64">
        <v>1</v>
      </c>
      <c r="E24" s="65">
        <f>E23</f>
        <v>45596</v>
      </c>
      <c r="F24" s="65">
        <f>E24+5</f>
        <v>45601</v>
      </c>
      <c r="G24" s="11"/>
      <c r="H24" s="5">
        <f t="shared" si="5"/>
        <v>6</v>
      </c>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row>
    <row r="25" spans="1:64" s="40" customFormat="1" ht="30" customHeight="1" thickBot="1" x14ac:dyDescent="0.3">
      <c r="A25" s="7"/>
      <c r="B25" s="103" t="s">
        <v>30</v>
      </c>
      <c r="C25" s="63" t="s">
        <v>21</v>
      </c>
      <c r="D25" s="64">
        <v>0</v>
      </c>
      <c r="E25" s="99">
        <f>E24</f>
        <v>45596</v>
      </c>
      <c r="F25" s="99">
        <f>E25+10</f>
        <v>45606</v>
      </c>
      <c r="G25" s="11"/>
      <c r="H25" s="5">
        <f t="shared" si="5"/>
        <v>11</v>
      </c>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row>
    <row r="26" spans="1:64" s="40" customFormat="1" ht="30" customHeight="1" thickBot="1" x14ac:dyDescent="0.3">
      <c r="A26" s="7"/>
      <c r="B26" s="104"/>
      <c r="C26" s="63" t="s">
        <v>19</v>
      </c>
      <c r="D26" s="64">
        <v>0</v>
      </c>
      <c r="E26" s="100"/>
      <c r="F26" s="100"/>
      <c r="G26" s="11"/>
      <c r="H26" s="5" t="str">
        <f t="shared" si="5"/>
        <v/>
      </c>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row>
    <row r="27" spans="1:64" s="40" customFormat="1" ht="30" customHeight="1" thickBot="1" x14ac:dyDescent="0.3">
      <c r="A27" s="7"/>
      <c r="B27" s="93" t="s">
        <v>31</v>
      </c>
      <c r="C27" s="63" t="s">
        <v>11</v>
      </c>
      <c r="D27" s="64">
        <v>1</v>
      </c>
      <c r="E27" s="65">
        <f>E25</f>
        <v>45596</v>
      </c>
      <c r="F27" s="65">
        <f>E27+10</f>
        <v>45606</v>
      </c>
      <c r="G27" s="11"/>
      <c r="H27" s="5"/>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row>
    <row r="28" spans="1:64" s="40" customFormat="1" ht="30" customHeight="1" thickBot="1" x14ac:dyDescent="0.3">
      <c r="A28" s="7"/>
      <c r="B28" s="93" t="s">
        <v>36</v>
      </c>
      <c r="C28" s="63" t="s">
        <v>11</v>
      </c>
      <c r="D28" s="64">
        <v>1</v>
      </c>
      <c r="E28" s="65">
        <f>E27</f>
        <v>45596</v>
      </c>
      <c r="F28" s="65">
        <f>E28+5</f>
        <v>45601</v>
      </c>
      <c r="G28" s="11"/>
      <c r="H28" s="5"/>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row>
    <row r="29" spans="1:64" s="40" customFormat="1" ht="30" customHeight="1" thickBot="1" x14ac:dyDescent="0.3">
      <c r="A29" s="7"/>
      <c r="B29" s="93" t="s">
        <v>32</v>
      </c>
      <c r="C29" s="63" t="s">
        <v>20</v>
      </c>
      <c r="D29" s="64">
        <v>1</v>
      </c>
      <c r="E29" s="65">
        <f>F28</f>
        <v>45601</v>
      </c>
      <c r="F29" s="65">
        <f>E29+5</f>
        <v>45606</v>
      </c>
      <c r="G29" s="11"/>
      <c r="H29" s="5"/>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row>
    <row r="30" spans="1:64" s="40" customFormat="1" ht="30" customHeight="1" thickBot="1" x14ac:dyDescent="0.3">
      <c r="A30" s="7"/>
      <c r="B30" s="103" t="s">
        <v>37</v>
      </c>
      <c r="C30" s="63" t="s">
        <v>21</v>
      </c>
      <c r="D30" s="64">
        <v>0</v>
      </c>
      <c r="E30" s="99">
        <f>F25+1</f>
        <v>45607</v>
      </c>
      <c r="F30" s="99">
        <f>E30+13</f>
        <v>45620</v>
      </c>
      <c r="G30" s="11"/>
      <c r="H30" s="5"/>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row>
    <row r="31" spans="1:64" s="40" customFormat="1" ht="30" customHeight="1" thickBot="1" x14ac:dyDescent="0.3">
      <c r="A31" s="7"/>
      <c r="B31" s="104"/>
      <c r="C31" s="63" t="s">
        <v>19</v>
      </c>
      <c r="D31" s="64">
        <v>0</v>
      </c>
      <c r="E31" s="100"/>
      <c r="F31" s="100"/>
      <c r="G31" s="11"/>
      <c r="H31" s="5"/>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row>
    <row r="32" spans="1:64" s="40" customFormat="1" ht="30" customHeight="1" thickBot="1" x14ac:dyDescent="0.3">
      <c r="A32" s="7"/>
      <c r="B32" s="93" t="s">
        <v>38</v>
      </c>
      <c r="C32" s="63" t="s">
        <v>11</v>
      </c>
      <c r="D32" s="64">
        <v>1</v>
      </c>
      <c r="E32" s="65">
        <f>E30</f>
        <v>45607</v>
      </c>
      <c r="F32" s="65">
        <f>F30</f>
        <v>45620</v>
      </c>
      <c r="G32" s="11"/>
      <c r="H32" s="5"/>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row>
    <row r="33" spans="1:64" s="40" customFormat="1" ht="30" customHeight="1" thickBot="1" x14ac:dyDescent="0.3">
      <c r="A33" s="7"/>
      <c r="B33" s="93" t="s">
        <v>33</v>
      </c>
      <c r="C33" s="63" t="s">
        <v>20</v>
      </c>
      <c r="D33" s="64">
        <v>1</v>
      </c>
      <c r="E33" s="65">
        <f>F32+1</f>
        <v>45621</v>
      </c>
      <c r="F33" s="65">
        <f>E33+5</f>
        <v>45626</v>
      </c>
      <c r="G33" s="11"/>
      <c r="H33" s="5"/>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row>
    <row r="34" spans="1:64" s="40" customFormat="1" ht="30" customHeight="1" thickBot="1" x14ac:dyDescent="0.3">
      <c r="A34" s="7"/>
      <c r="B34" s="62"/>
      <c r="C34" s="63"/>
      <c r="D34" s="64"/>
      <c r="E34" s="65"/>
      <c r="F34" s="65"/>
      <c r="G34" s="11"/>
      <c r="H34" s="5" t="str">
        <f t="shared" si="5"/>
        <v/>
      </c>
      <c r="I34" s="44"/>
      <c r="J34" s="44"/>
      <c r="K34" s="44"/>
      <c r="L34" s="44"/>
      <c r="M34" s="44"/>
      <c r="N34" s="44"/>
      <c r="O34" s="44"/>
      <c r="P34" s="44"/>
      <c r="Q34" s="44"/>
      <c r="R34" s="44"/>
      <c r="S34" s="44"/>
      <c r="T34" s="44"/>
      <c r="U34" s="44"/>
      <c r="V34" s="44"/>
      <c r="W34" s="44"/>
      <c r="X34" s="44"/>
      <c r="Y34" s="44"/>
      <c r="Z34" s="44"/>
      <c r="AA34" s="44"/>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row>
    <row r="35" spans="1:64" s="40" customFormat="1" ht="30" customHeight="1" thickBot="1" x14ac:dyDescent="0.3">
      <c r="A35" s="7"/>
      <c r="B35" s="66" t="s">
        <v>12</v>
      </c>
      <c r="C35" s="67"/>
      <c r="D35" s="68"/>
      <c r="E35" s="69"/>
      <c r="F35" s="70"/>
      <c r="G35" s="11"/>
      <c r="H35" s="5" t="str">
        <f t="shared" si="5"/>
        <v/>
      </c>
      <c r="I35" s="71"/>
      <c r="J35" s="71"/>
      <c r="K35" s="71"/>
      <c r="L35" s="71"/>
      <c r="M35" s="71"/>
      <c r="N35" s="71"/>
      <c r="O35" s="71"/>
      <c r="P35" s="71"/>
      <c r="Q35" s="71"/>
      <c r="R35" s="71"/>
      <c r="S35" s="71"/>
      <c r="T35" s="71"/>
      <c r="U35" s="71"/>
      <c r="V35" s="71"/>
      <c r="W35" s="71"/>
      <c r="X35" s="71"/>
      <c r="Y35" s="71"/>
      <c r="Z35" s="71"/>
      <c r="AA35" s="71"/>
      <c r="AB35" s="71"/>
      <c r="AC35" s="71"/>
      <c r="AD35" s="71"/>
      <c r="AE35" s="71"/>
      <c r="AF35" s="71"/>
      <c r="AG35" s="71"/>
      <c r="AH35" s="71"/>
      <c r="AI35" s="71"/>
      <c r="AJ35" s="71"/>
      <c r="AK35" s="71"/>
      <c r="AL35" s="71"/>
      <c r="AM35" s="71"/>
      <c r="AN35" s="71"/>
      <c r="AO35" s="71"/>
      <c r="AP35" s="71"/>
      <c r="AQ35" s="71"/>
      <c r="AR35" s="71"/>
      <c r="AS35" s="71"/>
      <c r="AT35" s="71"/>
      <c r="AU35" s="71"/>
      <c r="AV35" s="71"/>
      <c r="AW35" s="71"/>
      <c r="AX35" s="71"/>
      <c r="AY35" s="71"/>
      <c r="AZ35" s="71"/>
      <c r="BA35" s="71"/>
      <c r="BB35" s="71"/>
      <c r="BC35" s="71"/>
      <c r="BD35" s="71"/>
      <c r="BE35" s="71"/>
      <c r="BF35" s="71"/>
      <c r="BG35" s="71"/>
      <c r="BH35" s="71"/>
      <c r="BI35" s="71"/>
      <c r="BJ35" s="71"/>
      <c r="BK35" s="71"/>
      <c r="BL35" s="71"/>
    </row>
    <row r="36" spans="1:64" s="40" customFormat="1" ht="30" customHeight="1" thickBot="1" x14ac:dyDescent="0.3">
      <c r="A36" s="7"/>
      <c r="B36" s="72"/>
      <c r="C36" s="73"/>
      <c r="D36" s="74"/>
      <c r="E36" s="75"/>
      <c r="F36" s="75"/>
      <c r="G36" s="11"/>
      <c r="H36" s="5" t="str">
        <f t="shared" si="5"/>
        <v/>
      </c>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row>
    <row r="37" spans="1:64" s="40" customFormat="1" ht="30" customHeight="1" thickBot="1" x14ac:dyDescent="0.3">
      <c r="A37" s="7"/>
      <c r="B37" s="72"/>
      <c r="C37" s="73"/>
      <c r="D37" s="74"/>
      <c r="E37" s="75"/>
      <c r="F37" s="75"/>
      <c r="G37" s="11"/>
      <c r="H37" s="5" t="str">
        <f t="shared" si="5"/>
        <v/>
      </c>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row>
    <row r="38" spans="1:64" s="40" customFormat="1" ht="30" customHeight="1" thickBot="1" x14ac:dyDescent="0.3">
      <c r="A38" s="7"/>
      <c r="B38" s="72"/>
      <c r="C38" s="73"/>
      <c r="D38" s="74"/>
      <c r="E38" s="75"/>
      <c r="F38" s="75"/>
      <c r="G38" s="11"/>
      <c r="H38" s="5" t="str">
        <f t="shared" si="5"/>
        <v/>
      </c>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row>
    <row r="39" spans="1:64" s="40" customFormat="1" ht="30" customHeight="1" thickBot="1" x14ac:dyDescent="0.3">
      <c r="A39" s="7"/>
      <c r="B39" s="72"/>
      <c r="C39" s="73"/>
      <c r="D39" s="74"/>
      <c r="E39" s="75"/>
      <c r="F39" s="75"/>
      <c r="G39" s="11"/>
      <c r="H39" s="5"/>
      <c r="I39" s="44"/>
      <c r="J39" s="44"/>
      <c r="K39" s="44"/>
      <c r="L39" s="44"/>
      <c r="M39" s="44"/>
      <c r="N39" s="44"/>
      <c r="O39" s="44"/>
      <c r="P39" s="44"/>
      <c r="Q39" s="44"/>
      <c r="R39" s="44"/>
      <c r="S39" s="44"/>
      <c r="T39" s="44"/>
      <c r="U39" s="44"/>
      <c r="V39" s="44"/>
      <c r="W39" s="44"/>
      <c r="X39" s="44"/>
      <c r="Y39" s="44"/>
      <c r="Z39" s="44"/>
      <c r="AA39" s="44"/>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row>
    <row r="40" spans="1:64" s="40" customFormat="1" ht="30" customHeight="1" thickBot="1" x14ac:dyDescent="0.3">
      <c r="A40" s="7"/>
      <c r="B40" s="72"/>
      <c r="C40" s="73"/>
      <c r="D40" s="74"/>
      <c r="E40" s="75"/>
      <c r="F40" s="75"/>
      <c r="G40" s="11"/>
      <c r="H40" s="5"/>
      <c r="I40" s="44"/>
      <c r="J40" s="44"/>
      <c r="K40" s="44"/>
      <c r="L40" s="44"/>
      <c r="M40" s="44"/>
      <c r="N40" s="44"/>
      <c r="O40" s="44"/>
      <c r="P40" s="44"/>
      <c r="Q40" s="44"/>
      <c r="R40" s="44"/>
      <c r="S40" s="44"/>
      <c r="T40" s="44"/>
      <c r="U40" s="44"/>
      <c r="V40" s="44"/>
      <c r="W40" s="44"/>
      <c r="X40" s="44"/>
      <c r="Y40" s="44"/>
      <c r="Z40" s="44"/>
      <c r="AA40" s="44"/>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row>
    <row r="41" spans="1:64" s="40" customFormat="1" ht="30" customHeight="1" thickBot="1" x14ac:dyDescent="0.3">
      <c r="A41" s="7"/>
      <c r="B41" s="76"/>
      <c r="C41" s="77"/>
      <c r="D41" s="78"/>
      <c r="E41" s="79"/>
      <c r="F41" s="79"/>
      <c r="G41" s="11"/>
      <c r="H41" s="5" t="str">
        <f t="shared" si="5"/>
        <v/>
      </c>
      <c r="I41" s="39"/>
      <c r="J41" s="39"/>
      <c r="K41" s="39"/>
      <c r="L41" s="39"/>
      <c r="M41" s="39"/>
      <c r="N41" s="39"/>
      <c r="O41" s="39"/>
      <c r="P41" s="39"/>
      <c r="Q41" s="39"/>
      <c r="R41" s="39"/>
      <c r="S41" s="39"/>
      <c r="T41" s="39"/>
      <c r="U41" s="39"/>
      <c r="V41" s="39"/>
      <c r="W41" s="39"/>
      <c r="X41" s="39"/>
      <c r="Y41" s="39"/>
      <c r="Z41" s="39"/>
      <c r="AA41" s="39"/>
      <c r="AB41" s="39"/>
      <c r="AC41" s="39"/>
      <c r="AD41" s="39"/>
      <c r="AE41" s="39"/>
      <c r="AF41" s="39"/>
      <c r="AG41" s="39"/>
      <c r="AH41" s="39"/>
      <c r="AI41" s="39"/>
      <c r="AJ41" s="39"/>
      <c r="AK41" s="39"/>
      <c r="AL41" s="39"/>
      <c r="AM41" s="39"/>
      <c r="AN41" s="39"/>
      <c r="AO41" s="39"/>
      <c r="AP41" s="39"/>
      <c r="AQ41" s="39"/>
      <c r="AR41" s="39"/>
      <c r="AS41" s="39"/>
      <c r="AT41" s="39"/>
      <c r="AU41" s="39"/>
      <c r="AV41" s="39"/>
      <c r="AW41" s="39"/>
      <c r="AX41" s="39"/>
      <c r="AY41" s="39"/>
      <c r="AZ41" s="39"/>
      <c r="BA41" s="39"/>
      <c r="BB41" s="39"/>
      <c r="BC41" s="39"/>
      <c r="BD41" s="39"/>
      <c r="BE41" s="39"/>
      <c r="BF41" s="39"/>
      <c r="BG41" s="39"/>
      <c r="BH41" s="39"/>
      <c r="BI41" s="39"/>
      <c r="BJ41" s="39"/>
      <c r="BK41" s="39"/>
      <c r="BL41" s="39"/>
    </row>
    <row r="42" spans="1:64" s="40" customFormat="1" ht="30" customHeight="1" thickBot="1" x14ac:dyDescent="0.3">
      <c r="A42" s="8"/>
      <c r="B42" s="80" t="s">
        <v>0</v>
      </c>
      <c r="C42" s="81"/>
      <c r="D42" s="82"/>
      <c r="E42" s="83"/>
      <c r="F42" s="84"/>
      <c r="G42" s="11"/>
      <c r="H42" s="6" t="str">
        <f t="shared" si="5"/>
        <v/>
      </c>
      <c r="I42" s="85"/>
      <c r="J42" s="85"/>
      <c r="K42" s="85"/>
      <c r="L42" s="85"/>
      <c r="M42" s="85"/>
      <c r="N42" s="85"/>
      <c r="O42" s="85"/>
      <c r="P42" s="85"/>
      <c r="Q42" s="85"/>
      <c r="R42" s="85"/>
      <c r="S42" s="85"/>
      <c r="T42" s="85"/>
      <c r="U42" s="85"/>
      <c r="V42" s="85"/>
      <c r="W42" s="85"/>
      <c r="X42" s="85"/>
      <c r="Y42" s="85"/>
      <c r="Z42" s="85"/>
      <c r="AA42" s="85"/>
      <c r="AB42" s="85"/>
      <c r="AC42" s="85"/>
      <c r="AD42" s="85"/>
      <c r="AE42" s="85"/>
      <c r="AF42" s="85"/>
      <c r="AG42" s="85"/>
      <c r="AH42" s="85"/>
      <c r="AI42" s="85"/>
      <c r="AJ42" s="85"/>
      <c r="AK42" s="85"/>
      <c r="AL42" s="85"/>
      <c r="AM42" s="85"/>
      <c r="AN42" s="85"/>
      <c r="AO42" s="85"/>
      <c r="AP42" s="85"/>
      <c r="AQ42" s="85"/>
      <c r="AR42" s="85"/>
      <c r="AS42" s="85"/>
      <c r="AT42" s="85"/>
      <c r="AU42" s="85"/>
      <c r="AV42" s="85"/>
      <c r="AW42" s="85"/>
      <c r="AX42" s="85"/>
      <c r="AY42" s="85"/>
      <c r="AZ42" s="85"/>
      <c r="BA42" s="85"/>
      <c r="BB42" s="85"/>
      <c r="BC42" s="85"/>
      <c r="BD42" s="85"/>
      <c r="BE42" s="85"/>
      <c r="BF42" s="85"/>
      <c r="BG42" s="85"/>
      <c r="BH42" s="85"/>
      <c r="BI42" s="85"/>
      <c r="BJ42" s="85"/>
      <c r="BK42" s="85"/>
      <c r="BL42" s="85"/>
    </row>
    <row r="43" spans="1:64" ht="30" customHeight="1" x14ac:dyDescent="0.25">
      <c r="G43" s="3"/>
    </row>
    <row r="44" spans="1:64" ht="30" customHeight="1" x14ac:dyDescent="0.25">
      <c r="C44" s="10"/>
      <c r="F44" s="9"/>
    </row>
    <row r="45" spans="1:64" ht="30" customHeight="1" x14ac:dyDescent="0.25">
      <c r="C45" s="4"/>
    </row>
  </sheetData>
  <mergeCells count="25">
    <mergeCell ref="A8:A9"/>
    <mergeCell ref="B8:B9"/>
    <mergeCell ref="C8:C9"/>
    <mergeCell ref="D8:D9"/>
    <mergeCell ref="E8:E9"/>
    <mergeCell ref="F8:F9"/>
    <mergeCell ref="Q2:Z2"/>
    <mergeCell ref="Q1:Z1"/>
    <mergeCell ref="I1:O1"/>
    <mergeCell ref="I2:O2"/>
    <mergeCell ref="BF7:BL7"/>
    <mergeCell ref="I7:O7"/>
    <mergeCell ref="P7:V7"/>
    <mergeCell ref="W7:AC7"/>
    <mergeCell ref="AD7:AJ7"/>
    <mergeCell ref="AK7:AQ7"/>
    <mergeCell ref="AR7:AX7"/>
    <mergeCell ref="AY7:BE7"/>
    <mergeCell ref="F30:F31"/>
    <mergeCell ref="E25:E26"/>
    <mergeCell ref="F25:F26"/>
    <mergeCell ref="B17:B18"/>
    <mergeCell ref="B25:B26"/>
    <mergeCell ref="B30:B31"/>
    <mergeCell ref="E30:E31"/>
  </mergeCells>
  <conditionalFormatting sqref="D10:D42">
    <cfRule type="dataBar" priority="23">
      <dataBar>
        <cfvo type="num" val="0"/>
        <cfvo type="num" val="1"/>
        <color theme="0"/>
      </dataBar>
      <extLst>
        <ext xmlns:x14="http://schemas.microsoft.com/office/spreadsheetml/2009/9/main" uri="{B025F937-C7B1-47D3-B67F-A62EFF666E3E}">
          <x14:id>{B0389232-4C98-4A03-AD0E-39F63BAD1F53}</x14:id>
        </ext>
      </extLst>
    </cfRule>
  </conditionalFormatting>
  <conditionalFormatting sqref="I7:BL40">
    <cfRule type="expression" dxfId="8" priority="1">
      <formula>AND(TODAY()&gt;=I$8, TODAY()&lt;J$8)</formula>
    </cfRule>
  </conditionalFormatting>
  <conditionalFormatting sqref="I12:BL14">
    <cfRule type="expression" dxfId="7" priority="6">
      <formula>AND(task_start&lt;=I$8,ROUNDDOWN((task_end-task_start+1)*task_progress,0)+task_start-1&gt;=I$8)</formula>
    </cfRule>
    <cfRule type="expression" dxfId="6" priority="7" stopIfTrue="1">
      <formula>AND(task_end&gt;=I$8,task_start&lt;J$8)</formula>
    </cfRule>
  </conditionalFormatting>
  <conditionalFormatting sqref="I16:BL21">
    <cfRule type="expression" dxfId="5" priority="4">
      <formula>AND(task_start&lt;=I$8,ROUNDDOWN((task_end-task_start+1)*task_progress,0)+task_start-1&gt;=I$8)</formula>
    </cfRule>
    <cfRule type="expression" dxfId="4" priority="5" stopIfTrue="1">
      <formula>AND(task_end&gt;=I$8,task_start&lt;J$8)</formula>
    </cfRule>
  </conditionalFormatting>
  <conditionalFormatting sqref="I23:BL34">
    <cfRule type="expression" dxfId="3" priority="2">
      <formula>AND(task_start&lt;=I$8,ROUNDDOWN((task_end-task_start+1)*task_progress,0)+task_start-1&gt;=I$8)</formula>
    </cfRule>
    <cfRule type="expression" dxfId="2" priority="3" stopIfTrue="1">
      <formula>AND(task_end&gt;=I$8,task_start&lt;J$8)</formula>
    </cfRule>
  </conditionalFormatting>
  <conditionalFormatting sqref="I36:BL40">
    <cfRule type="expression" dxfId="1" priority="36">
      <formula>AND(task_start&lt;=I$8,ROUNDDOWN((task_end-task_start+1)*task_progress,0)+task_start-1&gt;=I$8)</formula>
    </cfRule>
    <cfRule type="expression" dxfId="0" priority="37" stopIfTrue="1">
      <formula>AND(task_end&gt;=I$8,task_start&lt;J$8)</formula>
    </cfRule>
  </conditionalFormatting>
  <dataValidations count="13">
    <dataValidation type="whole" operator="greaterThanOrEqual" allowBlank="1" showInputMessage="1" promptTitle="Display Week" prompt="Changing this number will scroll the Gantt Chart view." sqref="Q2:Q5">
      <formula1>1</formula1>
    </dataValidation>
    <dataValidation allowBlank="1" showInputMessage="1" showErrorMessage="1" prompt="Create a Project Schedule in this worksheet._x000a_Enter title of this project in cell B1. _x000a_Information on how to use this worksheet, including instructions for screen readers and the author of this workbook, is in the About worksheet._x000a_" sqref="A1"/>
    <dataValidation allowBlank="1" showInputMessage="1" showErrorMessage="1" prompt="Enter Company name in cel B2." sqref="A2:A5"/>
    <dataValidation allowBlank="1" showInputMessage="1" showErrorMessage="1" prompt="Enter the name of the Project Lead in cell C3. Enter the Project Start date in cell Q1. Project Start: label is in cell I1." sqref="A6"/>
    <dataValidation allowBlank="1" showInputMessage="1" showErrorMessage="1" prompt="The Display week in cell Q2 is the starting week to display in the project schedule in cell I4. The project start date is Week 1. To change the display week, enter a new week number in cell Q2._x000a__x000a_Start date for each week is auto calculated starting in I4." sqref="A7"/>
    <dataValidation allowBlank="1" showInputMessage="1" showErrorMessage="1" prompt="Cells I5 through BL5 contain the day number for the week represented in the cell block above each date and are auto calculated._x000a__x000a_Today's date is outlined from today's date in row 5 through the entire date column to the end of the project schedule." sqref="A8:A9"/>
    <dataValidation allowBlank="1" showInputMessage="1" showErrorMessage="1" prompt="Cell B8 contains the Phase 1 sample title. Enter a new title in cell B8._x000a_To delete the phase and work only from tasks, simply delete this row." sqref="A11"/>
    <dataValidation allowBlank="1" showInputMessage="1" showErrorMessage="1" prompt="B9 contains the task name.  C9 is the assignee.  D9 is a progress bar that shades based on the number entered into the cell.  _x000a__x000a_E9 contains the start date and F9 contains the end date._x000a__x000a_The Gantt chart will fill in starting in cell I9 based on task dates." sqref="A12"/>
    <dataValidation allowBlank="1" showInputMessage="1" showErrorMessage="1" prompt="Rows 10 through 13 repeat the pattern from row 9. _x000a__x000a_Repeat the instructions from cell A9 for all task rows in this worksheet. _x000a__x000a_Continue entering tasks in cells A10 through A13 or go to cell A14 to learn more." sqref="A13"/>
    <dataValidation allowBlank="1" showInputMessage="1" showErrorMessage="1" prompt="Cell B14 contains the Phase 2 sample title. Enter a new title in cell B14._x000a_To delete the phase and work only from tasks, simply delete this row. To remove the phase, simply delete the row. Add tasks to previous phase by entering a new row above this one._x000a_" sqref="A15"/>
    <dataValidation allowBlank="1" showInputMessage="1" showErrorMessage="1" prompt="Phase 3's sample block starts in cell B20." sqref="A22"/>
    <dataValidation allowBlank="1" showInputMessage="1" showErrorMessage="1" prompt="Phase 4's sample block starts in cell B26." sqref="A35"/>
    <dataValidation allowBlank="1" showInputMessage="1" showErrorMessage="1" prompt="This row marks the end of the Project Schedule. DO NOT enter anything in this row. _x000a_Insert new rows ABOVE this one to continue building out your Project Schedule." sqref="A42"/>
  </dataValidations>
  <printOptions horizontalCentered="1"/>
  <pageMargins left="0.35" right="0.35" top="0.35" bottom="0.5" header="0.3" footer="0.3"/>
  <pageSetup scale="57"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D10:D42</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A09426A3-87E9-4865-8A6C-3456B026AE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7245281-08F3-4104-84BD-39F3D8CFB195}">
  <ds:schemaRefs>
    <ds:schemaRef ds:uri="http://schemas.microsoft.com/sharepoint/v3/contenttype/forms"/>
  </ds:schemaRefs>
</ds:datastoreItem>
</file>

<file path=customXml/itemProps3.xml><?xml version="1.0" encoding="utf-8"?>
<ds:datastoreItem xmlns:ds="http://schemas.openxmlformats.org/officeDocument/2006/customXml" ds:itemID="{A82239A0-E68C-493F-BEE6-C77FEA397FD6}">
  <ds:schemaRefs>
    <ds:schemaRef ds:uri="http://purl.org/dc/elements/1.1/"/>
    <ds:schemaRef ds:uri="16c05727-aa75-4e4a-9b5f-8a80a1165891"/>
    <ds:schemaRef ds:uri="http://schemas.microsoft.com/sharepoint/v3"/>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230e9df3-be65-4c73-a93b-d1236ebd677e"/>
    <ds:schemaRef ds:uri="http://schemas.microsoft.com/office/2006/metadata/properties"/>
    <ds:schemaRef ds:uri="71af3243-3dd4-4a8d-8c0d-dd76da1f02a5"/>
    <ds:schemaRef ds:uri="http://www.w3.org/XML/1998/namespace"/>
    <ds:schemaRef ds:uri="http://purl.org/dc/terms/"/>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Project schedule</vt:lpstr>
      <vt:lpstr>Display_Week</vt:lpstr>
      <vt:lpstr>'Project schedule'!Print_Titles</vt:lpstr>
      <vt:lpstr>Project_Start</vt:lpstr>
      <vt:lpstr>'Project schedule'!task_end</vt:lpstr>
      <vt:lpstr>'Project schedule'!task_progress</vt:lpstr>
      <vt:lpstr>'Project 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Dung Vu</dc:creator>
  <dc:description/>
  <cp:lastModifiedBy>THTP1</cp:lastModifiedBy>
  <dcterms:created xsi:type="dcterms:W3CDTF">2022-03-11T22:41:12Z</dcterms:created>
  <dcterms:modified xsi:type="dcterms:W3CDTF">2024-12-02T09:15:10Z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ies>
</file>