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ESEARCH\LINKEDIN\PROBLEM\Data science and machine learning in petroleum geostatistics\Problem 1\"/>
    </mc:Choice>
  </mc:AlternateContent>
  <xr:revisionPtr revIDLastSave="0" documentId="13_ncr:1_{08B44865-4C3D-4F9C-B4D5-E3145D3F48BE}" xr6:coauthVersionLast="47" xr6:coauthVersionMax="47" xr10:uidLastSave="{00000000-0000-0000-0000-000000000000}"/>
  <bookViews>
    <workbookView xWindow="-110" yWindow="-110" windowWidth="19420" windowHeight="10420" xr2:uid="{989A6CFF-CBF5-499E-A03C-34EF96615EFA}"/>
  </bookViews>
  <sheets>
    <sheet name="Sheet1" sheetId="1" r:id="rId1"/>
  </sheets>
  <definedNames>
    <definedName name="_xlchart.v1.0" hidden="1">Sheet1!$A$1:$A$50</definedName>
    <definedName name="_xlchart.v1.1" hidden="1">Sheet1!$A$1:$A$50</definedName>
    <definedName name="Data">Sheet1!$A$1:$A$50</definedName>
    <definedName name="fi1_" localSheetId="0">Sheet1!$F$2</definedName>
    <definedName name="fi2_" localSheetId="0">Sheet1!$F$3</definedName>
    <definedName name="fi3_" localSheetId="0">Sheet1!$F$4</definedName>
    <definedName name="fi4_" localSheetId="0">Sheet1!$F$5</definedName>
    <definedName name="fi5_" localSheetId="0">Sheet1!$F$6</definedName>
    <definedName name="fRi1_" localSheetId="0">Sheet1!$G$2</definedName>
    <definedName name="fRi2_" localSheetId="0">Sheet1!$G$3</definedName>
    <definedName name="fRi3_" localSheetId="0">Sheet1!$G$4</definedName>
    <definedName name="fRi4_" localSheetId="0">Sheet1!$G$5</definedName>
    <definedName name="fRi5_" localSheetId="0">Sheet1!$G$6</definedName>
    <definedName name="n">Sheet1!$C$1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6" i="1" l="1"/>
  <c r="N5" i="1"/>
  <c r="N4" i="1"/>
  <c r="N3" i="1"/>
  <c r="N2" i="1"/>
  <c r="K6" i="1"/>
  <c r="K5" i="1"/>
  <c r="K4" i="1"/>
  <c r="K3" i="1"/>
  <c r="K2" i="1"/>
  <c r="H6" i="1"/>
  <c r="H5" i="1"/>
  <c r="H4" i="1"/>
  <c r="H2" i="1"/>
  <c r="H3" i="1"/>
  <c r="G6" i="1"/>
  <c r="G5" i="1"/>
  <c r="G4" i="1"/>
  <c r="G3" i="1"/>
  <c r="G2" i="1"/>
  <c r="F6" i="1"/>
  <c r="F5" i="1"/>
  <c r="F4" i="1"/>
  <c r="F3" i="1"/>
  <c r="F2" i="1"/>
  <c r="C1" i="1"/>
</calcChain>
</file>

<file path=xl/sharedStrings.xml><?xml version="1.0" encoding="utf-8"?>
<sst xmlns="http://schemas.openxmlformats.org/spreadsheetml/2006/main" count="25" uniqueCount="20">
  <si>
    <t>n</t>
  </si>
  <si>
    <t>Class</t>
  </si>
  <si>
    <t>i</t>
  </si>
  <si>
    <r>
      <t>f</t>
    </r>
    <r>
      <rPr>
        <vertAlign val="subscript"/>
        <sz val="11"/>
        <color theme="1"/>
        <rFont val="Calibri"/>
        <family val="2"/>
        <scheme val="minor"/>
      </rPr>
      <t>i</t>
    </r>
  </si>
  <si>
    <r>
      <t>f</t>
    </r>
    <r>
      <rPr>
        <vertAlign val="subscript"/>
        <sz val="11"/>
        <color theme="1"/>
        <rFont val="Calibri"/>
        <family val="2"/>
        <scheme val="minor"/>
      </rPr>
      <t>Ri</t>
    </r>
  </si>
  <si>
    <r>
      <t>F</t>
    </r>
    <r>
      <rPr>
        <vertAlign val="subscript"/>
        <sz val="11"/>
        <color theme="1"/>
        <rFont val="Calibri"/>
        <family val="2"/>
        <scheme val="minor"/>
      </rPr>
      <t>i</t>
    </r>
  </si>
  <si>
    <r>
      <t xml:space="preserve">0.10 &lt; </t>
    </r>
    <r>
      <rPr>
        <sz val="11"/>
        <color theme="1"/>
        <rFont val="Calibri"/>
        <family val="2"/>
      </rPr>
      <t>φ ≤ 0.12</t>
    </r>
  </si>
  <si>
    <r>
      <t xml:space="preserve">0.12 &lt; </t>
    </r>
    <r>
      <rPr>
        <sz val="11"/>
        <color theme="1"/>
        <rFont val="Calibri"/>
        <family val="2"/>
      </rPr>
      <t>φ ≤ 0.14</t>
    </r>
  </si>
  <si>
    <r>
      <t xml:space="preserve">0.14 &lt; </t>
    </r>
    <r>
      <rPr>
        <sz val="11"/>
        <color theme="1"/>
        <rFont val="Calibri"/>
        <family val="2"/>
      </rPr>
      <t>φ ≤ 0.16</t>
    </r>
  </si>
  <si>
    <r>
      <t xml:space="preserve">0.16 &lt; </t>
    </r>
    <r>
      <rPr>
        <sz val="11"/>
        <color theme="1"/>
        <rFont val="Calibri"/>
        <family val="2"/>
      </rPr>
      <t>φ ≤ 0.18</t>
    </r>
  </si>
  <si>
    <r>
      <t xml:space="preserve">0.18 &lt; </t>
    </r>
    <r>
      <rPr>
        <sz val="11"/>
        <color theme="1"/>
        <rFont val="Calibri"/>
        <family val="2"/>
      </rPr>
      <t>φ ≤ 0.2</t>
    </r>
  </si>
  <si>
    <r>
      <t>0.10 -</t>
    </r>
    <r>
      <rPr>
        <sz val="11"/>
        <color theme="1"/>
        <rFont val="Calibri"/>
        <family val="2"/>
      </rPr>
      <t xml:space="preserve"> 0.12</t>
    </r>
  </si>
  <si>
    <r>
      <t xml:space="preserve">0.12 - </t>
    </r>
    <r>
      <rPr>
        <sz val="11"/>
        <color theme="1"/>
        <rFont val="Calibri"/>
        <family val="2"/>
      </rPr>
      <t>0.14</t>
    </r>
  </si>
  <si>
    <r>
      <t>0.14 -</t>
    </r>
    <r>
      <rPr>
        <sz val="11"/>
        <color theme="1"/>
        <rFont val="Calibri"/>
        <family val="2"/>
      </rPr>
      <t xml:space="preserve"> 0.16</t>
    </r>
  </si>
  <si>
    <r>
      <t>0.16 -</t>
    </r>
    <r>
      <rPr>
        <sz val="11"/>
        <color theme="1"/>
        <rFont val="Calibri"/>
        <family val="2"/>
      </rPr>
      <t xml:space="preserve"> 0.18</t>
    </r>
  </si>
  <si>
    <r>
      <t>0.18 -</t>
    </r>
    <r>
      <rPr>
        <sz val="11"/>
        <color theme="1"/>
        <rFont val="Calibri"/>
        <family val="2"/>
      </rPr>
      <t xml:space="preserve"> 0.2</t>
    </r>
  </si>
  <si>
    <r>
      <t xml:space="preserve">0.1 - </t>
    </r>
    <r>
      <rPr>
        <sz val="11"/>
        <color theme="1"/>
        <rFont val="Calibri"/>
        <family val="2"/>
      </rPr>
      <t>0.14</t>
    </r>
  </si>
  <si>
    <r>
      <t>0.1 -</t>
    </r>
    <r>
      <rPr>
        <sz val="11"/>
        <color theme="1"/>
        <rFont val="Calibri"/>
        <family val="2"/>
      </rPr>
      <t xml:space="preserve"> 0.16</t>
    </r>
  </si>
  <si>
    <r>
      <t>0.1 -</t>
    </r>
    <r>
      <rPr>
        <sz val="11"/>
        <color theme="1"/>
        <rFont val="Calibri"/>
        <family val="2"/>
      </rPr>
      <t xml:space="preserve"> 0.18</t>
    </r>
  </si>
  <si>
    <r>
      <t>0.1 -</t>
    </r>
    <r>
      <rPr>
        <sz val="11"/>
        <color theme="1"/>
        <rFont val="Calibri"/>
        <family val="2"/>
      </rPr>
      <t xml:space="preserve"> 0.2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</si>
</sst>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Relative class frequency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Sheet1!$J$2:$J$6</c:f>
              <c:strCache>
                <c:ptCount val="5"/>
                <c:pt idx="0">
                  <c:v>0.10 - 0.12</c:v>
                </c:pt>
                <c:pt idx="1">
                  <c:v>0.12 - 0.14</c:v>
                </c:pt>
                <c:pt idx="2">
                  <c:v>0.14 - 0.16</c:v>
                </c:pt>
                <c:pt idx="3">
                  <c:v>0.16 - 0.18</c:v>
                </c:pt>
                <c:pt idx="4">
                  <c:v>0.18 - 0.2</c:v>
                </c:pt>
              </c:strCache>
            </c:strRef>
          </c:cat>
          <c:val>
            <c:numRef>
              <c:f>Sheet1!$K$2:$K$6</c:f>
              <c:numCache>
                <c:formatCode>General</c:formatCode>
                <c:ptCount val="5"/>
                <c:pt idx="0">
                  <c:v>0.1</c:v>
                </c:pt>
                <c:pt idx="1">
                  <c:v>0.18</c:v>
                </c:pt>
                <c:pt idx="2">
                  <c:v>0.4</c:v>
                </c:pt>
                <c:pt idx="3">
                  <c:v>0.2</c:v>
                </c:pt>
                <c:pt idx="4">
                  <c:v>0.12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95-4538-B3BF-3A9F70B0B3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26075824"/>
        <c:axId val="1126071024"/>
      </c:barChart>
      <c:catAx>
        <c:axId val="1126075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071024"/>
        <c:crosses val="autoZero"/>
        <c:auto val="1"/>
        <c:lblAlgn val="ctr"/>
        <c:lblOffset val="100"/>
        <c:noMultiLvlLbl val="0"/>
      </c:catAx>
      <c:valAx>
        <c:axId val="112607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075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Cumulative relative class frequency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Sheet1!$M$2:$M$6</c:f>
              <c:strCache>
                <c:ptCount val="5"/>
                <c:pt idx="0">
                  <c:v>0.10 - 0.12</c:v>
                </c:pt>
                <c:pt idx="1">
                  <c:v>0.1 - 0.14</c:v>
                </c:pt>
                <c:pt idx="2">
                  <c:v>0.1 - 0.16</c:v>
                </c:pt>
                <c:pt idx="3">
                  <c:v>0.1 - 0.18</c:v>
                </c:pt>
                <c:pt idx="4">
                  <c:v>0.1 - 0.2</c:v>
                </c:pt>
              </c:strCache>
            </c:strRef>
          </c:cat>
          <c:val>
            <c:numRef>
              <c:f>Sheet1!$N$2:$N$6</c:f>
              <c:numCache>
                <c:formatCode>General</c:formatCode>
                <c:ptCount val="5"/>
                <c:pt idx="0">
                  <c:v>0.1</c:v>
                </c:pt>
                <c:pt idx="1">
                  <c:v>0.28000000000000003</c:v>
                </c:pt>
                <c:pt idx="2">
                  <c:v>0.68</c:v>
                </c:pt>
                <c:pt idx="3">
                  <c:v>0.88000000000000012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B5-4941-8E96-DF7DD439ED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26082064"/>
        <c:axId val="1126071984"/>
      </c:barChart>
      <c:catAx>
        <c:axId val="1126082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071984"/>
        <c:crosses val="autoZero"/>
        <c:auto val="1"/>
        <c:lblAlgn val="ctr"/>
        <c:lblOffset val="100"/>
        <c:noMultiLvlLbl val="0"/>
      </c:catAx>
      <c:valAx>
        <c:axId val="112607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082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Histogram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</a:t>
          </a:r>
        </a:p>
      </cx:txPr>
    </cx:title>
    <cx:plotArea>
      <cx:plotAreaRegion>
        <cx:series layoutId="clusteredColumn" uniqueId="{6265E4E6-B6E9-4F5F-B3BF-4F4713C87AB2}">
          <cx:dataId val="0"/>
          <cx:layoutPr>
            <cx:binning intervalClosed="r">
              <cx:binSize val="0.02000000000000000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19049</xdr:colOff>
      <xdr:row>6</xdr:row>
      <xdr:rowOff>6350</xdr:rowOff>
    </xdr:from>
    <xdr:to>
      <xdr:col>8</xdr:col>
      <xdr:colOff>355600</xdr:colOff>
      <xdr:row>18</xdr:row>
      <xdr:rowOff>139700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0B015C6-7ACD-A7C6-586B-C7C12EE1C0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603250</xdr:colOff>
      <xdr:row>6</xdr:row>
      <xdr:rowOff>6350</xdr:rowOff>
    </xdr:from>
    <xdr:to>
      <xdr:col>14</xdr:col>
      <xdr:colOff>6350</xdr:colOff>
      <xdr:row>18</xdr:row>
      <xdr:rowOff>114300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9FF8262-63EC-7ED3-4C0C-D2B40E0901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587375</xdr:colOff>
      <xdr:row>19</xdr:row>
      <xdr:rowOff>38100</xdr:rowOff>
    </xdr:from>
    <xdr:to>
      <xdr:col>8</xdr:col>
      <xdr:colOff>463550</xdr:colOff>
      <xdr:row>32</xdr:row>
      <xdr:rowOff>6350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CB71FA47-6842-8663-9997-CD685AE2DA7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06575" y="3562350"/>
              <a:ext cx="3838575" cy="2362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817F-2552-4DB1-8F18-B43417D68948}">
  <dimension ref="A1:Q50"/>
  <sheetViews>
    <sheetView tabSelected="1" topLeftCell="A6" workbookViewId="0">
      <selection activeCell="N23" sqref="N23"/>
    </sheetView>
  </sheetViews>
  <sheetFormatPr defaultRowHeight="14.5" x14ac:dyDescent="0.35"/>
  <cols>
    <col min="4" max="4" width="13.08984375" bestFit="1" customWidth="1"/>
    <col min="10" max="10" width="13.08984375" bestFit="1" customWidth="1"/>
    <col min="13" max="13" width="9.453125" bestFit="1" customWidth="1"/>
    <col min="16" max="16" width="9.453125" bestFit="1" customWidth="1"/>
  </cols>
  <sheetData>
    <row r="1" spans="1:17" ht="16.5" x14ac:dyDescent="0.45">
      <c r="A1">
        <v>0.14099999999999999</v>
      </c>
      <c r="B1" s="1" t="s">
        <v>0</v>
      </c>
      <c r="C1">
        <f>COUNT(Data)</f>
        <v>50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J1" t="s">
        <v>1</v>
      </c>
      <c r="K1" s="1" t="s">
        <v>4</v>
      </c>
      <c r="L1" s="1"/>
      <c r="M1" t="s">
        <v>1</v>
      </c>
      <c r="N1" s="1" t="s">
        <v>5</v>
      </c>
      <c r="Q1" s="1"/>
    </row>
    <row r="2" spans="1:17" x14ac:dyDescent="0.35">
      <c r="A2">
        <v>0.124</v>
      </c>
      <c r="D2" t="s">
        <v>6</v>
      </c>
      <c r="E2">
        <v>1</v>
      </c>
      <c r="F2">
        <f>COUNTIFS(Data,"&gt;0.1",Data,"&lt;=0.12")</f>
        <v>5</v>
      </c>
      <c r="G2">
        <f>fi1_/n</f>
        <v>0.1</v>
      </c>
      <c r="H2">
        <f>SUM(fRi1_)</f>
        <v>0.1</v>
      </c>
      <c r="J2" t="s">
        <v>11</v>
      </c>
      <c r="K2">
        <f>fi1_/n</f>
        <v>0.1</v>
      </c>
      <c r="M2" t="s">
        <v>11</v>
      </c>
      <c r="N2">
        <f>SUM(fRi1_)</f>
        <v>0.1</v>
      </c>
    </row>
    <row r="3" spans="1:17" x14ac:dyDescent="0.35">
      <c r="A3">
        <v>0.152</v>
      </c>
      <c r="D3" t="s">
        <v>7</v>
      </c>
      <c r="E3">
        <v>2</v>
      </c>
      <c r="F3">
        <f>COUNTIFS(Data,"&gt;0.12",Data,"&lt;=0.14")</f>
        <v>9</v>
      </c>
      <c r="G3">
        <f>fi2_/n</f>
        <v>0.18</v>
      </c>
      <c r="H3">
        <f>SUM(fRi1_,fRi2_)</f>
        <v>0.28000000000000003</v>
      </c>
      <c r="J3" t="s">
        <v>12</v>
      </c>
      <c r="K3">
        <f>fi2_/n</f>
        <v>0.18</v>
      </c>
      <c r="M3" t="s">
        <v>16</v>
      </c>
      <c r="N3">
        <f>SUM(fRi1_,fRi2_)</f>
        <v>0.28000000000000003</v>
      </c>
    </row>
    <row r="4" spans="1:17" x14ac:dyDescent="0.35">
      <c r="A4">
        <v>0.156</v>
      </c>
      <c r="D4" t="s">
        <v>8</v>
      </c>
      <c r="E4">
        <v>3</v>
      </c>
      <c r="F4">
        <f>COUNTIFS(Data,"&gt;0.14",Data,"&lt;=0.16")</f>
        <v>20</v>
      </c>
      <c r="G4">
        <f>fi3_/n</f>
        <v>0.4</v>
      </c>
      <c r="H4">
        <f>SUM(fRi1_,fRi2_,fRi3_)</f>
        <v>0.68</v>
      </c>
      <c r="J4" t="s">
        <v>13</v>
      </c>
      <c r="K4">
        <f>fi3_/n</f>
        <v>0.4</v>
      </c>
      <c r="M4" t="s">
        <v>17</v>
      </c>
      <c r="N4">
        <f>SUM(fRi1_,fRi2_,fRi3_)</f>
        <v>0.68</v>
      </c>
    </row>
    <row r="5" spans="1:17" x14ac:dyDescent="0.35">
      <c r="A5">
        <v>0.113</v>
      </c>
      <c r="D5" t="s">
        <v>9</v>
      </c>
      <c r="E5">
        <v>4</v>
      </c>
      <c r="F5">
        <f>COUNTIFS(Data,"&gt;0.16",Data,"&lt;=0.18")</f>
        <v>10</v>
      </c>
      <c r="G5">
        <f>fi4_/n</f>
        <v>0.2</v>
      </c>
      <c r="H5">
        <f>SUM(fRi1_,fRi2_,fRi3_,fRi4_)</f>
        <v>0.88000000000000012</v>
      </c>
      <c r="J5" t="s">
        <v>14</v>
      </c>
      <c r="K5">
        <f>fi4_/n</f>
        <v>0.2</v>
      </c>
      <c r="M5" t="s">
        <v>18</v>
      </c>
      <c r="N5">
        <f>SUM(fRi1_,fRi2_,fRi3_,fRi4_)</f>
        <v>0.88000000000000012</v>
      </c>
    </row>
    <row r="6" spans="1:17" x14ac:dyDescent="0.35">
      <c r="A6">
        <v>0.16700000000000001</v>
      </c>
      <c r="D6" t="s">
        <v>10</v>
      </c>
      <c r="E6">
        <v>5</v>
      </c>
      <c r="F6">
        <f>COUNTIFS(Data,"&gt;0.18",Data,"&lt;=0.2")</f>
        <v>6</v>
      </c>
      <c r="G6">
        <f>fi5_/n</f>
        <v>0.12</v>
      </c>
      <c r="H6">
        <f>SUM(fRi1_,fRi2_,fRi3_,fRi4_,fRi5_)</f>
        <v>1</v>
      </c>
      <c r="J6" t="s">
        <v>15</v>
      </c>
      <c r="K6">
        <f>fi5_/n</f>
        <v>0.12</v>
      </c>
      <c r="M6" t="s">
        <v>19</v>
      </c>
      <c r="N6">
        <f>SUM(fRi1_,fRi2_,fRi3_,fRi4_,fRi5_)</f>
        <v>1</v>
      </c>
    </row>
    <row r="7" spans="1:17" x14ac:dyDescent="0.35">
      <c r="A7">
        <v>0.19400000000000001</v>
      </c>
    </row>
    <row r="8" spans="1:17" x14ac:dyDescent="0.35">
      <c r="A8">
        <v>0.14199999999999999</v>
      </c>
    </row>
    <row r="9" spans="1:17" x14ac:dyDescent="0.35">
      <c r="A9">
        <v>0.13300000000000001</v>
      </c>
    </row>
    <row r="10" spans="1:17" x14ac:dyDescent="0.35">
      <c r="A10">
        <v>0.14899999999999999</v>
      </c>
    </row>
    <row r="11" spans="1:17" x14ac:dyDescent="0.35">
      <c r="A11">
        <v>0.106</v>
      </c>
    </row>
    <row r="12" spans="1:17" x14ac:dyDescent="0.35">
      <c r="A12">
        <v>0.13700000000000001</v>
      </c>
    </row>
    <row r="13" spans="1:17" x14ac:dyDescent="0.35">
      <c r="A13">
        <v>0.14699999999999999</v>
      </c>
    </row>
    <row r="14" spans="1:17" x14ac:dyDescent="0.35">
      <c r="A14">
        <v>0.159</v>
      </c>
    </row>
    <row r="15" spans="1:17" x14ac:dyDescent="0.35">
      <c r="A15">
        <v>0.17399999999999999</v>
      </c>
    </row>
    <row r="16" spans="1:17" x14ac:dyDescent="0.35">
      <c r="A16">
        <v>0.129</v>
      </c>
    </row>
    <row r="17" spans="1:1" x14ac:dyDescent="0.35">
      <c r="A17">
        <v>0.153</v>
      </c>
    </row>
    <row r="18" spans="1:1" x14ac:dyDescent="0.35">
      <c r="A18">
        <v>0.17299999999999999</v>
      </c>
    </row>
    <row r="19" spans="1:1" x14ac:dyDescent="0.35">
      <c r="A19">
        <v>0.189</v>
      </c>
    </row>
    <row r="20" spans="1:1" x14ac:dyDescent="0.35">
      <c r="A20">
        <v>0.16</v>
      </c>
    </row>
    <row r="21" spans="1:1" x14ac:dyDescent="0.35">
      <c r="A21">
        <v>0.193</v>
      </c>
    </row>
    <row r="22" spans="1:1" x14ac:dyDescent="0.35">
      <c r="A22">
        <v>0.156</v>
      </c>
    </row>
    <row r="23" spans="1:1" x14ac:dyDescent="0.35">
      <c r="A23">
        <v>0.14899999999999999</v>
      </c>
    </row>
    <row r="24" spans="1:1" x14ac:dyDescent="0.35">
      <c r="A24">
        <v>0.13500000000000001</v>
      </c>
    </row>
    <row r="25" spans="1:1" x14ac:dyDescent="0.35">
      <c r="A25">
        <v>0.14499999999999999</v>
      </c>
    </row>
    <row r="26" spans="1:1" x14ac:dyDescent="0.35">
      <c r="A26">
        <v>0.17100000000000001</v>
      </c>
    </row>
    <row r="27" spans="1:1" x14ac:dyDescent="0.35">
      <c r="A27">
        <v>0.10100000000000001</v>
      </c>
    </row>
    <row r="28" spans="1:1" x14ac:dyDescent="0.35">
      <c r="A28">
        <v>0.151</v>
      </c>
    </row>
    <row r="29" spans="1:1" x14ac:dyDescent="0.35">
      <c r="A29">
        <v>0.17599999999999999</v>
      </c>
    </row>
    <row r="30" spans="1:1" x14ac:dyDescent="0.35">
      <c r="A30">
        <v>0.191</v>
      </c>
    </row>
    <row r="31" spans="1:1" x14ac:dyDescent="0.35">
      <c r="A31">
        <v>0.121</v>
      </c>
    </row>
    <row r="32" spans="1:1" x14ac:dyDescent="0.35">
      <c r="A32">
        <v>0.14799999999999999</v>
      </c>
    </row>
    <row r="33" spans="1:1" x14ac:dyDescent="0.35">
      <c r="A33">
        <v>0.153</v>
      </c>
    </row>
    <row r="34" spans="1:1" x14ac:dyDescent="0.35">
      <c r="A34">
        <v>0.17100000000000001</v>
      </c>
    </row>
    <row r="35" spans="1:1" x14ac:dyDescent="0.35">
      <c r="A35">
        <v>0.183</v>
      </c>
    </row>
    <row r="36" spans="1:1" x14ac:dyDescent="0.35">
      <c r="A36">
        <v>0.108</v>
      </c>
    </row>
    <row r="37" spans="1:1" x14ac:dyDescent="0.35">
      <c r="A37">
        <v>0.123</v>
      </c>
    </row>
    <row r="38" spans="1:1" x14ac:dyDescent="0.35">
      <c r="A38">
        <v>0.16900000000000001</v>
      </c>
    </row>
    <row r="39" spans="1:1" x14ac:dyDescent="0.35">
      <c r="A39">
        <v>0.185</v>
      </c>
    </row>
    <row r="40" spans="1:1" x14ac:dyDescent="0.35">
      <c r="A40">
        <v>0.153</v>
      </c>
    </row>
    <row r="41" spans="1:1" x14ac:dyDescent="0.35">
      <c r="A41">
        <v>0.11700000000000001</v>
      </c>
    </row>
    <row r="42" spans="1:1" x14ac:dyDescent="0.35">
      <c r="A42">
        <v>0.127</v>
      </c>
    </row>
    <row r="43" spans="1:1" x14ac:dyDescent="0.35">
      <c r="A43">
        <v>0.14499999999999999</v>
      </c>
    </row>
    <row r="44" spans="1:1" x14ac:dyDescent="0.35">
      <c r="A44">
        <v>0.14099999999999999</v>
      </c>
    </row>
    <row r="45" spans="1:1" x14ac:dyDescent="0.35">
      <c r="A45">
        <v>0.16500000000000001</v>
      </c>
    </row>
    <row r="46" spans="1:1" x14ac:dyDescent="0.35">
      <c r="A46">
        <v>0.14000000000000001</v>
      </c>
    </row>
    <row r="47" spans="1:1" x14ac:dyDescent="0.35">
      <c r="A47">
        <v>0.14299999999999999</v>
      </c>
    </row>
    <row r="48" spans="1:1" x14ac:dyDescent="0.35">
      <c r="A48">
        <v>0.17799999999999999</v>
      </c>
    </row>
    <row r="49" spans="1:1" x14ac:dyDescent="0.35">
      <c r="A49">
        <v>0.17899999999999999</v>
      </c>
    </row>
    <row r="50" spans="1:1" x14ac:dyDescent="0.35">
      <c r="A50">
        <v>0.157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12</vt:i4>
      </vt:variant>
    </vt:vector>
  </HeadingPairs>
  <TitlesOfParts>
    <vt:vector size="13" baseType="lpstr">
      <vt:lpstr>Sheet1</vt:lpstr>
      <vt:lpstr>Data</vt:lpstr>
      <vt:lpstr>Sheet1!fi1_</vt:lpstr>
      <vt:lpstr>Sheet1!fi2_</vt:lpstr>
      <vt:lpstr>Sheet1!fi3_</vt:lpstr>
      <vt:lpstr>Sheet1!fi4_</vt:lpstr>
      <vt:lpstr>Sheet1!fi5_</vt:lpstr>
      <vt:lpstr>Sheet1!fRi1_</vt:lpstr>
      <vt:lpstr>Sheet1!fRi2_</vt:lpstr>
      <vt:lpstr>Sheet1!fRi3_</vt:lpstr>
      <vt:lpstr>Sheet1!fRi4_</vt:lpstr>
      <vt:lpstr>Sheet1!fRi5_</vt:lpstr>
      <vt:lpstr>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2023-04-08T01:32:34Z</dcterms:created>
  <dcterms:modified xsi:type="dcterms:W3CDTF">2023-04-08T22:37:22Z</dcterms:modified>
</cp:coreProperties>
</file>