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Code Gym\TaiLieuTrienKhaiLopC0222G2\"/>
    </mc:Choice>
  </mc:AlternateContent>
  <xr:revisionPtr revIDLastSave="0" documentId="13_ncr:1_{C7E320EF-9883-4B1A-B5DC-F955291A9C04}" xr6:coauthVersionLast="47" xr6:coauthVersionMax="47" xr10:uidLastSave="{00000000-0000-0000-0000-000000000000}"/>
  <bookViews>
    <workbookView xWindow="-120" yWindow="-120" windowWidth="29040" windowHeight="15840" tabRatio="949" activeTab="1" xr2:uid="{00000000-000D-0000-FFFF-FFFF00000000}"/>
  </bookViews>
  <sheets>
    <sheet name="Report" sheetId="1" r:id="rId1"/>
    <sheet name="Trần Đức Phương" sheetId="31" r:id="rId2"/>
    <sheet name="Trần Thuận" sheetId="30" r:id="rId3"/>
    <sheet name="Lê Hoàng Long" sheetId="29" r:id="rId4"/>
    <sheet name="Nguyễn Hữu Tâm" sheetId="28" r:id="rId5"/>
    <sheet name="Huỳnh Quang Triết" sheetId="27" r:id="rId6"/>
    <sheet name="Nguyễn Tấn Trường" sheetId="26" r:id="rId7"/>
    <sheet name="Nguyễn Văn Phú" sheetId="25" r:id="rId8"/>
    <sheet name="Trần Quốc Bảo" sheetId="23" r:id="rId9"/>
    <sheet name="Huỳnh Văn Toàn" sheetId="24" r:id="rId10"/>
    <sheet name="Trần Văn Hoàn" sheetId="22" r:id="rId11"/>
    <sheet name="Nguyễn Quốc Hùng" sheetId="20" r:id="rId12"/>
    <sheet name="Nguyễn Như Hòa" sheetId="21" r:id="rId13"/>
    <sheet name="Trần Thị Diệp" sheetId="19" r:id="rId14"/>
    <sheet name="Phan Văn Bình" sheetId="18" r:id="rId15"/>
    <sheet name="Trà Văn Luân" sheetId="17" r:id="rId16"/>
    <sheet name="Từ Như Tuyến" sheetId="16" r:id="rId17"/>
    <sheet name="Trần Ngọc Đảm" sheetId="15" r:id="rId18"/>
    <sheet name="Lê Văn Phúc" sheetId="14" r:id="rId19"/>
    <sheet name="Lê Thanh Hậu" sheetId="13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31" l="1"/>
  <c r="F35" i="31"/>
  <c r="F34" i="31"/>
  <c r="F33" i="31"/>
  <c r="F32" i="31"/>
  <c r="F31" i="31"/>
  <c r="F30" i="31"/>
  <c r="F24" i="31"/>
  <c r="F23" i="31"/>
  <c r="F22" i="31"/>
  <c r="F21" i="31"/>
  <c r="F20" i="31"/>
  <c r="F19" i="31"/>
  <c r="F15" i="31"/>
  <c r="F14" i="31"/>
  <c r="F10" i="31"/>
  <c r="F9" i="31"/>
  <c r="F8" i="31"/>
  <c r="F7" i="31"/>
  <c r="F6" i="31"/>
  <c r="F5" i="31"/>
  <c r="F4" i="31"/>
  <c r="D1" i="31"/>
  <c r="F36" i="30"/>
  <c r="F35" i="30"/>
  <c r="F34" i="30"/>
  <c r="F33" i="30"/>
  <c r="F32" i="30"/>
  <c r="F31" i="30"/>
  <c r="F30" i="30"/>
  <c r="F24" i="30"/>
  <c r="F23" i="30"/>
  <c r="F22" i="30"/>
  <c r="F21" i="30"/>
  <c r="F20" i="30"/>
  <c r="F19" i="30"/>
  <c r="F15" i="30"/>
  <c r="F14" i="30"/>
  <c r="F10" i="30"/>
  <c r="F9" i="30"/>
  <c r="F8" i="30"/>
  <c r="F7" i="30"/>
  <c r="F6" i="30"/>
  <c r="F5" i="30"/>
  <c r="F4" i="30"/>
  <c r="D1" i="30"/>
  <c r="F36" i="29"/>
  <c r="F35" i="29"/>
  <c r="F34" i="29"/>
  <c r="F33" i="29"/>
  <c r="F32" i="29"/>
  <c r="F31" i="29"/>
  <c r="F30" i="29"/>
  <c r="F24" i="29"/>
  <c r="F23" i="29"/>
  <c r="F22" i="29"/>
  <c r="F21" i="29"/>
  <c r="F20" i="29"/>
  <c r="F19" i="29"/>
  <c r="F15" i="29"/>
  <c r="F14" i="29"/>
  <c r="F10" i="29"/>
  <c r="F9" i="29"/>
  <c r="F8" i="29"/>
  <c r="F7" i="29"/>
  <c r="F6" i="29"/>
  <c r="F5" i="29"/>
  <c r="F4" i="29"/>
  <c r="D1" i="29"/>
  <c r="F36" i="28"/>
  <c r="F35" i="28"/>
  <c r="F34" i="28"/>
  <c r="F33" i="28"/>
  <c r="F32" i="28"/>
  <c r="F31" i="28"/>
  <c r="F30" i="28"/>
  <c r="F24" i="28"/>
  <c r="F23" i="28"/>
  <c r="F22" i="28"/>
  <c r="F21" i="28"/>
  <c r="F20" i="28"/>
  <c r="F19" i="28"/>
  <c r="F15" i="28"/>
  <c r="F14" i="28"/>
  <c r="F10" i="28"/>
  <c r="F9" i="28"/>
  <c r="F8" i="28"/>
  <c r="F7" i="28"/>
  <c r="F6" i="28"/>
  <c r="F5" i="28"/>
  <c r="F4" i="28"/>
  <c r="D1" i="28"/>
  <c r="F36" i="27"/>
  <c r="F35" i="27"/>
  <c r="F34" i="27"/>
  <c r="F33" i="27"/>
  <c r="F32" i="27"/>
  <c r="F31" i="27"/>
  <c r="F30" i="27"/>
  <c r="F24" i="27"/>
  <c r="F23" i="27"/>
  <c r="F22" i="27"/>
  <c r="F21" i="27"/>
  <c r="F20" i="27"/>
  <c r="F19" i="27"/>
  <c r="F15" i="27"/>
  <c r="F14" i="27"/>
  <c r="F10" i="27"/>
  <c r="F9" i="27"/>
  <c r="F8" i="27"/>
  <c r="F7" i="27"/>
  <c r="F6" i="27"/>
  <c r="F5" i="27"/>
  <c r="F4" i="27"/>
  <c r="D1" i="27"/>
  <c r="F36" i="26"/>
  <c r="F35" i="26"/>
  <c r="F34" i="26"/>
  <c r="F33" i="26"/>
  <c r="F32" i="26"/>
  <c r="F31" i="26"/>
  <c r="F30" i="26"/>
  <c r="F24" i="26"/>
  <c r="F23" i="26"/>
  <c r="F22" i="26"/>
  <c r="F21" i="26"/>
  <c r="F20" i="26"/>
  <c r="F19" i="26"/>
  <c r="F15" i="26"/>
  <c r="F14" i="26"/>
  <c r="F10" i="26"/>
  <c r="F9" i="26"/>
  <c r="F8" i="26"/>
  <c r="F7" i="26"/>
  <c r="F6" i="26"/>
  <c r="F5" i="26"/>
  <c r="F4" i="26"/>
  <c r="D1" i="26"/>
  <c r="F36" i="25"/>
  <c r="F35" i="25"/>
  <c r="F34" i="25"/>
  <c r="F33" i="25"/>
  <c r="F32" i="25"/>
  <c r="F31" i="25"/>
  <c r="F30" i="25"/>
  <c r="F24" i="25"/>
  <c r="F23" i="25"/>
  <c r="F22" i="25"/>
  <c r="F21" i="25"/>
  <c r="F20" i="25"/>
  <c r="F19" i="25"/>
  <c r="F15" i="25"/>
  <c r="F14" i="25"/>
  <c r="F10" i="25"/>
  <c r="F9" i="25"/>
  <c r="F8" i="25"/>
  <c r="F7" i="25"/>
  <c r="F6" i="25"/>
  <c r="F5" i="25"/>
  <c r="F4" i="25"/>
  <c r="D1" i="25"/>
  <c r="F36" i="24"/>
  <c r="F35" i="24"/>
  <c r="F34" i="24"/>
  <c r="F33" i="24"/>
  <c r="F32" i="24"/>
  <c r="F31" i="24"/>
  <c r="F30" i="24"/>
  <c r="F24" i="24"/>
  <c r="F23" i="24"/>
  <c r="F22" i="24"/>
  <c r="F21" i="24"/>
  <c r="F20" i="24"/>
  <c r="F19" i="24"/>
  <c r="F15" i="24"/>
  <c r="F14" i="24"/>
  <c r="F10" i="24"/>
  <c r="F9" i="24"/>
  <c r="F8" i="24"/>
  <c r="F7" i="24"/>
  <c r="F6" i="24"/>
  <c r="F5" i="24"/>
  <c r="F4" i="24"/>
  <c r="D1" i="24"/>
  <c r="F36" i="23"/>
  <c r="F35" i="23"/>
  <c r="F34" i="23"/>
  <c r="F33" i="23"/>
  <c r="F32" i="23"/>
  <c r="F31" i="23"/>
  <c r="F30" i="23"/>
  <c r="F24" i="23"/>
  <c r="F23" i="23"/>
  <c r="F22" i="23"/>
  <c r="F21" i="23"/>
  <c r="F20" i="23"/>
  <c r="F19" i="23"/>
  <c r="F15" i="23"/>
  <c r="F14" i="23"/>
  <c r="F10" i="23"/>
  <c r="F9" i="23"/>
  <c r="F8" i="23"/>
  <c r="F7" i="23"/>
  <c r="F6" i="23"/>
  <c r="F5" i="23"/>
  <c r="F4" i="23"/>
  <c r="D1" i="23"/>
  <c r="F36" i="22"/>
  <c r="F35" i="22"/>
  <c r="F34" i="22"/>
  <c r="F33" i="22"/>
  <c r="F32" i="22"/>
  <c r="F31" i="22"/>
  <c r="F30" i="22"/>
  <c r="F24" i="22"/>
  <c r="F23" i="22"/>
  <c r="F22" i="22"/>
  <c r="F21" i="22"/>
  <c r="F20" i="22"/>
  <c r="F19" i="22"/>
  <c r="F15" i="22"/>
  <c r="F14" i="22"/>
  <c r="F10" i="22"/>
  <c r="F9" i="22"/>
  <c r="F8" i="22"/>
  <c r="F7" i="22"/>
  <c r="F6" i="22"/>
  <c r="F5" i="22"/>
  <c r="F4" i="22"/>
  <c r="D1" i="22"/>
  <c r="F36" i="21"/>
  <c r="F35" i="21"/>
  <c r="F34" i="21"/>
  <c r="F33" i="21"/>
  <c r="F32" i="21"/>
  <c r="F31" i="21"/>
  <c r="F30" i="21"/>
  <c r="F24" i="21"/>
  <c r="F23" i="21"/>
  <c r="F22" i="21"/>
  <c r="F21" i="21"/>
  <c r="F20" i="21"/>
  <c r="F19" i="21"/>
  <c r="F15" i="21"/>
  <c r="F14" i="21"/>
  <c r="F10" i="21"/>
  <c r="F9" i="21"/>
  <c r="F8" i="21"/>
  <c r="F7" i="21"/>
  <c r="F6" i="21"/>
  <c r="F5" i="21"/>
  <c r="F4" i="21"/>
  <c r="D1" i="21"/>
  <c r="F36" i="20"/>
  <c r="F35" i="20"/>
  <c r="F34" i="20"/>
  <c r="F33" i="20"/>
  <c r="F32" i="20"/>
  <c r="F31" i="20"/>
  <c r="F30" i="20"/>
  <c r="F24" i="20"/>
  <c r="F23" i="20"/>
  <c r="F22" i="20"/>
  <c r="F21" i="20"/>
  <c r="F20" i="20"/>
  <c r="F19" i="20"/>
  <c r="F15" i="20"/>
  <c r="F14" i="20"/>
  <c r="F10" i="20"/>
  <c r="F9" i="20"/>
  <c r="F8" i="20"/>
  <c r="F7" i="20"/>
  <c r="F6" i="20"/>
  <c r="F5" i="20"/>
  <c r="F4" i="20"/>
  <c r="D1" i="20"/>
  <c r="F36" i="19"/>
  <c r="F35" i="19"/>
  <c r="F34" i="19"/>
  <c r="F33" i="19"/>
  <c r="F32" i="19"/>
  <c r="F31" i="19"/>
  <c r="F30" i="19"/>
  <c r="F24" i="19"/>
  <c r="F23" i="19"/>
  <c r="F22" i="19"/>
  <c r="F21" i="19"/>
  <c r="F20" i="19"/>
  <c r="F19" i="19"/>
  <c r="F15" i="19"/>
  <c r="F14" i="19"/>
  <c r="F10" i="19"/>
  <c r="F9" i="19"/>
  <c r="F8" i="19"/>
  <c r="F7" i="19"/>
  <c r="F6" i="19"/>
  <c r="F5" i="19"/>
  <c r="F4" i="19"/>
  <c r="D1" i="19"/>
  <c r="F36" i="18"/>
  <c r="F35" i="18"/>
  <c r="F34" i="18"/>
  <c r="F33" i="18"/>
  <c r="F32" i="18"/>
  <c r="F31" i="18"/>
  <c r="F30" i="18"/>
  <c r="F24" i="18"/>
  <c r="F23" i="18"/>
  <c r="F22" i="18"/>
  <c r="F21" i="18"/>
  <c r="F20" i="18"/>
  <c r="F19" i="18"/>
  <c r="F15" i="18"/>
  <c r="F14" i="18"/>
  <c r="F10" i="18"/>
  <c r="F9" i="18"/>
  <c r="F8" i="18"/>
  <c r="F7" i="18"/>
  <c r="F6" i="18"/>
  <c r="F5" i="18"/>
  <c r="F4" i="18"/>
  <c r="D1" i="18"/>
  <c r="F36" i="17"/>
  <c r="F35" i="17"/>
  <c r="F34" i="17"/>
  <c r="F33" i="17"/>
  <c r="F32" i="17"/>
  <c r="F31" i="17"/>
  <c r="F30" i="17"/>
  <c r="F24" i="17"/>
  <c r="F23" i="17"/>
  <c r="F22" i="17"/>
  <c r="F21" i="17"/>
  <c r="F20" i="17"/>
  <c r="F19" i="17"/>
  <c r="F15" i="17"/>
  <c r="F14" i="17"/>
  <c r="F10" i="17"/>
  <c r="F9" i="17"/>
  <c r="F8" i="17"/>
  <c r="F7" i="17"/>
  <c r="F6" i="17"/>
  <c r="F5" i="17"/>
  <c r="F4" i="17"/>
  <c r="D1" i="17"/>
  <c r="F36" i="16"/>
  <c r="F35" i="16"/>
  <c r="F34" i="16"/>
  <c r="F33" i="16"/>
  <c r="F32" i="16"/>
  <c r="F31" i="16"/>
  <c r="F30" i="16"/>
  <c r="F24" i="16"/>
  <c r="F23" i="16"/>
  <c r="F22" i="16"/>
  <c r="F21" i="16"/>
  <c r="F20" i="16"/>
  <c r="F19" i="16"/>
  <c r="F15" i="16"/>
  <c r="F14" i="16"/>
  <c r="F10" i="16"/>
  <c r="F9" i="16"/>
  <c r="F8" i="16"/>
  <c r="F7" i="16"/>
  <c r="F6" i="16"/>
  <c r="F5" i="16"/>
  <c r="F4" i="16"/>
  <c r="D1" i="16"/>
  <c r="F36" i="15"/>
  <c r="F35" i="15"/>
  <c r="F34" i="15"/>
  <c r="F33" i="15"/>
  <c r="F32" i="15"/>
  <c r="F31" i="15"/>
  <c r="F30" i="15"/>
  <c r="F24" i="15"/>
  <c r="F23" i="15"/>
  <c r="F22" i="15"/>
  <c r="F21" i="15"/>
  <c r="F20" i="15"/>
  <c r="F19" i="15"/>
  <c r="F15" i="15"/>
  <c r="F14" i="15"/>
  <c r="F10" i="15"/>
  <c r="F9" i="15"/>
  <c r="F8" i="15"/>
  <c r="F7" i="15"/>
  <c r="F6" i="15"/>
  <c r="F5" i="15"/>
  <c r="F4" i="15"/>
  <c r="D1" i="15"/>
  <c r="F36" i="14"/>
  <c r="F35" i="14"/>
  <c r="F34" i="14"/>
  <c r="F33" i="14"/>
  <c r="F32" i="14"/>
  <c r="F31" i="14"/>
  <c r="F30" i="14"/>
  <c r="F24" i="14"/>
  <c r="F23" i="14"/>
  <c r="F22" i="14"/>
  <c r="F21" i="14"/>
  <c r="F20" i="14"/>
  <c r="F19" i="14"/>
  <c r="F15" i="14"/>
  <c r="F14" i="14"/>
  <c r="F10" i="14"/>
  <c r="F9" i="14"/>
  <c r="F8" i="14"/>
  <c r="F7" i="14"/>
  <c r="F6" i="14"/>
  <c r="F5" i="14"/>
  <c r="F4" i="14"/>
  <c r="D1" i="14"/>
  <c r="F36" i="13" l="1"/>
  <c r="F35" i="13"/>
  <c r="F34" i="13"/>
  <c r="F33" i="13"/>
  <c r="F32" i="13"/>
  <c r="F31" i="13"/>
  <c r="F30" i="13"/>
  <c r="F24" i="13"/>
  <c r="F23" i="13"/>
  <c r="F22" i="13"/>
  <c r="F21" i="13"/>
  <c r="F20" i="13"/>
  <c r="F19" i="13"/>
  <c r="F15" i="13"/>
  <c r="F14" i="13"/>
  <c r="F10" i="13"/>
  <c r="F9" i="13"/>
  <c r="F8" i="13"/>
  <c r="F7" i="13"/>
  <c r="F6" i="13"/>
  <c r="F5" i="13"/>
  <c r="F4" i="13"/>
  <c r="D1" i="13"/>
  <c r="C20" i="1"/>
  <c r="D23" i="1"/>
  <c r="C17" i="1"/>
  <c r="D12" i="1"/>
  <c r="C22" i="1"/>
  <c r="C7" i="1"/>
  <c r="D7" i="1"/>
  <c r="C13" i="1"/>
  <c r="D11" i="1"/>
  <c r="C24" i="1"/>
  <c r="C14" i="1"/>
  <c r="C15" i="1"/>
  <c r="D16" i="1"/>
  <c r="D15" i="1"/>
  <c r="D20" i="1"/>
  <c r="D22" i="1"/>
  <c r="C6" i="1"/>
  <c r="C12" i="1"/>
  <c r="D18" i="1"/>
  <c r="C11" i="1"/>
  <c r="D24" i="1"/>
  <c r="D17" i="1"/>
  <c r="C19" i="1"/>
  <c r="C8" i="1"/>
  <c r="D8" i="1"/>
  <c r="D9" i="1"/>
  <c r="C21" i="1"/>
  <c r="C16" i="1"/>
  <c r="D14" i="1"/>
  <c r="C23" i="1"/>
  <c r="C9" i="1"/>
  <c r="D6" i="1"/>
  <c r="D10" i="1"/>
  <c r="D19" i="1"/>
  <c r="C10" i="1"/>
  <c r="D13" i="1"/>
  <c r="C18" i="1"/>
  <c r="D21" i="1"/>
</calcChain>
</file>

<file path=xl/sharedStrings.xml><?xml version="1.0" encoding="utf-8"?>
<sst xmlns="http://schemas.openxmlformats.org/spreadsheetml/2006/main" count="956" uniqueCount="58">
  <si>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</si>
  <si>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</si>
  <si>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</si>
  <si>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</si>
  <si>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</si>
  <si>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</si>
  <si>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TASK CHECKLIST</t>
  </si>
  <si>
    <t>Task delay</t>
  </si>
  <si>
    <t>Các bạn học viên chỉ được phép sửa cột E và G</t>
  </si>
  <si>
    <t>[42]</t>
  </si>
  <si>
    <t>DONE</t>
  </si>
  <si>
    <t>TASK</t>
  </si>
  <si>
    <t>PRIORITY</t>
  </si>
  <si>
    <t>DUE DATE</t>
  </si>
  <si>
    <t>% COMPLETE</t>
  </si>
  <si>
    <t>ISSUE</t>
  </si>
  <si>
    <t>COMMENT</t>
  </si>
  <si>
    <t>HIGH</t>
  </si>
  <si>
    <t>LOW</t>
  </si>
  <si>
    <t>Yêu cầu 1- Bài 1</t>
  </si>
  <si>
    <t>Yêu cầu 1- Bài 2</t>
  </si>
  <si>
    <t>Yêu cầu 1- Bài 3</t>
  </si>
  <si>
    <t>Yêu cầu 1- Bài 4</t>
  </si>
  <si>
    <t>Yêu cầu 2- Bài 1</t>
  </si>
  <si>
    <t>Yêu cầu 2- Bài 2</t>
  </si>
  <si>
    <t>Yêu cầu 3 Bài 3</t>
  </si>
  <si>
    <t>Yêu cầu 3 Bài 1</t>
  </si>
  <si>
    <t>Yêu cầu 3 Bài 2</t>
  </si>
  <si>
    <t>Yêu cầu 3 Bài 4</t>
  </si>
  <si>
    <t>Yêu cầu 3 Bài 5</t>
  </si>
  <si>
    <t>Yêu cầu 4- Bài 1</t>
  </si>
  <si>
    <t>Yêu cầu 4- Bài 2</t>
  </si>
  <si>
    <t>Yêu cầu 4- Bài 3</t>
  </si>
  <si>
    <t>Yêu cầu 5- Bài 1</t>
  </si>
  <si>
    <t>Yêu cầu 5- Bài 2</t>
  </si>
  <si>
    <t>Yêu cầu 5- Bài 3</t>
  </si>
  <si>
    <t>Yêu cầu 6</t>
  </si>
  <si>
    <t>Yêu cầu 7</t>
  </si>
  <si>
    <t>MEDIUM</t>
  </si>
  <si>
    <t>Trần Ngọc Đảm</t>
  </si>
  <si>
    <t>Trần Văn Hoàn</t>
  </si>
  <si>
    <t>Nguyễn Tấn Trường</t>
  </si>
  <si>
    <t>Nguyễn Hữu Tâm</t>
  </si>
  <si>
    <t>Trần Thuận</t>
  </si>
  <si>
    <t>Trần Đức Phương</t>
  </si>
  <si>
    <t>Lê Thanh Hậu</t>
  </si>
  <si>
    <t>Lê Văn Phúc</t>
  </si>
  <si>
    <t>Từ Như Tuyến</t>
  </si>
  <si>
    <t>Trà Văn Luân</t>
  </si>
  <si>
    <t>Phan Văn Bình</t>
  </si>
  <si>
    <t>Trần Thị Diệp</t>
  </si>
  <si>
    <t>Nguyễn Như Hòa</t>
  </si>
  <si>
    <t>Nguyễn Quốc Hùng</t>
  </si>
  <si>
    <t>Trần Quốc Bảo</t>
  </si>
  <si>
    <t>Huỳnh Văn Toàn</t>
  </si>
  <si>
    <t>Nguyễn Văn Phú</t>
  </si>
  <si>
    <t>Huỳnh Quang Triết</t>
  </si>
  <si>
    <t>Lê 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</si>
</sst>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2">
    <font>
      <sz val="11"/>
      <color rgb="FF000000"/>
      <name val="Arial"/>
    </font>
    <font>
      <sz val="11"/>
      <name val="Arial"/>
    </font>
    <font>
      <b/>
      <sz val="9"/>
      <color rgb="FFFFFFFF"/>
      <name val="Arial"/>
    </font>
    <font>
      <b/>
      <sz val="20"/>
      <color rgb="FF2A4E81"/>
      <name val="Arial"/>
    </font>
    <font>
      <b/>
      <sz val="12"/>
      <name val="Arial"/>
    </font>
    <font>
      <b/>
      <sz val="20"/>
      <color rgb="FFFF0000"/>
      <name val="Arial"/>
    </font>
    <font>
      <b/>
      <sz val="10"/>
      <color rgb="FFFF0000"/>
      <name val="Arial"/>
    </font>
    <font>
      <sz val="10"/>
      <name val="Arial"/>
    </font>
    <font>
      <b/>
      <sz val="18"/>
      <color rgb="FF1155CC"/>
      <name val="Ropa Sans"/>
    </font>
    <font>
      <sz val="1"/>
      <color rgb="FFFFFF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9"/>
      <color rgb="FF7F7F7F"/>
      <name val="Arial"/>
    </font>
    <font>
      <b/>
      <sz val="11"/>
      <color rgb="FF000000"/>
      <name val="Verdana"/>
    </font>
    <font>
      <sz val="11"/>
      <name val="Arial"/>
    </font>
    <font>
      <sz val="10"/>
      <color rgb="FF80A3D5"/>
      <name val="Arial"/>
    </font>
    <font>
      <sz val="10"/>
      <color rgb="FF000000"/>
      <name val="Arial"/>
    </font>
    <font>
      <b/>
      <sz val="12"/>
      <color rgb="FF1155CC"/>
      <name val="Arial"/>
    </font>
    <font>
      <u/>
      <sz val="11"/>
      <color rgb="FF1155CC"/>
      <name val="Arial"/>
    </font>
    <font>
      <b/>
      <sz val="10"/>
      <color rgb="FF3C78D8"/>
      <name val="Arial"/>
    </font>
    <font>
      <sz val="12"/>
      <name val="&quot;Times New Roman&quot;"/>
    </font>
    <font>
      <u/>
      <sz val="11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  <diagonal/>
    </border>
    <border>
      <left/>
      <right style="thin">
        <color rgb="FFCCCCCC"/>
      </right>
      <top style="thin">
        <color rgb="FF80A3D5"/>
      </top>
      <bottom style="thin">
        <color rgb="FF80A3D5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12" fillId="0" borderId="0" xfId="0" applyFont="1" applyAlignment="1">
      <alignment vertical="top"/>
    </xf>
    <xf numFmtId="0" fontId="13" fillId="6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7" fillId="0" borderId="0" xfId="0" applyFont="1" applyAlignment="1"/>
    <xf numFmtId="14" fontId="14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20" fillId="0" borderId="0" xfId="0" applyFont="1" applyAlignment="1"/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9" fontId="14" fillId="6" borderId="8" xfId="0" applyNumberFormat="1" applyFont="1" applyFill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1" fillId="0" borderId="1" xfId="1" applyBorder="1" applyAlignment="1"/>
    <xf numFmtId="0" fontId="6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5" borderId="7" xfId="0" applyFont="1" applyFill="1" applyBorder="1" applyAlignment="1">
      <alignment horizontal="left" vertical="center" wrapText="1"/>
    </xf>
    <xf numFmtId="0" fontId="1" fillId="0" borderId="5" xfId="0" applyFont="1" applyBorder="1"/>
  </cellXfs>
  <cellStyles count="2">
    <cellStyle name="Hyperlink" xfId="1" builtinId="8"/>
    <cellStyle name="Normal" xfId="0" builtinId="0"/>
  </cellStyles>
  <dxfs count="174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24"/>
  <sheetViews>
    <sheetView topLeftCell="A13" workbookViewId="0">
      <selection activeCell="F15" sqref="F15"/>
    </sheetView>
  </sheetViews>
  <sheetFormatPr defaultColWidth="15.125" defaultRowHeight="15" customHeight="1"/>
  <cols>
    <col min="1" max="1" width="8.5" customWidth="1"/>
    <col min="2" max="2" width="25.25" customWidth="1"/>
    <col min="3" max="3" width="17.5" customWidth="1"/>
    <col min="4" max="4" width="17.125" customWidth="1"/>
  </cols>
  <sheetData>
    <row r="2" spans="2:7" ht="15" customHeight="1">
      <c r="F2" s="1"/>
      <c r="G2" s="2" t="s">
        <v>0</v>
      </c>
    </row>
    <row r="3" spans="2:7" ht="15" customHeight="1">
      <c r="F3" s="3"/>
      <c r="G3" s="2" t="s">
        <v>1</v>
      </c>
    </row>
    <row r="4" spans="2:7" ht="15" customHeight="1">
      <c r="F4" s="4"/>
      <c r="G4" s="2" t="s">
        <v>2</v>
      </c>
    </row>
    <row r="5" spans="2:7" ht="15" customHeight="1">
      <c r="B5" s="5" t="s">
        <v>3</v>
      </c>
      <c r="C5" s="5" t="s">
        <v>4</v>
      </c>
      <c r="D5" s="6" t="s">
        <v>5</v>
      </c>
    </row>
    <row r="6" spans="2:7" ht="15" customHeight="1">
      <c r="B6" s="39" t="s">
        <v>45</v>
      </c>
      <c r="C6" s="7">
        <f t="shared" ref="C6:C17" ca="1" si="0">COUNTIFS(INDIRECT("'" &amp;B6&amp; "'!E4:E28"),"=100%")</f>
        <v>0</v>
      </c>
      <c r="D6" s="8">
        <f t="shared" ref="D6:D17" ca="1" si="1">INDIRECT("'" &amp;B6&amp; "'!" &amp; ADDRESS(1,4,3))</f>
        <v>0</v>
      </c>
    </row>
    <row r="7" spans="2:7" ht="15" customHeight="1">
      <c r="B7" s="39" t="s">
        <v>46</v>
      </c>
      <c r="C7" s="7">
        <f t="shared" ca="1" si="0"/>
        <v>0</v>
      </c>
      <c r="D7" s="8">
        <f t="shared" ca="1" si="1"/>
        <v>0</v>
      </c>
    </row>
    <row r="8" spans="2:7" ht="15" customHeight="1">
      <c r="B8" s="39" t="s">
        <v>39</v>
      </c>
      <c r="C8" s="7">
        <f t="shared" ca="1" si="0"/>
        <v>0</v>
      </c>
      <c r="D8" s="8">
        <f t="shared" ca="1" si="1"/>
        <v>0</v>
      </c>
    </row>
    <row r="9" spans="2:7" ht="15" customHeight="1">
      <c r="B9" s="39" t="s">
        <v>47</v>
      </c>
      <c r="C9" s="7">
        <f t="shared" ca="1" si="0"/>
        <v>0</v>
      </c>
      <c r="D9" s="8">
        <f t="shared" ca="1" si="1"/>
        <v>0</v>
      </c>
    </row>
    <row r="10" spans="2:7" ht="15" customHeight="1">
      <c r="B10" s="39" t="s">
        <v>48</v>
      </c>
      <c r="C10" s="7">
        <f t="shared" ca="1" si="0"/>
        <v>0</v>
      </c>
      <c r="D10" s="8">
        <f t="shared" ca="1" si="1"/>
        <v>0</v>
      </c>
    </row>
    <row r="11" spans="2:7" ht="15" customHeight="1">
      <c r="B11" s="39" t="s">
        <v>49</v>
      </c>
      <c r="C11" s="7">
        <f t="shared" ca="1" si="0"/>
        <v>0</v>
      </c>
      <c r="D11" s="8">
        <f t="shared" ca="1" si="1"/>
        <v>0</v>
      </c>
    </row>
    <row r="12" spans="2:7" ht="15" customHeight="1">
      <c r="B12" s="39" t="s">
        <v>50</v>
      </c>
      <c r="C12" s="7">
        <f t="shared" ca="1" si="0"/>
        <v>0</v>
      </c>
      <c r="D12" s="8">
        <f t="shared" ca="1" si="1"/>
        <v>0</v>
      </c>
    </row>
    <row r="13" spans="2:7" ht="15" customHeight="1">
      <c r="B13" s="39" t="s">
        <v>52</v>
      </c>
      <c r="C13" s="7">
        <f t="shared" ca="1" si="0"/>
        <v>0</v>
      </c>
      <c r="D13" s="8">
        <f t="shared" ca="1" si="1"/>
        <v>0</v>
      </c>
    </row>
    <row r="14" spans="2:7" ht="15" customHeight="1">
      <c r="B14" s="39" t="s">
        <v>51</v>
      </c>
      <c r="C14" s="7">
        <f t="shared" ca="1" si="0"/>
        <v>0</v>
      </c>
      <c r="D14" s="8">
        <f t="shared" ca="1" si="1"/>
        <v>0</v>
      </c>
    </row>
    <row r="15" spans="2:7" ht="15" customHeight="1">
      <c r="B15" s="39" t="s">
        <v>40</v>
      </c>
      <c r="C15" s="7">
        <f t="shared" ca="1" si="0"/>
        <v>0</v>
      </c>
      <c r="D15" s="8">
        <f t="shared" ca="1" si="1"/>
        <v>0</v>
      </c>
    </row>
    <row r="16" spans="2:7" ht="15" customHeight="1">
      <c r="B16" s="39" t="s">
        <v>53</v>
      </c>
      <c r="C16" s="7">
        <f t="shared" ca="1" si="0"/>
        <v>0</v>
      </c>
      <c r="D16" s="8">
        <f t="shared" ca="1" si="1"/>
        <v>0</v>
      </c>
    </row>
    <row r="17" spans="2:4" ht="15" customHeight="1">
      <c r="B17" s="39" t="s">
        <v>54</v>
      </c>
      <c r="C17" s="7">
        <f t="shared" ca="1" si="0"/>
        <v>0</v>
      </c>
      <c r="D17" s="8">
        <f t="shared" ca="1" si="1"/>
        <v>0</v>
      </c>
    </row>
    <row r="18" spans="2:4" ht="15" customHeight="1">
      <c r="B18" s="39" t="s">
        <v>55</v>
      </c>
      <c r="C18" s="7">
        <f t="shared" ref="C18:C24" ca="1" si="2">COUNTIFS(INDIRECT("'" &amp;B18&amp; "'!E4:E28"),"=100%")</f>
        <v>0</v>
      </c>
      <c r="D18" s="8">
        <f t="shared" ref="D18:D24" ca="1" si="3">INDIRECT("'" &amp;B18&amp; "'!" &amp; ADDRESS(1,4,3))</f>
        <v>0</v>
      </c>
    </row>
    <row r="19" spans="2:4" ht="15" customHeight="1">
      <c r="B19" s="39" t="s">
        <v>41</v>
      </c>
      <c r="C19" s="7">
        <f t="shared" ca="1" si="2"/>
        <v>0</v>
      </c>
      <c r="D19" s="8">
        <f t="shared" ca="1" si="3"/>
        <v>0</v>
      </c>
    </row>
    <row r="20" spans="2:4" ht="15" customHeight="1">
      <c r="B20" s="39" t="s">
        <v>56</v>
      </c>
      <c r="C20" s="7">
        <f t="shared" ca="1" si="2"/>
        <v>0</v>
      </c>
      <c r="D20" s="8">
        <f t="shared" ca="1" si="3"/>
        <v>0</v>
      </c>
    </row>
    <row r="21" spans="2:4" ht="15" customHeight="1">
      <c r="B21" s="39" t="s">
        <v>42</v>
      </c>
      <c r="C21" s="7">
        <f t="shared" ca="1" si="2"/>
        <v>0</v>
      </c>
      <c r="D21" s="8">
        <f t="shared" ca="1" si="3"/>
        <v>0</v>
      </c>
    </row>
    <row r="22" spans="2:4" ht="15" customHeight="1">
      <c r="B22" s="39" t="s">
        <v>57</v>
      </c>
      <c r="C22" s="7">
        <f t="shared" ca="1" si="2"/>
        <v>0</v>
      </c>
      <c r="D22" s="8">
        <f t="shared" ca="1" si="3"/>
        <v>0</v>
      </c>
    </row>
    <row r="23" spans="2:4" ht="15" customHeight="1">
      <c r="B23" s="39" t="s">
        <v>43</v>
      </c>
      <c r="C23" s="7">
        <f t="shared" ca="1" si="2"/>
        <v>0</v>
      </c>
      <c r="D23" s="8">
        <f t="shared" ca="1" si="3"/>
        <v>0</v>
      </c>
    </row>
    <row r="24" spans="2:4" ht="15" customHeight="1">
      <c r="B24" s="39" t="s">
        <v>44</v>
      </c>
      <c r="C24" s="7">
        <f t="shared" ca="1" si="2"/>
        <v>0</v>
      </c>
      <c r="D24" s="8">
        <f t="shared" ca="1" si="3"/>
        <v>0</v>
      </c>
    </row>
  </sheetData>
  <conditionalFormatting sqref="D6:D24">
    <cfRule type="cellIs" dxfId="173" priority="1" operator="greaterThan">
      <formula>0</formula>
    </cfRule>
  </conditionalFormatting>
  <conditionalFormatting sqref="C6:C24">
    <cfRule type="expression" dxfId="172" priority="2">
      <formula>($D6 &gt; 0)</formula>
    </cfRule>
  </conditionalFormatting>
  <conditionalFormatting sqref="C6:C24">
    <cfRule type="expression" dxfId="171" priority="3">
      <formula>AND(COUNTIFS(INDIRECT("'" &amp;B6&amp; "'!E4:E28"),"=100%") &gt; COUNTIFS(INDIRECT("'" &amp;B6&amp; "'!D4:D28"),"&lt;"&amp;TODAY()), $D6  = 0 )</formula>
    </cfRule>
  </conditionalFormatting>
  <hyperlinks>
    <hyperlink ref="B15" location="'Trần Văn Hoàn'!A1" display="Trần Văn Hoàn" xr:uid="{00000000-0004-0000-0000-000000000000}"/>
    <hyperlink ref="B14" location="'Nguyễn Như Hòa'!A1" display="Nguyễn Như Hòa" xr:uid="{00000000-0004-0000-0000-000001000000}"/>
    <hyperlink ref="B13" location="'Nguyễn Quốc Hùng'!A1" display="Nguyễn Quốc Hùng" xr:uid="{00000000-0004-0000-0000-000002000000}"/>
    <hyperlink ref="B12" location="'Trần Thị Diệp'!A1" display="Trần Thị Diệp" xr:uid="{00000000-0004-0000-0000-000003000000}"/>
    <hyperlink ref="B11" location="'Phan Văn Bình'!A1" display="Phan Văn Bình" xr:uid="{00000000-0004-0000-0000-000004000000}"/>
    <hyperlink ref="B10" location="'Trà Văn Luân'!A1" display="Trà Văn Luân" xr:uid="{00000000-0004-0000-0000-000005000000}"/>
    <hyperlink ref="B9" location="'Từ Như Tuyến'!A1" display="Từ Như Tuyến" xr:uid="{00000000-0004-0000-0000-000006000000}"/>
    <hyperlink ref="B8" location="'Trần Ngọc Đảm'!A1" display="Trần Ngọc Đảm" xr:uid="{00000000-0004-0000-0000-000007000000}"/>
    <hyperlink ref="B7" location="'Lê Văn Phúc'!A1" display="Lê Văn Phúc" xr:uid="{00000000-0004-0000-0000-000008000000}"/>
    <hyperlink ref="B6" location="'Lê Thanh Hậu'!A1" display="Lê Thanh Hậu" xr:uid="{00000000-0004-0000-0000-000009000000}"/>
    <hyperlink ref="B16" location="'Trần Quốc Bảo'!A1" display="Trần Quốc Bảo" xr:uid="{00000000-0004-0000-0000-00000A000000}"/>
    <hyperlink ref="B17" location="'Huỳnh Văn Toàn'!A1" display="Huỳnh Văn Toàn" xr:uid="{00000000-0004-0000-0000-00000B000000}"/>
    <hyperlink ref="B18" location="'Nguyễn Văn Phú'!A1" display="Nguyễn Văn Phú" xr:uid="{00000000-0004-0000-0000-00000C000000}"/>
    <hyperlink ref="B19" location="'Nguyễn Tấn Trường'!A1" display="Nguyễn Tấn Trường" xr:uid="{00000000-0004-0000-0000-00000D000000}"/>
    <hyperlink ref="B20" location="'Huỳnh Quang Triết'!A1" display="Huỳnh Quang Triết" xr:uid="{00000000-0004-0000-0000-00000E000000}"/>
    <hyperlink ref="B21" location="'Nguyễn Hữu Tâm'!A1" display="Nguyễn Hữu Tâm" xr:uid="{00000000-0004-0000-0000-00000F000000}"/>
    <hyperlink ref="B22" location="'Lê Hoàng Long'!A1" display="Lê Hoàng Long" xr:uid="{00000000-0004-0000-0000-000010000000}"/>
    <hyperlink ref="B23" location="'Trần Thuận'!A1" display="Trần Thuận" xr:uid="{00000000-0004-0000-0000-000011000000}"/>
    <hyperlink ref="B24" location="'Trần Đức Phương'!A1" display="Trần Đức Phương" xr:uid="{00000000-0004-0000-0000-00001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98" priority="1">
      <formula>($A4=TRUE)</formula>
    </cfRule>
  </conditionalFormatting>
  <conditionalFormatting sqref="C4:C36">
    <cfRule type="containsText" dxfId="97" priority="2" operator="containsText" text="LOW">
      <formula>NOT(ISERROR(SEARCH(("LOW"),(C4))))</formula>
    </cfRule>
  </conditionalFormatting>
  <conditionalFormatting sqref="C4:C36">
    <cfRule type="containsText" dxfId="96" priority="3" operator="containsText" text="MEDIUM">
      <formula>NOT(ISERROR(SEARCH(("MEDIUM"),(C4))))</formula>
    </cfRule>
  </conditionalFormatting>
  <conditionalFormatting sqref="C4:C36">
    <cfRule type="containsText" dxfId="95" priority="4" operator="containsText" text="HIGH">
      <formula>NOT(ISERROR(SEARCH(("HIGH"),(C4))))</formula>
    </cfRule>
  </conditionalFormatting>
  <conditionalFormatting sqref="E3:F3">
    <cfRule type="containsText" dxfId="94" priority="5" operator="containsText" text="Vertex42">
      <formula>NOT(ISERROR(SEARCH(("Vertex42"),(E3))))</formula>
    </cfRule>
  </conditionalFormatting>
  <conditionalFormatting sqref="D4:D36">
    <cfRule type="expression" dxfId="93" priority="6">
      <formula>AND(ISNUMBER(D4),TRUNC(D4)&lt;TODAY())</formula>
    </cfRule>
  </conditionalFormatting>
  <conditionalFormatting sqref="B4:B36">
    <cfRule type="expression" dxfId="92" priority="7">
      <formula>AND( ISDATE( $D4),  $D4 &lt;TODAY(), E4 &lt; 100%)</formula>
    </cfRule>
  </conditionalFormatting>
  <conditionalFormatting sqref="G4:G36">
    <cfRule type="expression" dxfId="91" priority="8">
      <formula>AND( ISDATE( $D4),  $D4 &lt;TODAY(), E4 &lt; 100%,ISBLANK(G4) )</formula>
    </cfRule>
  </conditionalFormatting>
  <conditionalFormatting sqref="I4">
    <cfRule type="notContainsBlanks" dxfId="90" priority="9">
      <formula>LEN(TRIM(I4))&gt;0</formula>
    </cfRule>
  </conditionalFormatting>
  <dataValidations count="1">
    <dataValidation type="list" allowBlank="1" sqref="C4:C36" xr:uid="{00000000-0002-0000-09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89" priority="1">
      <formula>($A4=TRUE)</formula>
    </cfRule>
  </conditionalFormatting>
  <conditionalFormatting sqref="C4:C36">
    <cfRule type="containsText" dxfId="88" priority="2" operator="containsText" text="LOW">
      <formula>NOT(ISERROR(SEARCH(("LOW"),(C4))))</formula>
    </cfRule>
  </conditionalFormatting>
  <conditionalFormatting sqref="C4:C36">
    <cfRule type="containsText" dxfId="87" priority="3" operator="containsText" text="MEDIUM">
      <formula>NOT(ISERROR(SEARCH(("MEDIUM"),(C4))))</formula>
    </cfRule>
  </conditionalFormatting>
  <conditionalFormatting sqref="C4:C36">
    <cfRule type="containsText" dxfId="86" priority="4" operator="containsText" text="HIGH">
      <formula>NOT(ISERROR(SEARCH(("HIGH"),(C4))))</formula>
    </cfRule>
  </conditionalFormatting>
  <conditionalFormatting sqref="E3:F3">
    <cfRule type="containsText" dxfId="85" priority="5" operator="containsText" text="Vertex42">
      <formula>NOT(ISERROR(SEARCH(("Vertex42"),(E3))))</formula>
    </cfRule>
  </conditionalFormatting>
  <conditionalFormatting sqref="D4:D36">
    <cfRule type="expression" dxfId="84" priority="6">
      <formula>AND(ISNUMBER(D4),TRUNC(D4)&lt;TODAY())</formula>
    </cfRule>
  </conditionalFormatting>
  <conditionalFormatting sqref="B4:B36">
    <cfRule type="expression" dxfId="83" priority="7">
      <formula>AND( ISDATE( $D4),  $D4 &lt;TODAY(), E4 &lt; 100%)</formula>
    </cfRule>
  </conditionalFormatting>
  <conditionalFormatting sqref="G4:G36">
    <cfRule type="expression" dxfId="82" priority="8">
      <formula>AND( ISDATE( $D4),  $D4 &lt;TODAY(), E4 &lt; 100%,ISBLANK(G4) )</formula>
    </cfRule>
  </conditionalFormatting>
  <conditionalFormatting sqref="I4">
    <cfRule type="notContainsBlanks" dxfId="81" priority="9">
      <formula>LEN(TRIM(I4))&gt;0</formula>
    </cfRule>
  </conditionalFormatting>
  <dataValidations count="1">
    <dataValidation type="list" allowBlank="1" sqref="C4:C36" xr:uid="{00000000-0002-0000-0A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80" priority="1">
      <formula>($A4=TRUE)</formula>
    </cfRule>
  </conditionalFormatting>
  <conditionalFormatting sqref="C4:C36">
    <cfRule type="containsText" dxfId="79" priority="2" operator="containsText" text="LOW">
      <formula>NOT(ISERROR(SEARCH(("LOW"),(C4))))</formula>
    </cfRule>
  </conditionalFormatting>
  <conditionalFormatting sqref="C4:C36">
    <cfRule type="containsText" dxfId="78" priority="3" operator="containsText" text="MEDIUM">
      <formula>NOT(ISERROR(SEARCH(("MEDIUM"),(C4))))</formula>
    </cfRule>
  </conditionalFormatting>
  <conditionalFormatting sqref="C4:C36">
    <cfRule type="containsText" dxfId="77" priority="4" operator="containsText" text="HIGH">
      <formula>NOT(ISERROR(SEARCH(("HIGH"),(C4))))</formula>
    </cfRule>
  </conditionalFormatting>
  <conditionalFormatting sqref="E3:F3">
    <cfRule type="containsText" dxfId="76" priority="5" operator="containsText" text="Vertex42">
      <formula>NOT(ISERROR(SEARCH(("Vertex42"),(E3))))</formula>
    </cfRule>
  </conditionalFormatting>
  <conditionalFormatting sqref="D4:D36">
    <cfRule type="expression" dxfId="75" priority="6">
      <formula>AND(ISNUMBER(D4),TRUNC(D4)&lt;TODAY())</formula>
    </cfRule>
  </conditionalFormatting>
  <conditionalFormatting sqref="B4:B36">
    <cfRule type="expression" dxfId="74" priority="7">
      <formula>AND( ISDATE( $D4),  $D4 &lt;TODAY(), E4 &lt; 100%)</formula>
    </cfRule>
  </conditionalFormatting>
  <conditionalFormatting sqref="G4:G36">
    <cfRule type="expression" dxfId="73" priority="8">
      <formula>AND( ISDATE( $D4),  $D4 &lt;TODAY(), E4 &lt; 100%,ISBLANK(G4) )</formula>
    </cfRule>
  </conditionalFormatting>
  <conditionalFormatting sqref="I4">
    <cfRule type="notContainsBlanks" dxfId="72" priority="9">
      <formula>LEN(TRIM(I4))&gt;0</formula>
    </cfRule>
  </conditionalFormatting>
  <dataValidations disablePrompts="1" count="1">
    <dataValidation type="list" allowBlank="1" sqref="C4:C36" xr:uid="{00000000-0002-0000-0B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71" priority="1">
      <formula>($A4=TRUE)</formula>
    </cfRule>
  </conditionalFormatting>
  <conditionalFormatting sqref="C4:C36">
    <cfRule type="containsText" dxfId="70" priority="2" operator="containsText" text="LOW">
      <formula>NOT(ISERROR(SEARCH(("LOW"),(C4))))</formula>
    </cfRule>
  </conditionalFormatting>
  <conditionalFormatting sqref="C4:C36">
    <cfRule type="containsText" dxfId="69" priority="3" operator="containsText" text="MEDIUM">
      <formula>NOT(ISERROR(SEARCH(("MEDIUM"),(C4))))</formula>
    </cfRule>
  </conditionalFormatting>
  <conditionalFormatting sqref="C4:C36">
    <cfRule type="containsText" dxfId="68" priority="4" operator="containsText" text="HIGH">
      <formula>NOT(ISERROR(SEARCH(("HIGH"),(C4))))</formula>
    </cfRule>
  </conditionalFormatting>
  <conditionalFormatting sqref="E3:F3">
    <cfRule type="containsText" dxfId="67" priority="5" operator="containsText" text="Vertex42">
      <formula>NOT(ISERROR(SEARCH(("Vertex42"),(E3))))</formula>
    </cfRule>
  </conditionalFormatting>
  <conditionalFormatting sqref="D4:D36">
    <cfRule type="expression" dxfId="66" priority="6">
      <formula>AND(ISNUMBER(D4),TRUNC(D4)&lt;TODAY())</formula>
    </cfRule>
  </conditionalFormatting>
  <conditionalFormatting sqref="B4:B36">
    <cfRule type="expression" dxfId="65" priority="7">
      <formula>AND( ISDATE( $D4),  $D4 &lt;TODAY(), E4 &lt; 100%)</formula>
    </cfRule>
  </conditionalFormatting>
  <conditionalFormatting sqref="G4:G36">
    <cfRule type="expression" dxfId="64" priority="8">
      <formula>AND( ISDATE( $D4),  $D4 &lt;TODAY(), E4 &lt; 100%,ISBLANK(G4) )</formula>
    </cfRule>
  </conditionalFormatting>
  <conditionalFormatting sqref="I4">
    <cfRule type="notContainsBlanks" dxfId="63" priority="9">
      <formula>LEN(TRIM(I4))&gt;0</formula>
    </cfRule>
  </conditionalFormatting>
  <dataValidations count="1">
    <dataValidation type="list" allowBlank="1" sqref="C4:C36" xr:uid="{00000000-0002-0000-0C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62" priority="1">
      <formula>($A4=TRUE)</formula>
    </cfRule>
  </conditionalFormatting>
  <conditionalFormatting sqref="C4:C36">
    <cfRule type="containsText" dxfId="61" priority="2" operator="containsText" text="LOW">
      <formula>NOT(ISERROR(SEARCH(("LOW"),(C4))))</formula>
    </cfRule>
  </conditionalFormatting>
  <conditionalFormatting sqref="C4:C36">
    <cfRule type="containsText" dxfId="60" priority="3" operator="containsText" text="MEDIUM">
      <formula>NOT(ISERROR(SEARCH(("MEDIUM"),(C4))))</formula>
    </cfRule>
  </conditionalFormatting>
  <conditionalFormatting sqref="C4:C36">
    <cfRule type="containsText" dxfId="59" priority="4" operator="containsText" text="HIGH">
      <formula>NOT(ISERROR(SEARCH(("HIGH"),(C4))))</formula>
    </cfRule>
  </conditionalFormatting>
  <conditionalFormatting sqref="E3:F3">
    <cfRule type="containsText" dxfId="58" priority="5" operator="containsText" text="Vertex42">
      <formula>NOT(ISERROR(SEARCH(("Vertex42"),(E3))))</formula>
    </cfRule>
  </conditionalFormatting>
  <conditionalFormatting sqref="D4:D36">
    <cfRule type="expression" dxfId="57" priority="6">
      <formula>AND(ISNUMBER(D4),TRUNC(D4)&lt;TODAY())</formula>
    </cfRule>
  </conditionalFormatting>
  <conditionalFormatting sqref="B4:B36">
    <cfRule type="expression" dxfId="56" priority="7">
      <formula>AND( ISDATE( $D4),  $D4 &lt;TODAY(), E4 &lt; 100%)</formula>
    </cfRule>
  </conditionalFormatting>
  <conditionalFormatting sqref="G4:G36">
    <cfRule type="expression" dxfId="55" priority="8">
      <formula>AND( ISDATE( $D4),  $D4 &lt;TODAY(), E4 &lt; 100%,ISBLANK(G4) )</formula>
    </cfRule>
  </conditionalFormatting>
  <conditionalFormatting sqref="I4">
    <cfRule type="notContainsBlanks" dxfId="54" priority="9">
      <formula>LEN(TRIM(I4))&gt;0</formula>
    </cfRule>
  </conditionalFormatting>
  <dataValidations count="1">
    <dataValidation type="list" allowBlank="1" sqref="C4:C36" xr:uid="{00000000-0002-0000-0D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53" priority="1">
      <formula>($A4=TRUE)</formula>
    </cfRule>
  </conditionalFormatting>
  <conditionalFormatting sqref="C4:C36">
    <cfRule type="containsText" dxfId="52" priority="2" operator="containsText" text="LOW">
      <formula>NOT(ISERROR(SEARCH(("LOW"),(C4))))</formula>
    </cfRule>
  </conditionalFormatting>
  <conditionalFormatting sqref="C4:C36">
    <cfRule type="containsText" dxfId="51" priority="3" operator="containsText" text="MEDIUM">
      <formula>NOT(ISERROR(SEARCH(("MEDIUM"),(C4))))</formula>
    </cfRule>
  </conditionalFormatting>
  <conditionalFormatting sqref="C4:C36">
    <cfRule type="containsText" dxfId="50" priority="4" operator="containsText" text="HIGH">
      <formula>NOT(ISERROR(SEARCH(("HIGH"),(C4))))</formula>
    </cfRule>
  </conditionalFormatting>
  <conditionalFormatting sqref="E3:F3">
    <cfRule type="containsText" dxfId="49" priority="5" operator="containsText" text="Vertex42">
      <formula>NOT(ISERROR(SEARCH(("Vertex42"),(E3))))</formula>
    </cfRule>
  </conditionalFormatting>
  <conditionalFormatting sqref="D4:D36">
    <cfRule type="expression" dxfId="48" priority="6">
      <formula>AND(ISNUMBER(D4),TRUNC(D4)&lt;TODAY())</formula>
    </cfRule>
  </conditionalFormatting>
  <conditionalFormatting sqref="B4:B36">
    <cfRule type="expression" dxfId="47" priority="7">
      <formula>AND( ISDATE( $D4),  $D4 &lt;TODAY(), E4 &lt; 100%)</formula>
    </cfRule>
  </conditionalFormatting>
  <conditionalFormatting sqref="G4:G36">
    <cfRule type="expression" dxfId="46" priority="8">
      <formula>AND( ISDATE( $D4),  $D4 &lt;TODAY(), E4 &lt; 100%,ISBLANK(G4) )</formula>
    </cfRule>
  </conditionalFormatting>
  <conditionalFormatting sqref="I4">
    <cfRule type="notContainsBlanks" dxfId="45" priority="9">
      <formula>LEN(TRIM(I4))&gt;0</formula>
    </cfRule>
  </conditionalFormatting>
  <dataValidations count="1">
    <dataValidation type="list" allowBlank="1" sqref="C4:C36" xr:uid="{00000000-0002-0000-0E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44" priority="1">
      <formula>($A4=TRUE)</formula>
    </cfRule>
  </conditionalFormatting>
  <conditionalFormatting sqref="C4:C36">
    <cfRule type="containsText" dxfId="43" priority="2" operator="containsText" text="LOW">
      <formula>NOT(ISERROR(SEARCH(("LOW"),(C4))))</formula>
    </cfRule>
  </conditionalFormatting>
  <conditionalFormatting sqref="C4:C36">
    <cfRule type="containsText" dxfId="42" priority="3" operator="containsText" text="MEDIUM">
      <formula>NOT(ISERROR(SEARCH(("MEDIUM"),(C4))))</formula>
    </cfRule>
  </conditionalFormatting>
  <conditionalFormatting sqref="C4:C36">
    <cfRule type="containsText" dxfId="41" priority="4" operator="containsText" text="HIGH">
      <formula>NOT(ISERROR(SEARCH(("HIGH"),(C4))))</formula>
    </cfRule>
  </conditionalFormatting>
  <conditionalFormatting sqref="E3:F3">
    <cfRule type="containsText" dxfId="40" priority="5" operator="containsText" text="Vertex42">
      <formula>NOT(ISERROR(SEARCH(("Vertex42"),(E3))))</formula>
    </cfRule>
  </conditionalFormatting>
  <conditionalFormatting sqref="D4:D36">
    <cfRule type="expression" dxfId="39" priority="6">
      <formula>AND(ISNUMBER(D4),TRUNC(D4)&lt;TODAY())</formula>
    </cfRule>
  </conditionalFormatting>
  <conditionalFormatting sqref="B4:B36">
    <cfRule type="expression" dxfId="38" priority="7">
      <formula>AND( ISDATE( $D4),  $D4 &lt;TODAY(), E4 &lt; 100%)</formula>
    </cfRule>
  </conditionalFormatting>
  <conditionalFormatting sqref="G4:G36">
    <cfRule type="expression" dxfId="37" priority="8">
      <formula>AND( ISDATE( $D4),  $D4 &lt;TODAY(), E4 &lt; 100%,ISBLANK(G4) )</formula>
    </cfRule>
  </conditionalFormatting>
  <conditionalFormatting sqref="I4">
    <cfRule type="notContainsBlanks" dxfId="36" priority="9">
      <formula>LEN(TRIM(I4))&gt;0</formula>
    </cfRule>
  </conditionalFormatting>
  <dataValidations count="1">
    <dataValidation type="list" allowBlank="1" sqref="C4:C36" xr:uid="{00000000-0002-0000-0F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35" priority="1">
      <formula>($A4=TRUE)</formula>
    </cfRule>
  </conditionalFormatting>
  <conditionalFormatting sqref="C4:C36">
    <cfRule type="containsText" dxfId="34" priority="2" operator="containsText" text="LOW">
      <formula>NOT(ISERROR(SEARCH(("LOW"),(C4))))</formula>
    </cfRule>
  </conditionalFormatting>
  <conditionalFormatting sqref="C4:C36">
    <cfRule type="containsText" dxfId="33" priority="3" operator="containsText" text="MEDIUM">
      <formula>NOT(ISERROR(SEARCH(("MEDIUM"),(C4))))</formula>
    </cfRule>
  </conditionalFormatting>
  <conditionalFormatting sqref="C4:C36">
    <cfRule type="containsText" dxfId="32" priority="4" operator="containsText" text="HIGH">
      <formula>NOT(ISERROR(SEARCH(("HIGH"),(C4))))</formula>
    </cfRule>
  </conditionalFormatting>
  <conditionalFormatting sqref="E3:F3">
    <cfRule type="containsText" dxfId="31" priority="5" operator="containsText" text="Vertex42">
      <formula>NOT(ISERROR(SEARCH(("Vertex42"),(E3))))</formula>
    </cfRule>
  </conditionalFormatting>
  <conditionalFormatting sqref="D4:D36">
    <cfRule type="expression" dxfId="30" priority="6">
      <formula>AND(ISNUMBER(D4),TRUNC(D4)&lt;TODAY())</formula>
    </cfRule>
  </conditionalFormatting>
  <conditionalFormatting sqref="B4:B36">
    <cfRule type="expression" dxfId="29" priority="7">
      <formula>AND( ISDATE( $D4),  $D4 &lt;TODAY(), E4 &lt; 100%)</formula>
    </cfRule>
  </conditionalFormatting>
  <conditionalFormatting sqref="G4:G36">
    <cfRule type="expression" dxfId="28" priority="8">
      <formula>AND( ISDATE( $D4),  $D4 &lt;TODAY(), E4 &lt; 100%,ISBLANK(G4) )</formula>
    </cfRule>
  </conditionalFormatting>
  <conditionalFormatting sqref="I4">
    <cfRule type="notContainsBlanks" dxfId="27" priority="9">
      <formula>LEN(TRIM(I4))&gt;0</formula>
    </cfRule>
  </conditionalFormatting>
  <dataValidations count="1">
    <dataValidation type="list" allowBlank="1" sqref="C4:C36" xr:uid="{00000000-0002-0000-10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26" priority="1">
      <formula>($A4=TRUE)</formula>
    </cfRule>
  </conditionalFormatting>
  <conditionalFormatting sqref="C4:C36">
    <cfRule type="containsText" dxfId="25" priority="2" operator="containsText" text="LOW">
      <formula>NOT(ISERROR(SEARCH(("LOW"),(C4))))</formula>
    </cfRule>
  </conditionalFormatting>
  <conditionalFormatting sqref="C4:C36">
    <cfRule type="containsText" dxfId="24" priority="3" operator="containsText" text="MEDIUM">
      <formula>NOT(ISERROR(SEARCH(("MEDIUM"),(C4))))</formula>
    </cfRule>
  </conditionalFormatting>
  <conditionalFormatting sqref="C4:C36">
    <cfRule type="containsText" dxfId="23" priority="4" operator="containsText" text="HIGH">
      <formula>NOT(ISERROR(SEARCH(("HIGH"),(C4))))</formula>
    </cfRule>
  </conditionalFormatting>
  <conditionalFormatting sqref="E3:F3">
    <cfRule type="containsText" dxfId="22" priority="5" operator="containsText" text="Vertex42">
      <formula>NOT(ISERROR(SEARCH(("Vertex42"),(E3))))</formula>
    </cfRule>
  </conditionalFormatting>
  <conditionalFormatting sqref="D4:D36">
    <cfRule type="expression" dxfId="21" priority="6">
      <formula>AND(ISNUMBER(D4),TRUNC(D4)&lt;TODAY())</formula>
    </cfRule>
  </conditionalFormatting>
  <conditionalFormatting sqref="B4:B36">
    <cfRule type="expression" dxfId="20" priority="7">
      <formula>AND( ISDATE( $D4),  $D4 &lt;TODAY(), E4 &lt; 100%)</formula>
    </cfRule>
  </conditionalFormatting>
  <conditionalFormatting sqref="G4:G36">
    <cfRule type="expression" dxfId="19" priority="8">
      <formula>AND( ISDATE( $D4),  $D4 &lt;TODAY(), E4 &lt; 100%,ISBLANK(G4) )</formula>
    </cfRule>
  </conditionalFormatting>
  <conditionalFormatting sqref="I4">
    <cfRule type="notContainsBlanks" dxfId="18" priority="9">
      <formula>LEN(TRIM(I4))&gt;0</formula>
    </cfRule>
  </conditionalFormatting>
  <dataValidations disablePrompts="1" count="1">
    <dataValidation type="list" allowBlank="1" sqref="C4:C36" xr:uid="{00000000-0002-0000-11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C24" sqref="C24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7" priority="1">
      <formula>($A4=TRUE)</formula>
    </cfRule>
  </conditionalFormatting>
  <conditionalFormatting sqref="C4:C36">
    <cfRule type="containsText" dxfId="16" priority="2" operator="containsText" text="LOW">
      <formula>NOT(ISERROR(SEARCH(("LOW"),(C4))))</formula>
    </cfRule>
  </conditionalFormatting>
  <conditionalFormatting sqref="C4:C36">
    <cfRule type="containsText" dxfId="15" priority="3" operator="containsText" text="MEDIUM">
      <formula>NOT(ISERROR(SEARCH(("MEDIUM"),(C4))))</formula>
    </cfRule>
  </conditionalFormatting>
  <conditionalFormatting sqref="C4:C36">
    <cfRule type="containsText" dxfId="14" priority="4" operator="containsText" text="HIGH">
      <formula>NOT(ISERROR(SEARCH(("HIGH"),(C4))))</formula>
    </cfRule>
  </conditionalFormatting>
  <conditionalFormatting sqref="E3:F3">
    <cfRule type="containsText" dxfId="13" priority="5" operator="containsText" text="Vertex42">
      <formula>NOT(ISERROR(SEARCH(("Vertex42"),(E3))))</formula>
    </cfRule>
  </conditionalFormatting>
  <conditionalFormatting sqref="D4:D36">
    <cfRule type="expression" dxfId="12" priority="6">
      <formula>AND(ISNUMBER(D4),TRUNC(D4)&lt;TODAY())</formula>
    </cfRule>
  </conditionalFormatting>
  <conditionalFormatting sqref="B4:B36">
    <cfRule type="expression" dxfId="11" priority="7">
      <formula>AND( ISDATE( $D4),  $D4 &lt;TODAY(), E4 &lt; 100%)</formula>
    </cfRule>
  </conditionalFormatting>
  <conditionalFormatting sqref="G4:G36">
    <cfRule type="expression" dxfId="10" priority="8">
      <formula>AND( ISDATE( $D4),  $D4 &lt;TODAY(), E4 &lt; 100%,ISBLANK(G4) )</formula>
    </cfRule>
  </conditionalFormatting>
  <conditionalFormatting sqref="I4">
    <cfRule type="notContainsBlanks" dxfId="9" priority="9">
      <formula>LEN(TRIM(I4))&gt;0</formula>
    </cfRule>
  </conditionalFormatting>
  <dataValidations count="1">
    <dataValidation type="list" allowBlank="1" sqref="C4:C36" xr:uid="{00000000-0002-0000-12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36"/>
  <sheetViews>
    <sheetView showGridLines="0" tabSelected="1" workbookViewId="0">
      <pane ySplit="3" topLeftCell="A4" activePane="bottomLeft" state="frozen"/>
      <selection pane="bottomLeft" activeCell="F7" sqref="F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44644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70" priority="1">
      <formula>($A4=TRUE)</formula>
    </cfRule>
  </conditionalFormatting>
  <conditionalFormatting sqref="C4:C36">
    <cfRule type="containsText" dxfId="169" priority="2" operator="containsText" text="LOW">
      <formula>NOT(ISERROR(SEARCH(("LOW"),(C4))))</formula>
    </cfRule>
  </conditionalFormatting>
  <conditionalFormatting sqref="C4:C36">
    <cfRule type="containsText" dxfId="168" priority="3" operator="containsText" text="MEDIUM">
      <formula>NOT(ISERROR(SEARCH(("MEDIUM"),(C4))))</formula>
    </cfRule>
  </conditionalFormatting>
  <conditionalFormatting sqref="C4:C36">
    <cfRule type="containsText" dxfId="167" priority="4" operator="containsText" text="HIGH">
      <formula>NOT(ISERROR(SEARCH(("HIGH"),(C4))))</formula>
    </cfRule>
  </conditionalFormatting>
  <conditionalFormatting sqref="E3:F3">
    <cfRule type="containsText" dxfId="166" priority="5" operator="containsText" text="Vertex42">
      <formula>NOT(ISERROR(SEARCH(("Vertex42"),(E3))))</formula>
    </cfRule>
  </conditionalFormatting>
  <conditionalFormatting sqref="D4:D36">
    <cfRule type="expression" dxfId="165" priority="6">
      <formula>AND(ISNUMBER(D4),TRUNC(D4)&lt;TODAY())</formula>
    </cfRule>
  </conditionalFormatting>
  <conditionalFormatting sqref="B4:B36">
    <cfRule type="expression" dxfId="164" priority="7">
      <formula>AND( ISDATE( $D4),  $D4 &lt;TODAY(), E4 &lt; 100%)</formula>
    </cfRule>
  </conditionalFormatting>
  <conditionalFormatting sqref="G4:G36">
    <cfRule type="expression" dxfId="163" priority="8">
      <formula>AND( ISDATE( $D4),  $D4 &lt;TODAY(), E4 &lt; 100%,ISBLANK(G4) )</formula>
    </cfRule>
  </conditionalFormatting>
  <conditionalFormatting sqref="I4">
    <cfRule type="notContainsBlanks" dxfId="162" priority="9">
      <formula>LEN(TRIM(I4))&gt;0</formula>
    </cfRule>
  </conditionalFormatting>
  <dataValidations count="1">
    <dataValidation type="list" allowBlank="1" sqref="C4:C36" xr:uid="{00000000-0002-0000-01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8" priority="1">
      <formula>($A4=TRUE)</formula>
    </cfRule>
  </conditionalFormatting>
  <conditionalFormatting sqref="C4:C36">
    <cfRule type="containsText" dxfId="7" priority="2" operator="containsText" text="LOW">
      <formula>NOT(ISERROR(SEARCH(("LOW"),(C4))))</formula>
    </cfRule>
  </conditionalFormatting>
  <conditionalFormatting sqref="C4:C36">
    <cfRule type="containsText" dxfId="6" priority="3" operator="containsText" text="MEDIUM">
      <formula>NOT(ISERROR(SEARCH(("MEDIUM"),(C4))))</formula>
    </cfRule>
  </conditionalFormatting>
  <conditionalFormatting sqref="C4:C36">
    <cfRule type="containsText" dxfId="5" priority="4" operator="containsText" text="HIGH">
      <formula>NOT(ISERROR(SEARCH(("HIGH"),(C4))))</formula>
    </cfRule>
  </conditionalFormatting>
  <conditionalFormatting sqref="E3:F3">
    <cfRule type="containsText" dxfId="4" priority="5" operator="containsText" text="Vertex42">
      <formula>NOT(ISERROR(SEARCH(("Vertex42"),(E3))))</formula>
    </cfRule>
  </conditionalFormatting>
  <conditionalFormatting sqref="D4:D36">
    <cfRule type="expression" dxfId="3" priority="6">
      <formula>AND(ISNUMBER(D4),TRUNC(D4)&lt;TODAY())</formula>
    </cfRule>
  </conditionalFormatting>
  <conditionalFormatting sqref="B4:B36">
    <cfRule type="expression" dxfId="2" priority="7">
      <formula>AND( ISDATE( $D4),  $D4 &lt;TODAY(), E4 &lt; 100%)</formula>
    </cfRule>
  </conditionalFormatting>
  <conditionalFormatting sqref="G4:G36">
    <cfRule type="expression" dxfId="1" priority="8">
      <formula>AND( ISDATE( $D4),  $D4 &lt;TODAY(), E4 &lt; 100%,ISBLANK(G4) )</formula>
    </cfRule>
  </conditionalFormatting>
  <conditionalFormatting sqref="I4">
    <cfRule type="notContainsBlanks" dxfId="0" priority="9">
      <formula>LEN(TRIM(I4))&gt;0</formula>
    </cfRule>
  </conditionalFormatting>
  <dataValidations count="1">
    <dataValidation type="list" allowBlank="1" sqref="C4:C36" xr:uid="{00000000-0002-0000-13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61" priority="1">
      <formula>($A4=TRUE)</formula>
    </cfRule>
  </conditionalFormatting>
  <conditionalFormatting sqref="C4:C36">
    <cfRule type="containsText" dxfId="160" priority="2" operator="containsText" text="LOW">
      <formula>NOT(ISERROR(SEARCH(("LOW"),(C4))))</formula>
    </cfRule>
  </conditionalFormatting>
  <conditionalFormatting sqref="C4:C36">
    <cfRule type="containsText" dxfId="159" priority="3" operator="containsText" text="MEDIUM">
      <formula>NOT(ISERROR(SEARCH(("MEDIUM"),(C4))))</formula>
    </cfRule>
  </conditionalFormatting>
  <conditionalFormatting sqref="C4:C36">
    <cfRule type="containsText" dxfId="158" priority="4" operator="containsText" text="HIGH">
      <formula>NOT(ISERROR(SEARCH(("HIGH"),(C4))))</formula>
    </cfRule>
  </conditionalFormatting>
  <conditionalFormatting sqref="E3:F3">
    <cfRule type="containsText" dxfId="157" priority="5" operator="containsText" text="Vertex42">
      <formula>NOT(ISERROR(SEARCH(("Vertex42"),(E3))))</formula>
    </cfRule>
  </conditionalFormatting>
  <conditionalFormatting sqref="D4:D36">
    <cfRule type="expression" dxfId="156" priority="6">
      <formula>AND(ISNUMBER(D4),TRUNC(D4)&lt;TODAY())</formula>
    </cfRule>
  </conditionalFormatting>
  <conditionalFormatting sqref="B4:B36">
    <cfRule type="expression" dxfId="155" priority="7">
      <formula>AND( ISDATE( $D4),  $D4 &lt;TODAY(), E4 &lt; 100%)</formula>
    </cfRule>
  </conditionalFormatting>
  <conditionalFormatting sqref="G4:G36">
    <cfRule type="expression" dxfId="154" priority="8">
      <formula>AND( ISDATE( $D4),  $D4 &lt;TODAY(), E4 &lt; 100%,ISBLANK(G4) )</formula>
    </cfRule>
  </conditionalFormatting>
  <conditionalFormatting sqref="I4">
    <cfRule type="notContainsBlanks" dxfId="153" priority="9">
      <formula>LEN(TRIM(I4))&gt;0</formula>
    </cfRule>
  </conditionalFormatting>
  <dataValidations count="1">
    <dataValidation type="list" allowBlank="1" sqref="C4:C36" xr:uid="{00000000-0002-0000-02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52" priority="1">
      <formula>($A4=TRUE)</formula>
    </cfRule>
  </conditionalFormatting>
  <conditionalFormatting sqref="C4:C36">
    <cfRule type="containsText" dxfId="151" priority="2" operator="containsText" text="LOW">
      <formula>NOT(ISERROR(SEARCH(("LOW"),(C4))))</formula>
    </cfRule>
  </conditionalFormatting>
  <conditionalFormatting sqref="C4:C36">
    <cfRule type="containsText" dxfId="150" priority="3" operator="containsText" text="MEDIUM">
      <formula>NOT(ISERROR(SEARCH(("MEDIUM"),(C4))))</formula>
    </cfRule>
  </conditionalFormatting>
  <conditionalFormatting sqref="C4:C36">
    <cfRule type="containsText" dxfId="149" priority="4" operator="containsText" text="HIGH">
      <formula>NOT(ISERROR(SEARCH(("HIGH"),(C4))))</formula>
    </cfRule>
  </conditionalFormatting>
  <conditionalFormatting sqref="E3:F3">
    <cfRule type="containsText" dxfId="148" priority="5" operator="containsText" text="Vertex42">
      <formula>NOT(ISERROR(SEARCH(("Vertex42"),(E3))))</formula>
    </cfRule>
  </conditionalFormatting>
  <conditionalFormatting sqref="D4:D36">
    <cfRule type="expression" dxfId="147" priority="6">
      <formula>AND(ISNUMBER(D4),TRUNC(D4)&lt;TODAY())</formula>
    </cfRule>
  </conditionalFormatting>
  <conditionalFormatting sqref="B4:B36">
    <cfRule type="expression" dxfId="146" priority="7">
      <formula>AND( ISDATE( $D4),  $D4 &lt;TODAY(), E4 &lt; 100%)</formula>
    </cfRule>
  </conditionalFormatting>
  <conditionalFormatting sqref="G4:G36">
    <cfRule type="expression" dxfId="145" priority="8">
      <formula>AND( ISDATE( $D4),  $D4 &lt;TODAY(), E4 &lt; 100%,ISBLANK(G4) )</formula>
    </cfRule>
  </conditionalFormatting>
  <conditionalFormatting sqref="I4">
    <cfRule type="notContainsBlanks" dxfId="144" priority="9">
      <formula>LEN(TRIM(I4))&gt;0</formula>
    </cfRule>
  </conditionalFormatting>
  <dataValidations count="1">
    <dataValidation type="list" allowBlank="1" sqref="C4:C36" xr:uid="{00000000-0002-0000-03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43" priority="1">
      <formula>($A4=TRUE)</formula>
    </cfRule>
  </conditionalFormatting>
  <conditionalFormatting sqref="C4:C36">
    <cfRule type="containsText" dxfId="142" priority="2" operator="containsText" text="LOW">
      <formula>NOT(ISERROR(SEARCH(("LOW"),(C4))))</formula>
    </cfRule>
  </conditionalFormatting>
  <conditionalFormatting sqref="C4:C36">
    <cfRule type="containsText" dxfId="141" priority="3" operator="containsText" text="MEDIUM">
      <formula>NOT(ISERROR(SEARCH(("MEDIUM"),(C4))))</formula>
    </cfRule>
  </conditionalFormatting>
  <conditionalFormatting sqref="C4:C36">
    <cfRule type="containsText" dxfId="140" priority="4" operator="containsText" text="HIGH">
      <formula>NOT(ISERROR(SEARCH(("HIGH"),(C4))))</formula>
    </cfRule>
  </conditionalFormatting>
  <conditionalFormatting sqref="E3:F3">
    <cfRule type="containsText" dxfId="139" priority="5" operator="containsText" text="Vertex42">
      <formula>NOT(ISERROR(SEARCH(("Vertex42"),(E3))))</formula>
    </cfRule>
  </conditionalFormatting>
  <conditionalFormatting sqref="D4:D36">
    <cfRule type="expression" dxfId="138" priority="6">
      <formula>AND(ISNUMBER(D4),TRUNC(D4)&lt;TODAY())</formula>
    </cfRule>
  </conditionalFormatting>
  <conditionalFormatting sqref="B4:B36">
    <cfRule type="expression" dxfId="137" priority="7">
      <formula>AND( ISDATE( $D4),  $D4 &lt;TODAY(), E4 &lt; 100%)</formula>
    </cfRule>
  </conditionalFormatting>
  <conditionalFormatting sqref="G4:G36">
    <cfRule type="expression" dxfId="136" priority="8">
      <formula>AND( ISDATE( $D4),  $D4 &lt;TODAY(), E4 &lt; 100%,ISBLANK(G4) )</formula>
    </cfRule>
  </conditionalFormatting>
  <conditionalFormatting sqref="I4">
    <cfRule type="notContainsBlanks" dxfId="135" priority="9">
      <formula>LEN(TRIM(I4))&gt;0</formula>
    </cfRule>
  </conditionalFormatting>
  <dataValidations count="1">
    <dataValidation type="list" allowBlank="1" sqref="C4:C36" xr:uid="{00000000-0002-0000-04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34" priority="1">
      <formula>($A4=TRUE)</formula>
    </cfRule>
  </conditionalFormatting>
  <conditionalFormatting sqref="C4:C36">
    <cfRule type="containsText" dxfId="133" priority="2" operator="containsText" text="LOW">
      <formula>NOT(ISERROR(SEARCH(("LOW"),(C4))))</formula>
    </cfRule>
  </conditionalFormatting>
  <conditionalFormatting sqref="C4:C36">
    <cfRule type="containsText" dxfId="132" priority="3" operator="containsText" text="MEDIUM">
      <formula>NOT(ISERROR(SEARCH(("MEDIUM"),(C4))))</formula>
    </cfRule>
  </conditionalFormatting>
  <conditionalFormatting sqref="C4:C36">
    <cfRule type="containsText" dxfId="131" priority="4" operator="containsText" text="HIGH">
      <formula>NOT(ISERROR(SEARCH(("HIGH"),(C4))))</formula>
    </cfRule>
  </conditionalFormatting>
  <conditionalFormatting sqref="E3:F3">
    <cfRule type="containsText" dxfId="130" priority="5" operator="containsText" text="Vertex42">
      <formula>NOT(ISERROR(SEARCH(("Vertex42"),(E3))))</formula>
    </cfRule>
  </conditionalFormatting>
  <conditionalFormatting sqref="D4:D36">
    <cfRule type="expression" dxfId="129" priority="6">
      <formula>AND(ISNUMBER(D4),TRUNC(D4)&lt;TODAY())</formula>
    </cfRule>
  </conditionalFormatting>
  <conditionalFormatting sqref="B4:B36">
    <cfRule type="expression" dxfId="128" priority="7">
      <formula>AND( ISDATE( $D4),  $D4 &lt;TODAY(), E4 &lt; 100%)</formula>
    </cfRule>
  </conditionalFormatting>
  <conditionalFormatting sqref="G4:G36">
    <cfRule type="expression" dxfId="127" priority="8">
      <formula>AND( ISDATE( $D4),  $D4 &lt;TODAY(), E4 &lt; 100%,ISBLANK(G4) )</formula>
    </cfRule>
  </conditionalFormatting>
  <conditionalFormatting sqref="I4">
    <cfRule type="notContainsBlanks" dxfId="126" priority="9">
      <formula>LEN(TRIM(I4))&gt;0</formula>
    </cfRule>
  </conditionalFormatting>
  <dataValidations count="1">
    <dataValidation type="list" allowBlank="1" sqref="C4:C36" xr:uid="{00000000-0002-0000-05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25" priority="1">
      <formula>($A4=TRUE)</formula>
    </cfRule>
  </conditionalFormatting>
  <conditionalFormatting sqref="C4:C36">
    <cfRule type="containsText" dxfId="124" priority="2" operator="containsText" text="LOW">
      <formula>NOT(ISERROR(SEARCH(("LOW"),(C4))))</formula>
    </cfRule>
  </conditionalFormatting>
  <conditionalFormatting sqref="C4:C36">
    <cfRule type="containsText" dxfId="123" priority="3" operator="containsText" text="MEDIUM">
      <formula>NOT(ISERROR(SEARCH(("MEDIUM"),(C4))))</formula>
    </cfRule>
  </conditionalFormatting>
  <conditionalFormatting sqref="C4:C36">
    <cfRule type="containsText" dxfId="122" priority="4" operator="containsText" text="HIGH">
      <formula>NOT(ISERROR(SEARCH(("HIGH"),(C4))))</formula>
    </cfRule>
  </conditionalFormatting>
  <conditionalFormatting sqref="E3:F3">
    <cfRule type="containsText" dxfId="121" priority="5" operator="containsText" text="Vertex42">
      <formula>NOT(ISERROR(SEARCH(("Vertex42"),(E3))))</formula>
    </cfRule>
  </conditionalFormatting>
  <conditionalFormatting sqref="D4:D36">
    <cfRule type="expression" dxfId="120" priority="6">
      <formula>AND(ISNUMBER(D4),TRUNC(D4)&lt;TODAY())</formula>
    </cfRule>
  </conditionalFormatting>
  <conditionalFormatting sqref="B4:B36">
    <cfRule type="expression" dxfId="119" priority="7">
      <formula>AND( ISDATE( $D4),  $D4 &lt;TODAY(), E4 &lt; 100%)</formula>
    </cfRule>
  </conditionalFormatting>
  <conditionalFormatting sqref="G4:G36">
    <cfRule type="expression" dxfId="118" priority="8">
      <formula>AND( ISDATE( $D4),  $D4 &lt;TODAY(), E4 &lt; 100%,ISBLANK(G4) )</formula>
    </cfRule>
  </conditionalFormatting>
  <conditionalFormatting sqref="I4">
    <cfRule type="notContainsBlanks" dxfId="117" priority="9">
      <formula>LEN(TRIM(I4))&gt;0</formula>
    </cfRule>
  </conditionalFormatting>
  <dataValidations count="1">
    <dataValidation type="list" allowBlank="1" sqref="C4:C36" xr:uid="{00000000-0002-0000-06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16" priority="1">
      <formula>($A4=TRUE)</formula>
    </cfRule>
  </conditionalFormatting>
  <conditionalFormatting sqref="C4:C36">
    <cfRule type="containsText" dxfId="115" priority="2" operator="containsText" text="LOW">
      <formula>NOT(ISERROR(SEARCH(("LOW"),(C4))))</formula>
    </cfRule>
  </conditionalFormatting>
  <conditionalFormatting sqref="C4:C36">
    <cfRule type="containsText" dxfId="114" priority="3" operator="containsText" text="MEDIUM">
      <formula>NOT(ISERROR(SEARCH(("MEDIUM"),(C4))))</formula>
    </cfRule>
  </conditionalFormatting>
  <conditionalFormatting sqref="C4:C36">
    <cfRule type="containsText" dxfId="113" priority="4" operator="containsText" text="HIGH">
      <formula>NOT(ISERROR(SEARCH(("HIGH"),(C4))))</formula>
    </cfRule>
  </conditionalFormatting>
  <conditionalFormatting sqref="E3:F3">
    <cfRule type="containsText" dxfId="112" priority="5" operator="containsText" text="Vertex42">
      <formula>NOT(ISERROR(SEARCH(("Vertex42"),(E3))))</formula>
    </cfRule>
  </conditionalFormatting>
  <conditionalFormatting sqref="D4:D36">
    <cfRule type="expression" dxfId="111" priority="6">
      <formula>AND(ISNUMBER(D4),TRUNC(D4)&lt;TODAY())</formula>
    </cfRule>
  </conditionalFormatting>
  <conditionalFormatting sqref="B4:B36">
    <cfRule type="expression" dxfId="110" priority="7">
      <formula>AND( ISDATE( $D4),  $D4 &lt;TODAY(), E4 &lt; 100%)</formula>
    </cfRule>
  </conditionalFormatting>
  <conditionalFormatting sqref="G4:G36">
    <cfRule type="expression" dxfId="109" priority="8">
      <formula>AND( ISDATE( $D4),  $D4 &lt;TODAY(), E4 &lt; 100%,ISBLANK(G4) )</formula>
    </cfRule>
  </conditionalFormatting>
  <conditionalFormatting sqref="I4">
    <cfRule type="notContainsBlanks" dxfId="108" priority="9">
      <formula>LEN(TRIM(I4))&gt;0</formula>
    </cfRule>
  </conditionalFormatting>
  <dataValidations count="1">
    <dataValidation type="list" allowBlank="1" sqref="C4:C36" xr:uid="{00000000-0002-0000-07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36"/>
  <sheetViews>
    <sheetView showGridLines="0" workbookViewId="0">
      <pane ySplit="3" topLeftCell="A4" activePane="bottomLeft" state="frozen"/>
      <selection pane="bottomLeft" activeCell="E7" sqref="E7"/>
    </sheetView>
  </sheetViews>
  <sheetFormatPr defaultColWidth="15.125" defaultRowHeight="15" customHeight="1"/>
  <cols>
    <col min="1" max="1" width="5.5" style="14" customWidth="1"/>
    <col min="2" max="2" width="31.625" style="14" customWidth="1"/>
    <col min="3" max="3" width="10.875" style="14" customWidth="1"/>
    <col min="4" max="4" width="11.125" style="14" customWidth="1"/>
    <col min="5" max="5" width="6.125" style="14" customWidth="1"/>
    <col min="6" max="6" width="17.25" style="14" customWidth="1"/>
    <col min="7" max="7" width="42.375" style="14" customWidth="1"/>
    <col min="8" max="8" width="53.125" style="14" customWidth="1"/>
    <col min="9" max="9" width="12.625" style="14" customWidth="1"/>
    <col min="10" max="10" width="37.625" style="14" customWidth="1"/>
    <col min="11" max="16384" width="15.125" style="14"/>
  </cols>
  <sheetData>
    <row r="1" spans="1:10" ht="26.25" customHeight="1">
      <c r="A1" s="9" t="s">
        <v>6</v>
      </c>
      <c r="B1" s="9"/>
      <c r="C1" s="10" t="s">
        <v>7</v>
      </c>
      <c r="D1" s="11">
        <f ca="1">COUNTIFS(D4:D36,"&lt;"&amp;TODAY(), E4:E36,"&lt;100%")</f>
        <v>0</v>
      </c>
      <c r="E1" s="40" t="s">
        <v>8</v>
      </c>
      <c r="F1" s="41"/>
      <c r="G1" s="42"/>
      <c r="H1" s="12"/>
      <c r="J1" s="13"/>
    </row>
    <row r="2" spans="1:10" ht="19.5" customHeight="1">
      <c r="C2" s="15"/>
      <c r="E2" s="16" t="s">
        <v>9</v>
      </c>
      <c r="F2" s="17"/>
      <c r="J2" s="18"/>
    </row>
    <row r="3" spans="1:10" ht="28.5" customHeight="1">
      <c r="A3" s="19" t="s">
        <v>10</v>
      </c>
      <c r="B3" s="20" t="s">
        <v>11</v>
      </c>
      <c r="C3" s="21" t="s">
        <v>12</v>
      </c>
      <c r="D3" s="21" t="s">
        <v>13</v>
      </c>
      <c r="E3" s="43" t="s">
        <v>14</v>
      </c>
      <c r="F3" s="44"/>
      <c r="G3" s="22" t="s">
        <v>15</v>
      </c>
      <c r="H3" s="23" t="s">
        <v>16</v>
      </c>
      <c r="J3" s="24"/>
    </row>
    <row r="4" spans="1:10" ht="24.75" customHeight="1">
      <c r="A4" s="25" t="b">
        <v>0</v>
      </c>
      <c r="B4" s="34" t="s">
        <v>19</v>
      </c>
      <c r="C4" s="35" t="s">
        <v>38</v>
      </c>
      <c r="D4" s="30">
        <v>44622</v>
      </c>
      <c r="E4" s="37">
        <v>0</v>
      </c>
      <c r="F4" s="26" t="str">
        <f t="shared" ref="F4:F36" si="0">REPT("█",ROUND(E4*10,0))</f>
        <v/>
      </c>
      <c r="G4" s="27"/>
      <c r="H4" s="27"/>
      <c r="I4" s="28"/>
    </row>
    <row r="5" spans="1:10" ht="24.75" customHeight="1">
      <c r="A5" s="25" t="b">
        <v>0</v>
      </c>
      <c r="B5" s="34" t="s">
        <v>20</v>
      </c>
      <c r="C5" s="35" t="s">
        <v>38</v>
      </c>
      <c r="D5" s="30">
        <v>44644</v>
      </c>
      <c r="E5" s="37">
        <v>0</v>
      </c>
      <c r="F5" s="26" t="str">
        <f t="shared" si="0"/>
        <v/>
      </c>
      <c r="G5" s="27"/>
      <c r="H5" s="27"/>
      <c r="I5" s="28"/>
      <c r="J5" s="29"/>
    </row>
    <row r="6" spans="1:10" ht="24.75" customHeight="1">
      <c r="A6" s="25" t="b">
        <v>0</v>
      </c>
      <c r="B6" s="34" t="s">
        <v>21</v>
      </c>
      <c r="C6" s="35" t="s">
        <v>38</v>
      </c>
      <c r="D6" s="30">
        <v>44644</v>
      </c>
      <c r="E6" s="37">
        <v>0</v>
      </c>
      <c r="F6" s="26" t="str">
        <f t="shared" si="0"/>
        <v/>
      </c>
      <c r="G6" s="27"/>
      <c r="H6" s="27"/>
      <c r="I6" s="28"/>
      <c r="J6" s="31"/>
    </row>
    <row r="7" spans="1:10" ht="24.75" customHeight="1">
      <c r="A7" s="25" t="b">
        <v>0</v>
      </c>
      <c r="B7" s="34" t="s">
        <v>22</v>
      </c>
      <c r="C7" s="35" t="s">
        <v>38</v>
      </c>
      <c r="D7" s="30">
        <v>44644</v>
      </c>
      <c r="E7" s="37">
        <v>0</v>
      </c>
      <c r="F7" s="26" t="str">
        <f t="shared" si="0"/>
        <v/>
      </c>
      <c r="G7" s="27"/>
      <c r="H7" s="27"/>
      <c r="I7" s="28"/>
      <c r="J7" s="31"/>
    </row>
    <row r="8" spans="1:10" ht="24.75" customHeight="1">
      <c r="A8" s="25" t="b">
        <v>0</v>
      </c>
      <c r="B8" s="34" t="s">
        <v>23</v>
      </c>
      <c r="C8" s="35" t="s">
        <v>17</v>
      </c>
      <c r="D8" s="30">
        <v>44643</v>
      </c>
      <c r="E8" s="37">
        <v>0</v>
      </c>
      <c r="F8" s="26" t="str">
        <f t="shared" si="0"/>
        <v/>
      </c>
      <c r="G8" s="27"/>
      <c r="H8" s="27"/>
      <c r="I8" s="28"/>
      <c r="J8" s="31"/>
    </row>
    <row r="9" spans="1:10" ht="24.75" customHeight="1">
      <c r="A9" s="25" t="b">
        <v>0</v>
      </c>
      <c r="B9" s="34" t="s">
        <v>24</v>
      </c>
      <c r="C9" s="35" t="s">
        <v>17</v>
      </c>
      <c r="D9" s="30">
        <v>44643</v>
      </c>
      <c r="E9" s="37">
        <v>0</v>
      </c>
      <c r="F9" s="26" t="str">
        <f t="shared" si="0"/>
        <v/>
      </c>
      <c r="G9" s="27"/>
      <c r="H9" s="27"/>
      <c r="I9" s="28"/>
    </row>
    <row r="10" spans="1:10" ht="24.75" customHeight="1">
      <c r="A10" s="25" t="b">
        <v>0</v>
      </c>
      <c r="B10" s="34" t="s">
        <v>26</v>
      </c>
      <c r="C10" s="35" t="s">
        <v>17</v>
      </c>
      <c r="D10" s="30">
        <v>44643</v>
      </c>
      <c r="E10" s="37">
        <v>0</v>
      </c>
      <c r="F10" s="26" t="str">
        <f t="shared" si="0"/>
        <v/>
      </c>
      <c r="G10" s="27"/>
      <c r="H10" s="27"/>
      <c r="I10" s="28"/>
      <c r="J10" s="32"/>
    </row>
    <row r="11" spans="1:10" ht="24.75" customHeight="1">
      <c r="A11" s="25" t="b">
        <v>0</v>
      </c>
      <c r="B11" s="34" t="s">
        <v>27</v>
      </c>
      <c r="C11" s="35" t="s">
        <v>17</v>
      </c>
      <c r="D11" s="30">
        <v>44643</v>
      </c>
      <c r="E11" s="37">
        <v>0</v>
      </c>
      <c r="F11" s="26"/>
      <c r="G11" s="27"/>
      <c r="H11" s="27"/>
      <c r="I11" s="28"/>
      <c r="J11" s="28"/>
    </row>
    <row r="12" spans="1:10" ht="24.75" customHeight="1">
      <c r="A12" s="25" t="b">
        <v>0</v>
      </c>
      <c r="B12" s="34" t="s">
        <v>25</v>
      </c>
      <c r="C12" s="35" t="s">
        <v>17</v>
      </c>
      <c r="D12" s="30">
        <v>44643</v>
      </c>
      <c r="E12" s="37">
        <v>0</v>
      </c>
      <c r="F12" s="26"/>
      <c r="G12" s="27"/>
      <c r="H12" s="27"/>
      <c r="I12" s="28"/>
      <c r="J12" s="28"/>
    </row>
    <row r="13" spans="1:10" ht="24.75" customHeight="1">
      <c r="A13" s="25" t="b">
        <v>0</v>
      </c>
      <c r="B13" s="34" t="s">
        <v>28</v>
      </c>
      <c r="C13" s="35" t="s">
        <v>17</v>
      </c>
      <c r="D13" s="30">
        <v>44643</v>
      </c>
      <c r="E13" s="37">
        <v>0</v>
      </c>
      <c r="F13" s="26"/>
      <c r="G13" s="33"/>
      <c r="H13" s="27"/>
      <c r="I13" s="28"/>
      <c r="J13" s="28"/>
    </row>
    <row r="14" spans="1:10" ht="24.75" customHeight="1">
      <c r="A14" s="25" t="b">
        <v>0</v>
      </c>
      <c r="B14" s="34" t="s">
        <v>29</v>
      </c>
      <c r="C14" s="35" t="s">
        <v>17</v>
      </c>
      <c r="D14" s="30">
        <v>44643</v>
      </c>
      <c r="E14" s="37">
        <v>0</v>
      </c>
      <c r="F14" s="26" t="str">
        <f t="shared" si="0"/>
        <v/>
      </c>
      <c r="G14" s="27"/>
      <c r="H14" s="27"/>
      <c r="I14" s="28"/>
      <c r="J14" s="28"/>
    </row>
    <row r="15" spans="1:10" ht="24.75" customHeight="1">
      <c r="A15" s="25" t="b">
        <v>0</v>
      </c>
      <c r="B15" s="34" t="s">
        <v>30</v>
      </c>
      <c r="C15" s="35" t="s">
        <v>17</v>
      </c>
      <c r="D15" s="30">
        <v>44643</v>
      </c>
      <c r="E15" s="37">
        <v>0</v>
      </c>
      <c r="F15" s="26" t="str">
        <f t="shared" si="0"/>
        <v/>
      </c>
      <c r="G15" s="27"/>
      <c r="H15" s="27"/>
      <c r="I15" s="28"/>
      <c r="J15" s="28"/>
    </row>
    <row r="16" spans="1:10" ht="24.75" customHeight="1">
      <c r="A16" s="25" t="b">
        <v>0</v>
      </c>
      <c r="B16" s="34" t="s">
        <v>31</v>
      </c>
      <c r="C16" s="35" t="s">
        <v>17</v>
      </c>
      <c r="D16" s="30">
        <v>44643</v>
      </c>
      <c r="E16" s="37">
        <v>0</v>
      </c>
      <c r="F16" s="26"/>
      <c r="G16" s="27"/>
      <c r="H16" s="27"/>
      <c r="I16" s="28"/>
      <c r="J16" s="28"/>
    </row>
    <row r="17" spans="1:10" ht="24.75" customHeight="1">
      <c r="A17" s="25" t="b">
        <v>0</v>
      </c>
      <c r="B17" s="34" t="s">
        <v>32</v>
      </c>
      <c r="C17" s="35" t="s">
        <v>17</v>
      </c>
      <c r="D17" s="30">
        <v>44644</v>
      </c>
      <c r="E17" s="37">
        <v>0</v>
      </c>
      <c r="F17" s="26"/>
      <c r="G17" s="27"/>
      <c r="H17" s="27"/>
      <c r="I17" s="28"/>
      <c r="J17" s="28"/>
    </row>
    <row r="18" spans="1:10" ht="24.75" customHeight="1">
      <c r="A18" s="25" t="b">
        <v>0</v>
      </c>
      <c r="B18" s="34" t="s">
        <v>33</v>
      </c>
      <c r="C18" s="35" t="s">
        <v>17</v>
      </c>
      <c r="D18" s="30">
        <v>44644</v>
      </c>
      <c r="E18" s="37">
        <v>0</v>
      </c>
      <c r="F18" s="26"/>
      <c r="G18" s="27"/>
      <c r="H18" s="27"/>
      <c r="I18" s="28"/>
      <c r="J18" s="28"/>
    </row>
    <row r="19" spans="1:10" ht="24.75" customHeight="1">
      <c r="A19" s="25" t="b">
        <v>0</v>
      </c>
      <c r="B19" s="34" t="s">
        <v>34</v>
      </c>
      <c r="C19" s="35" t="s">
        <v>17</v>
      </c>
      <c r="D19" s="30">
        <v>44644</v>
      </c>
      <c r="E19" s="37">
        <v>0</v>
      </c>
      <c r="F19" s="26" t="str">
        <f t="shared" si="0"/>
        <v/>
      </c>
      <c r="G19" s="27"/>
      <c r="H19" s="27"/>
      <c r="I19" s="28"/>
      <c r="J19" s="28"/>
    </row>
    <row r="20" spans="1:10" ht="24.75" customHeight="1">
      <c r="A20" s="25" t="b">
        <v>0</v>
      </c>
      <c r="B20" s="34" t="s">
        <v>35</v>
      </c>
      <c r="C20" s="35" t="s">
        <v>17</v>
      </c>
      <c r="D20" s="30">
        <v>44644</v>
      </c>
      <c r="E20" s="37">
        <v>0</v>
      </c>
      <c r="F20" s="26" t="str">
        <f t="shared" si="0"/>
        <v/>
      </c>
      <c r="G20" s="27"/>
      <c r="H20" s="27"/>
      <c r="I20" s="28"/>
      <c r="J20" s="28"/>
    </row>
    <row r="21" spans="1:10" ht="24.75" customHeight="1">
      <c r="A21" s="25" t="b">
        <v>0</v>
      </c>
      <c r="B21" s="34" t="s">
        <v>36</v>
      </c>
      <c r="C21" s="35" t="s">
        <v>18</v>
      </c>
      <c r="D21" s="30">
        <v>44645</v>
      </c>
      <c r="E21" s="37">
        <v>0</v>
      </c>
      <c r="F21" s="26" t="str">
        <f t="shared" si="0"/>
        <v/>
      </c>
      <c r="G21" s="27"/>
      <c r="H21" s="27"/>
      <c r="I21" s="28"/>
      <c r="J21" s="28"/>
    </row>
    <row r="22" spans="1:10" ht="24.75" customHeight="1">
      <c r="A22" s="25" t="b">
        <v>0</v>
      </c>
      <c r="B22" s="34" t="s">
        <v>37</v>
      </c>
      <c r="C22" s="35" t="s">
        <v>38</v>
      </c>
      <c r="D22" s="30">
        <v>44645</v>
      </c>
      <c r="E22" s="37">
        <v>0</v>
      </c>
      <c r="F22" s="26" t="str">
        <f t="shared" si="0"/>
        <v/>
      </c>
      <c r="G22" s="27"/>
      <c r="H22" s="27"/>
      <c r="I22" s="28"/>
      <c r="J22" s="28"/>
    </row>
    <row r="23" spans="1:10" ht="24.75" customHeight="1">
      <c r="A23" s="25" t="b">
        <v>0</v>
      </c>
      <c r="B23" s="34"/>
      <c r="C23" s="35"/>
      <c r="D23" s="36"/>
      <c r="E23" s="37"/>
      <c r="F23" s="26" t="str">
        <f t="shared" si="0"/>
        <v/>
      </c>
      <c r="G23" s="27"/>
      <c r="H23" s="27"/>
      <c r="I23" s="28"/>
      <c r="J23" s="28"/>
    </row>
    <row r="24" spans="1:10" ht="24.75" customHeight="1">
      <c r="A24" s="25" t="b">
        <v>0</v>
      </c>
      <c r="B24" s="34"/>
      <c r="C24" s="35"/>
      <c r="D24" s="36"/>
      <c r="E24" s="37"/>
      <c r="F24" s="26" t="str">
        <f t="shared" si="0"/>
        <v/>
      </c>
      <c r="G24" s="27"/>
      <c r="H24" s="27"/>
      <c r="I24" s="28"/>
      <c r="J24" s="28"/>
    </row>
    <row r="25" spans="1:10" ht="24.75" customHeight="1">
      <c r="A25" s="25"/>
      <c r="B25" s="34"/>
      <c r="C25" s="35"/>
      <c r="D25" s="36"/>
      <c r="E25" s="37"/>
      <c r="F25" s="26"/>
      <c r="G25" s="27"/>
      <c r="H25" s="27"/>
      <c r="I25" s="28"/>
      <c r="J25" s="28"/>
    </row>
    <row r="26" spans="1:10" ht="24.75" customHeight="1">
      <c r="A26" s="25"/>
      <c r="B26" s="34"/>
      <c r="C26" s="35"/>
      <c r="D26" s="36"/>
      <c r="E26" s="37"/>
      <c r="F26" s="26"/>
      <c r="G26" s="27"/>
      <c r="H26" s="27"/>
      <c r="I26" s="28"/>
      <c r="J26" s="28"/>
    </row>
    <row r="27" spans="1:10" ht="24.75" customHeight="1">
      <c r="A27" s="25"/>
      <c r="B27" s="34"/>
      <c r="C27" s="35"/>
      <c r="D27" s="36"/>
      <c r="E27" s="37"/>
      <c r="F27" s="26"/>
      <c r="G27" s="27"/>
      <c r="H27" s="27"/>
      <c r="I27" s="28"/>
      <c r="J27" s="28"/>
    </row>
    <row r="28" spans="1:10" ht="24.75" customHeight="1">
      <c r="A28" s="25"/>
      <c r="B28" s="34"/>
      <c r="C28" s="35"/>
      <c r="D28" s="36"/>
      <c r="E28" s="37"/>
      <c r="F28" s="26"/>
      <c r="G28" s="27"/>
      <c r="H28" s="27"/>
      <c r="I28" s="28"/>
      <c r="J28" s="28"/>
    </row>
    <row r="29" spans="1:10" ht="24.75" customHeight="1">
      <c r="A29" s="25"/>
      <c r="B29" s="34"/>
      <c r="C29" s="35"/>
      <c r="D29" s="36"/>
      <c r="E29" s="37"/>
      <c r="F29" s="26"/>
      <c r="G29" s="27"/>
      <c r="H29" s="27"/>
      <c r="I29" s="28"/>
      <c r="J29" s="28"/>
    </row>
    <row r="30" spans="1:10" ht="24.75" customHeight="1">
      <c r="A30" s="25" t="b">
        <v>0</v>
      </c>
      <c r="B30" s="34"/>
      <c r="C30" s="35"/>
      <c r="D30" s="36"/>
      <c r="E30" s="37"/>
      <c r="F30" s="26" t="str">
        <f t="shared" si="0"/>
        <v/>
      </c>
      <c r="G30" s="27"/>
      <c r="H30" s="27"/>
      <c r="I30" s="28"/>
      <c r="J30" s="28"/>
    </row>
    <row r="31" spans="1:10" ht="24.75" customHeight="1">
      <c r="A31" s="25" t="b">
        <v>0</v>
      </c>
      <c r="B31" s="34"/>
      <c r="C31" s="35"/>
      <c r="D31" s="36"/>
      <c r="E31" s="37"/>
      <c r="F31" s="26" t="str">
        <f t="shared" si="0"/>
        <v/>
      </c>
      <c r="G31" s="27"/>
      <c r="H31" s="27"/>
      <c r="I31" s="28"/>
      <c r="J31" s="28"/>
    </row>
    <row r="32" spans="1:10" ht="24.75" customHeight="1">
      <c r="A32" s="25" t="b">
        <v>0</v>
      </c>
      <c r="B32" s="34"/>
      <c r="C32" s="35"/>
      <c r="D32" s="38"/>
      <c r="E32" s="37"/>
      <c r="F32" s="26" t="str">
        <f t="shared" si="0"/>
        <v/>
      </c>
      <c r="G32" s="27"/>
      <c r="H32" s="27"/>
      <c r="I32" s="28"/>
      <c r="J32" s="28"/>
    </row>
    <row r="33" spans="1:10" ht="24.75" customHeight="1">
      <c r="A33" s="25" t="b">
        <v>0</v>
      </c>
      <c r="B33" s="34"/>
      <c r="C33" s="35"/>
      <c r="D33" s="36"/>
      <c r="E33" s="37"/>
      <c r="F33" s="26" t="str">
        <f t="shared" si="0"/>
        <v/>
      </c>
      <c r="G33" s="27"/>
      <c r="H33" s="27"/>
      <c r="I33" s="28"/>
      <c r="J33" s="28"/>
    </row>
    <row r="34" spans="1:10" ht="24.75" customHeight="1">
      <c r="A34" s="25" t="b">
        <v>0</v>
      </c>
      <c r="B34" s="34"/>
      <c r="C34" s="35"/>
      <c r="D34" s="36"/>
      <c r="E34" s="37"/>
      <c r="F34" s="26" t="str">
        <f t="shared" si="0"/>
        <v/>
      </c>
      <c r="G34" s="27"/>
      <c r="H34" s="27"/>
      <c r="I34" s="28"/>
      <c r="J34" s="28"/>
    </row>
    <row r="35" spans="1:10" ht="24.75" customHeight="1">
      <c r="A35" s="25" t="b">
        <v>0</v>
      </c>
      <c r="B35" s="34"/>
      <c r="C35" s="35"/>
      <c r="D35" s="38"/>
      <c r="E35" s="37"/>
      <c r="F35" s="26" t="str">
        <f t="shared" si="0"/>
        <v/>
      </c>
      <c r="G35" s="27"/>
      <c r="H35" s="27"/>
      <c r="I35" s="28"/>
      <c r="J35" s="28"/>
    </row>
    <row r="36" spans="1:10" ht="24.75" customHeight="1">
      <c r="A36" s="25" t="b">
        <v>0</v>
      </c>
      <c r="B36" s="34"/>
      <c r="C36" s="35"/>
      <c r="D36" s="38"/>
      <c r="E36" s="37"/>
      <c r="F36" s="26" t="str">
        <f t="shared" si="0"/>
        <v/>
      </c>
      <c r="G36" s="27"/>
      <c r="H36" s="27"/>
      <c r="I36" s="28"/>
      <c r="J36" s="28"/>
    </row>
  </sheetData>
  <mergeCells count="2">
    <mergeCell ref="E1:G1"/>
    <mergeCell ref="E3:F3"/>
  </mergeCells>
  <conditionalFormatting sqref="B4:H36">
    <cfRule type="expression" dxfId="107" priority="1">
      <formula>($A4=TRUE)</formula>
    </cfRule>
  </conditionalFormatting>
  <conditionalFormatting sqref="C4:C36">
    <cfRule type="containsText" dxfId="106" priority="2" operator="containsText" text="LOW">
      <formula>NOT(ISERROR(SEARCH(("LOW"),(C4))))</formula>
    </cfRule>
  </conditionalFormatting>
  <conditionalFormatting sqref="C4:C36">
    <cfRule type="containsText" dxfId="105" priority="3" operator="containsText" text="MEDIUM">
      <formula>NOT(ISERROR(SEARCH(("MEDIUM"),(C4))))</formula>
    </cfRule>
  </conditionalFormatting>
  <conditionalFormatting sqref="C4:C36">
    <cfRule type="containsText" dxfId="104" priority="4" operator="containsText" text="HIGH">
      <formula>NOT(ISERROR(SEARCH(("HIGH"),(C4))))</formula>
    </cfRule>
  </conditionalFormatting>
  <conditionalFormatting sqref="E3:F3">
    <cfRule type="containsText" dxfId="103" priority="5" operator="containsText" text="Vertex42">
      <formula>NOT(ISERROR(SEARCH(("Vertex42"),(E3))))</formula>
    </cfRule>
  </conditionalFormatting>
  <conditionalFormatting sqref="D4:D36">
    <cfRule type="expression" dxfId="102" priority="6">
      <formula>AND(ISNUMBER(D4),TRUNC(D4)&lt;TODAY())</formula>
    </cfRule>
  </conditionalFormatting>
  <conditionalFormatting sqref="B4:B36">
    <cfRule type="expression" dxfId="101" priority="7">
      <formula>AND( ISDATE( $D4),  $D4 &lt;TODAY(), E4 &lt; 100%)</formula>
    </cfRule>
  </conditionalFormatting>
  <conditionalFormatting sqref="G4:G36">
    <cfRule type="expression" dxfId="100" priority="8">
      <formula>AND( ISDATE( $D4),  $D4 &lt;TODAY(), E4 &lt; 100%,ISBLANK(G4) )</formula>
    </cfRule>
  </conditionalFormatting>
  <conditionalFormatting sqref="I4">
    <cfRule type="notContainsBlanks" dxfId="99" priority="9">
      <formula>LEN(TRIM(I4))&gt;0</formula>
    </cfRule>
  </conditionalFormatting>
  <dataValidations count="1">
    <dataValidation type="list" allowBlank="1" sqref="C4:C36" xr:uid="{00000000-0002-0000-08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Report</vt:lpstr>
      <vt:lpstr>Trần Đức Phương</vt:lpstr>
      <vt:lpstr>Trần Thuận</vt:lpstr>
      <vt:lpstr>Lê Hoàng Long</vt:lpstr>
      <vt:lpstr>Nguyễn Hữu Tâm</vt:lpstr>
      <vt:lpstr>Huỳnh Quang Triết</vt:lpstr>
      <vt:lpstr>Nguyễn Tấn Trường</vt:lpstr>
      <vt:lpstr>Nguyễn Văn Phú</vt:lpstr>
      <vt:lpstr>Trần Quốc Bảo</vt:lpstr>
      <vt:lpstr>Huỳnh Văn Toàn</vt:lpstr>
      <vt:lpstr>Trần Văn Hoàn</vt:lpstr>
      <vt:lpstr>Nguyễn Quốc Hùng</vt:lpstr>
      <vt:lpstr>Nguyễn Như Hòa</vt:lpstr>
      <vt:lpstr>Trần Thị Diệp</vt:lpstr>
      <vt:lpstr>Phan Văn Bình</vt:lpstr>
      <vt:lpstr>Trà Văn Luân</vt:lpstr>
      <vt:lpstr>Từ Như Tuyến</vt:lpstr>
      <vt:lpstr>Trần Ngọc Đảm</vt:lpstr>
      <vt:lpstr>Lê Văn Phúc</vt:lpstr>
      <vt:lpstr>Lê Thanh Hậu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2022-02-25T09:08:21Z</dcterms:modified>
</cp:coreProperties>
</file>