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 " sheetId="1" r:id="rId4"/>
    <sheet state="visible" name="Addition Function" sheetId="2" r:id="rId5"/>
    <sheet state="visible" name="Subtraction Function" sheetId="3" r:id="rId6"/>
    <sheet state="visible" name="Multiplication Function" sheetId="4" r:id="rId7"/>
    <sheet state="visible" name="Division Function" sheetId="5" r:id="rId8"/>
    <sheet state="visible" name=" Modulus Function" sheetId="6" r:id="rId9"/>
    <sheet state="visible" name="Clear Function" sheetId="7" r:id="rId10"/>
  </sheets>
  <definedNames/>
  <calcPr/>
  <extLst>
    <ext uri="GoogleSheetsCustomDataVersion2">
      <go:sheetsCustomData xmlns:go="http://customooxmlschemas.google.com/" r:id="rId11" roundtripDataChecksum="VuGW4ajfU8QOkwXPzuto8N/LUg2o/bmxjCo6MilGDBU="/>
    </ext>
  </extLst>
</workbook>
</file>

<file path=xl/sharedStrings.xml><?xml version="1.0" encoding="utf-8"?>
<sst xmlns="http://schemas.openxmlformats.org/spreadsheetml/2006/main" count="386" uniqueCount="105">
  <si>
    <t>Test report</t>
  </si>
  <si>
    <t>Project Name</t>
  </si>
  <si>
    <t>Calculator System</t>
  </si>
  <si>
    <t>Stage</t>
  </si>
  <si>
    <t>Sprint 1</t>
  </si>
  <si>
    <t>Project Code</t>
  </si>
  <si>
    <t>Test Environment Setup Description</t>
  </si>
  <si>
    <t>Winform</t>
  </si>
  <si>
    <t>Tester</t>
  </si>
  <si>
    <t>Tran Quy</t>
  </si>
  <si>
    <t>Tran An Thuyen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</si>
  <si>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</si>
  <si>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</si>
  <si>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</si>
  <si>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</si>
  <si>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</si>
  <si>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</si>
  <si>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</si>
  <si>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</si>
  <si>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</si>
  <si>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</si>
  <si>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 - X</t>
  </si>
  <si>
    <t>Addition</t>
  </si>
  <si>
    <t>Addition Function</t>
  </si>
  <si>
    <t>S - X</t>
  </si>
  <si>
    <t>Subtraction</t>
  </si>
  <si>
    <t>Subtraction Function</t>
  </si>
  <si>
    <t>M - X</t>
  </si>
  <si>
    <t>Multiplication</t>
  </si>
  <si>
    <t>Multiplication Function</t>
  </si>
  <si>
    <t>D - X</t>
  </si>
  <si>
    <t>Division</t>
  </si>
  <si>
    <t>Division Function</t>
  </si>
  <si>
    <t>Modulus</t>
  </si>
  <si>
    <t>Modulus Function</t>
  </si>
  <si>
    <t>C - X</t>
  </si>
  <si>
    <t>Clear</t>
  </si>
  <si>
    <t>Clear Function</t>
  </si>
  <si>
    <r>
      <rPr>
        <rFont val="Times New Roman"/>
        <b/>
        <i/>
        <color theme="1"/>
        <sz val="13.0"/>
        <u/>
      </rPr>
      <t>Note:</t>
    </r>
    <r>
      <rPr>
        <rFont val="Times New Roman"/>
        <b val="0"/>
        <i/>
        <color theme="1"/>
        <sz val="13.0"/>
        <u/>
      </rPr>
      <t xml:space="preserve"> X is Number</t>
    </r>
  </si>
  <si>
    <t>Module</t>
  </si>
  <si>
    <t>Code</t>
  </si>
  <si>
    <t>AC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</si>
  <si>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</si>
  <si>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</si>
  <si>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</si>
  <si>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</si>
  <si>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</si>
  <si>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</si>
  <si>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</si>
  <si>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</si>
  <si>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</si>
  <si>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</si>
  <si>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</si>
  <si>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</si>
  <si>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</si>
  <si>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</si>
  <si>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</si>
  <si>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</si>
  <si>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</si>
  <si>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</si>
  <si>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Check ComboBox</t>
  </si>
  <si>
    <t xml:space="preserve">1. Click on ComboBox                    2. Choose "Addition" in ComboBox. </t>
  </si>
  <si>
    <t>Show wrong title in UI, title name must "ADDITION"</t>
  </si>
  <si>
    <t>Enter value</t>
  </si>
  <si>
    <t>1. Click on text file of First number and Second number.
2. Enter the value.</t>
  </si>
  <si>
    <t xml:space="preserve">First number ="45"
Second number = "25"
</t>
  </si>
  <si>
    <t>can't input number on text box</t>
  </si>
  <si>
    <t>Check number</t>
  </si>
  <si>
    <t>1. Click on text file of First number and Second number.
2. Enter the value.
3. Click on Calculate.</t>
  </si>
  <si>
    <t>Show wrong: " input in text field must a number ".</t>
  </si>
  <si>
    <t>Calculate</t>
  </si>
  <si>
    <t xml:space="preserve"> </t>
  </si>
  <si>
    <t xml:space="preserve">1. Click on Calculate.
</t>
  </si>
  <si>
    <t>First number ="45"
Second number = "25"
result = 70</t>
  </si>
  <si>
    <t>Wrong result</t>
  </si>
  <si>
    <t>SC</t>
  </si>
  <si>
    <t xml:space="preserve">1. Click on ComboBox                    2. Choose "Subtraction" in ComboBox. </t>
  </si>
  <si>
    <t>Show wrong title in UI, title name must "SUBTRACTION"</t>
  </si>
  <si>
    <t xml:space="preserve">First number ="35.3"
Second number = "25.1"
</t>
  </si>
  <si>
    <t>First number ="35.3"
Second number = "25.1"</t>
  </si>
  <si>
    <t>First number ="35.3"
Second number = "25.1"
result = 10.2</t>
  </si>
  <si>
    <t>MC</t>
  </si>
  <si>
    <t xml:space="preserve">1. Click on ComboBox                    2. Choose "Multiplication" in ComboBox. </t>
  </si>
  <si>
    <t>Show wrong title in UI, title name must "MULTIPLICATIOIN"</t>
  </si>
  <si>
    <t xml:space="preserve">First number ="-0.25"
Second number = "25"
</t>
  </si>
  <si>
    <t>First number ="-0.25"
Second number = "25"</t>
  </si>
  <si>
    <t>First number ="-0.25"
Second number = "25"
result = -6.25</t>
  </si>
  <si>
    <t>CD</t>
  </si>
  <si>
    <t xml:space="preserve">1. Click on ComboBox                    2. Choose "Division" in ComboBox. </t>
  </si>
  <si>
    <t>Show wrong title in UI, title name must "DIVISION"</t>
  </si>
  <si>
    <t xml:space="preserve">First number ="2.5"
Second number = "5"
</t>
  </si>
  <si>
    <t>Can't input number on text box</t>
  </si>
  <si>
    <t>First number ="2.5"
Second number = "0"
give message: can't divided by 0.</t>
  </si>
  <si>
    <t>Cannot be divided by 0</t>
  </si>
  <si>
    <t>First number ="2.5"
Second number = "5"
result = 0.5</t>
  </si>
  <si>
    <t xml:space="preserve">1. Click on ComboBox                    2. Choose "Modulus" in ComboBox. </t>
  </si>
  <si>
    <t>Show wrong title in UI, title name must "MODULUS"</t>
  </si>
  <si>
    <t xml:space="preserve">First number ="21"
Second number = "5"
</t>
  </si>
  <si>
    <t>First number ="21"
Second number = "0"
give message: can't modulus by 0.</t>
  </si>
  <si>
    <t>Cannot be modulus by 0</t>
  </si>
  <si>
    <t>First number ="21"
Second number = "5"
result = 1</t>
  </si>
  <si>
    <t>C</t>
  </si>
  <si>
    <t>Clear the value</t>
  </si>
  <si>
    <t xml:space="preserve">1. Click on "Clear" button.
</t>
  </si>
  <si>
    <t>The value not reset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</si>
</sst>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b/>
      <sz val="13.0"/>
      <color theme="1"/>
      <name val="Times New Roman"/>
    </font>
    <font/>
    <font>
      <sz val="13.0"/>
      <color theme="1"/>
      <name val="Times New Roman"/>
    </font>
    <font>
      <sz val="11.0"/>
      <color theme="1"/>
      <name val="Arial"/>
    </font>
    <font>
      <sz val="13.0"/>
      <color rgb="FF000000"/>
      <name val="Times New Roman"/>
    </font>
    <font>
      <b/>
      <i/>
      <u/>
      <sz val="13.0"/>
      <color theme="1"/>
      <name val="Times New Roman"/>
    </font>
    <font>
      <sz val="14.0"/>
      <color theme="1"/>
      <name val="Times New Roman"/>
    </font>
    <font>
      <b/>
      <sz val="13.0"/>
      <color rgb="FF000000"/>
      <name val="Times New Roman"/>
    </font>
    <font>
      <sz val="11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4" fillId="2" fontId="1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5" numFmtId="0" xfId="0" applyBorder="1" applyFont="1"/>
    <xf borderId="4" fillId="0" fontId="3" numFmtId="15" xfId="0" applyBorder="1" applyFont="1" applyNumberFormat="1"/>
    <xf borderId="0" fillId="0" fontId="6" numFmtId="0" xfId="0" applyFont="1"/>
    <xf borderId="1" fillId="4" fontId="1" numFmtId="0" xfId="0" applyAlignment="1" applyBorder="1" applyFill="1" applyFont="1">
      <alignment horizontal="left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0" fontId="7" numFmtId="0" xfId="0" applyAlignment="1" applyBorder="1" applyFont="1">
      <alignment horizontal="left" vertical="center"/>
    </xf>
    <xf borderId="9" fillId="4" fontId="1" numFmtId="0" xfId="0" applyAlignment="1" applyBorder="1" applyFont="1">
      <alignment horizontal="left" vertical="center"/>
    </xf>
    <xf borderId="10" fillId="0" fontId="2" numFmtId="0" xfId="0" applyBorder="1" applyFont="1"/>
    <xf borderId="4" fillId="4" fontId="1" numFmtId="0" xfId="0" applyAlignment="1" applyBorder="1" applyFont="1">
      <alignment horizontal="center"/>
    </xf>
    <xf borderId="0" fillId="0" fontId="8" numFmtId="0" xfId="0" applyFont="1"/>
    <xf borderId="11" fillId="0" fontId="2" numFmtId="0" xfId="0" applyBorder="1" applyFont="1"/>
    <xf borderId="12" fillId="0" fontId="2" numFmtId="0" xfId="0" applyBorder="1" applyFont="1"/>
    <xf borderId="5" fillId="5" fontId="1" numFmtId="0" xfId="0" applyAlignment="1" applyBorder="1" applyFill="1" applyFont="1">
      <alignment horizontal="center" vertical="center"/>
    </xf>
    <xf borderId="5" fillId="5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15" xfId="0" applyAlignment="1" applyBorder="1" applyFont="1" applyNumberFormat="1">
      <alignment horizontal="center" shrinkToFit="0" vertical="center" wrapText="1"/>
    </xf>
    <xf borderId="4" fillId="6" fontId="3" numFmtId="0" xfId="0" applyAlignment="1" applyBorder="1" applyFill="1" applyFont="1">
      <alignment horizontal="center" shrinkToFit="0" vertical="center" wrapText="1"/>
    </xf>
    <xf borderId="4" fillId="0" fontId="3" numFmtId="15" xfId="0" applyAlignment="1" applyBorder="1" applyFont="1" applyNumberFormat="1">
      <alignment horizontal="center" vertical="center"/>
    </xf>
    <xf borderId="4" fillId="6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vertical="top"/>
    </xf>
    <xf borderId="4" fillId="6" fontId="3" numFmtId="0" xfId="0" applyAlignment="1" applyBorder="1" applyFont="1">
      <alignment horizontal="left" shrinkToFit="0" vertical="center" wrapText="1"/>
    </xf>
    <xf borderId="13" fillId="0" fontId="4" numFmtId="0" xfId="0" applyBorder="1" applyFont="1"/>
    <xf borderId="4" fillId="6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vertical="top"/>
    </xf>
    <xf borderId="13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E05720"/>
          <bgColor rgb="FFE05720"/>
        </patternFill>
      </fill>
      <border/>
    </dxf>
    <dxf>
      <font>
        <b/>
      </font>
      <fill>
        <patternFill patternType="solid">
          <fgColor rgb="FF92D050"/>
          <bgColor rgb="FF92D050"/>
        </patternFill>
      </fill>
      <border/>
    </dxf>
    <dxf>
      <font>
        <b/>
      </font>
      <fill>
        <patternFill patternType="solid">
          <fgColor rgb="FFE9A317"/>
          <bgColor rgb="FFE9A317"/>
        </patternFill>
      </fill>
      <border/>
    </dxf>
    <dxf>
      <font>
        <b/>
      </font>
      <fill>
        <patternFill patternType="solid">
          <fgColor rgb="FFA5A5A5"/>
          <bgColor rgb="FFA5A5A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8.5"/>
    <col customWidth="1" min="3" max="3" width="33.25"/>
    <col customWidth="1" min="4" max="4" width="33.38"/>
    <col customWidth="1" min="5" max="25" width="17.25"/>
  </cols>
  <sheetData>
    <row r="1" ht="16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5" t="s">
        <v>1</v>
      </c>
      <c r="B3" s="6" t="s">
        <v>2</v>
      </c>
      <c r="C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5" t="s">
        <v>3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5" t="s">
        <v>5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5.25" customHeight="1">
      <c r="A6" s="8" t="s">
        <v>6</v>
      </c>
      <c r="B6" s="9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1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8</v>
      </c>
      <c r="B8" s="9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/>
      <c r="B9" s="9" t="s">
        <v>10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1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11</v>
      </c>
      <c r="B11" s="9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/>
      <c r="B12" s="9" t="s">
        <v>13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/>
      <c r="B13" s="9" t="s">
        <v>14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9" t="s">
        <v>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4"/>
      <c r="B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14" t="s">
        <v>16</v>
      </c>
      <c r="B17" s="14" t="s">
        <v>17</v>
      </c>
      <c r="C17" s="14" t="s">
        <v>18</v>
      </c>
      <c r="D17" s="14" t="s">
        <v>19</v>
      </c>
      <c r="E17" s="14" t="s">
        <v>20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6.5" customHeight="1">
      <c r="A18" s="16">
        <v>1.0</v>
      </c>
      <c r="B18" s="16" t="s">
        <v>21</v>
      </c>
      <c r="C18" s="17" t="s">
        <v>22</v>
      </c>
      <c r="D18" s="17" t="s">
        <v>23</v>
      </c>
      <c r="E18" s="18">
        <v>45337.0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6.5" customHeight="1">
      <c r="A19" s="16">
        <v>2.0</v>
      </c>
      <c r="B19" s="16" t="s">
        <v>24</v>
      </c>
      <c r="C19" s="17" t="s">
        <v>25</v>
      </c>
      <c r="D19" s="17" t="s">
        <v>26</v>
      </c>
      <c r="E19" s="18">
        <v>45337.0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6.5" customHeight="1">
      <c r="A20" s="16">
        <v>3.0</v>
      </c>
      <c r="B20" s="16" t="s">
        <v>27</v>
      </c>
      <c r="C20" s="17" t="s">
        <v>28</v>
      </c>
      <c r="D20" s="17" t="s">
        <v>29</v>
      </c>
      <c r="E20" s="18">
        <v>45337.0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6.5" customHeight="1">
      <c r="A21" s="16">
        <v>4.0</v>
      </c>
      <c r="B21" s="16" t="s">
        <v>30</v>
      </c>
      <c r="C21" s="17" t="s">
        <v>31</v>
      </c>
      <c r="D21" s="17" t="s">
        <v>32</v>
      </c>
      <c r="E21" s="18">
        <v>45337.0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6.5" customHeight="1">
      <c r="A22" s="16">
        <v>5.0</v>
      </c>
      <c r="B22" s="16" t="s">
        <v>27</v>
      </c>
      <c r="C22" s="6" t="s">
        <v>33</v>
      </c>
      <c r="D22" s="6" t="s">
        <v>34</v>
      </c>
      <c r="E22" s="18">
        <v>45337.0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6.5" customHeight="1">
      <c r="A23" s="16">
        <v>6.0</v>
      </c>
      <c r="B23" s="16" t="s">
        <v>35</v>
      </c>
      <c r="C23" s="6" t="s">
        <v>36</v>
      </c>
      <c r="D23" s="6" t="s">
        <v>37</v>
      </c>
      <c r="E23" s="18">
        <v>45337.0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6.5" customHeight="1">
      <c r="A24" s="15"/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19" t="s">
        <v>38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8:A9"/>
    <mergeCell ref="A11:A1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7.75"/>
    <col customWidth="1" min="14" max="14" width="15.75"/>
    <col customWidth="1" min="15" max="26" width="8.63"/>
  </cols>
  <sheetData>
    <row r="1" ht="13.5" customHeight="1">
      <c r="A1" s="20" t="s">
        <v>39</v>
      </c>
      <c r="B1" s="3"/>
      <c r="C1" s="21" t="s">
        <v>22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40</v>
      </c>
      <c r="B2" s="3"/>
      <c r="C2" s="23" t="s">
        <v>41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42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8</v>
      </c>
      <c r="B4" s="3"/>
      <c r="C4" s="21" t="s">
        <v>9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43</v>
      </c>
      <c r="B5" s="25"/>
      <c r="C5" s="26" t="s">
        <v>44</v>
      </c>
      <c r="D5" s="26" t="s">
        <v>12</v>
      </c>
      <c r="E5" s="26" t="s">
        <v>13</v>
      </c>
      <c r="F5" s="26" t="s">
        <v>45</v>
      </c>
      <c r="G5" s="26" t="s">
        <v>14</v>
      </c>
      <c r="I5" s="22"/>
      <c r="J5" s="22"/>
      <c r="K5" s="22"/>
      <c r="L5" s="27"/>
    </row>
    <row r="6" ht="13.5" customHeight="1">
      <c r="A6" s="28"/>
      <c r="B6" s="29"/>
      <c r="C6" s="16">
        <f>COUNTIF($J$12:$J$480, "&lt;&gt;")</f>
        <v>4</v>
      </c>
      <c r="D6" s="16">
        <f>COUNTIF($J$12:$J$479, "PASS")</f>
        <v>4</v>
      </c>
      <c r="E6" s="16">
        <f>COUNTIF($J$12:$J$482,"FAIL")</f>
        <v>0</v>
      </c>
      <c r="F6" s="16">
        <f>COUNTIF($J$12:$J$482,"NOT IMPLEMENTED")</f>
        <v>0</v>
      </c>
      <c r="G6" s="16">
        <f>COUNTIF($J$12:$J$482,"SKIPPED")</f>
        <v>0</v>
      </c>
      <c r="I6" s="22"/>
      <c r="J6" s="22"/>
      <c r="K6" s="22"/>
      <c r="L6" s="4"/>
    </row>
    <row r="7" ht="13.5" customHeight="1">
      <c r="A7" s="24" t="s">
        <v>46</v>
      </c>
      <c r="B7" s="25"/>
      <c r="C7" s="26" t="s">
        <v>44</v>
      </c>
      <c r="D7" s="26" t="s">
        <v>12</v>
      </c>
      <c r="E7" s="26" t="s">
        <v>13</v>
      </c>
      <c r="F7" s="26" t="s">
        <v>45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COUNTIF($L$12:$L$480, "&lt;&gt;")</f>
        <v>4</v>
      </c>
      <c r="D8" s="16">
        <f>COUNTIF($L$12:$L$480, "PASS")</f>
        <v>4</v>
      </c>
      <c r="E8" s="16">
        <f>COUNTIF($L$12:$L$480,"FAIL")</f>
        <v>0</v>
      </c>
      <c r="F8" s="16">
        <f>COUNTIF($L$12:$L$480,"NOT IMPLEMENTED")</f>
        <v>0</v>
      </c>
      <c r="G8" s="16">
        <f>COUNTIF($L$12:$L$480,"SKIPPED")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47</v>
      </c>
      <c r="B10" s="30" t="s">
        <v>48</v>
      </c>
      <c r="C10" s="31" t="s">
        <v>49</v>
      </c>
      <c r="D10" s="30" t="s">
        <v>50</v>
      </c>
      <c r="E10" s="30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 t="s">
        <v>57</v>
      </c>
      <c r="L10" s="30" t="s">
        <v>58</v>
      </c>
      <c r="M10" s="30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06.5" customHeight="1">
      <c r="A12" s="32">
        <v>1.0</v>
      </c>
      <c r="B12" s="33" t="str">
        <f t="shared" ref="B12:B15" si="1">CONCATENATE($C$2, " - ", A12)</f>
        <v>AC - 1</v>
      </c>
      <c r="C12" s="33" t="str">
        <f t="shared" ref="C12:C15" si="2">$C$1</f>
        <v>Addition</v>
      </c>
      <c r="D12" s="33" t="s">
        <v>60</v>
      </c>
      <c r="E12" s="33"/>
      <c r="F12" s="34" t="s">
        <v>61</v>
      </c>
      <c r="G12" s="35"/>
      <c r="H12" s="34" t="s">
        <v>62</v>
      </c>
      <c r="I12" s="36">
        <v>45338.0</v>
      </c>
      <c r="J12" s="37" t="s">
        <v>12</v>
      </c>
      <c r="K12" s="38"/>
      <c r="L12" s="39" t="s">
        <v>12</v>
      </c>
      <c r="M12" s="40" t="s">
        <v>9</v>
      </c>
      <c r="N12" s="41"/>
    </row>
    <row r="13" ht="156.0" customHeight="1">
      <c r="A13" s="32">
        <v>2.0</v>
      </c>
      <c r="B13" s="33" t="str">
        <f t="shared" si="1"/>
        <v>AC - 2</v>
      </c>
      <c r="C13" s="33" t="str">
        <f t="shared" si="2"/>
        <v>Addition</v>
      </c>
      <c r="D13" s="33" t="s">
        <v>63</v>
      </c>
      <c r="E13" s="33"/>
      <c r="F13" s="34" t="s">
        <v>64</v>
      </c>
      <c r="G13" s="42" t="s">
        <v>65</v>
      </c>
      <c r="H13" s="34" t="s">
        <v>66</v>
      </c>
      <c r="I13" s="36">
        <v>45338.0</v>
      </c>
      <c r="J13" s="37" t="s">
        <v>12</v>
      </c>
      <c r="K13" s="38"/>
      <c r="L13" s="37" t="s">
        <v>12</v>
      </c>
      <c r="M13" s="40" t="str">
        <f>C4</f>
        <v>Tran Quy</v>
      </c>
      <c r="N13" s="43"/>
    </row>
    <row r="14" ht="117.75" customHeight="1">
      <c r="A14" s="32">
        <v>3.0</v>
      </c>
      <c r="B14" s="33" t="str">
        <f t="shared" si="1"/>
        <v>AC - 3</v>
      </c>
      <c r="C14" s="33" t="str">
        <f t="shared" si="2"/>
        <v>Addition</v>
      </c>
      <c r="D14" s="33" t="s">
        <v>67</v>
      </c>
      <c r="E14" s="33"/>
      <c r="F14" s="34" t="s">
        <v>68</v>
      </c>
      <c r="G14" s="42" t="s">
        <v>65</v>
      </c>
      <c r="H14" s="34" t="s">
        <v>69</v>
      </c>
      <c r="I14" s="36">
        <v>45338.0</v>
      </c>
      <c r="J14" s="37" t="s">
        <v>12</v>
      </c>
      <c r="K14" s="38"/>
      <c r="L14" s="37" t="s">
        <v>12</v>
      </c>
      <c r="M14" s="40" t="str">
        <f>C4</f>
        <v>Tran Quy</v>
      </c>
    </row>
    <row r="15" ht="90.0" customHeight="1">
      <c r="A15" s="32">
        <v>4.0</v>
      </c>
      <c r="B15" s="33" t="str">
        <f t="shared" si="1"/>
        <v>AC - 4</v>
      </c>
      <c r="C15" s="33" t="str">
        <f t="shared" si="2"/>
        <v>Addition</v>
      </c>
      <c r="D15" s="33" t="s">
        <v>70</v>
      </c>
      <c r="E15" s="33" t="s">
        <v>71</v>
      </c>
      <c r="F15" s="34" t="s">
        <v>72</v>
      </c>
      <c r="G15" s="44" t="s">
        <v>73</v>
      </c>
      <c r="H15" s="34" t="s">
        <v>74</v>
      </c>
      <c r="I15" s="36">
        <v>45338.0</v>
      </c>
      <c r="J15" s="39" t="s">
        <v>12</v>
      </c>
      <c r="K15" s="38"/>
      <c r="L15" s="39" t="s">
        <v>12</v>
      </c>
      <c r="M15" s="40" t="str">
        <f>C4</f>
        <v>Tran Quy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5 L12:L15">
    <cfRule type="containsText" dxfId="0" priority="1" operator="containsText" text="FAIL">
      <formula>NOT(ISERROR(SEARCH(("FAIL"),(J12))))</formula>
    </cfRule>
  </conditionalFormatting>
  <conditionalFormatting sqref="J12:J15 L12:L15">
    <cfRule type="containsText" dxfId="1" priority="2" operator="containsText" text="PASS">
      <formula>NOT(ISERROR(SEARCH(("PASS"),(J12))))</formula>
    </cfRule>
  </conditionalFormatting>
  <conditionalFormatting sqref="J12:J15 L12:L15">
    <cfRule type="containsText" dxfId="2" priority="3" operator="containsText" text="SKIPPED">
      <formula>NOT(ISERROR(SEARCH(("SKIPPED"),(J12))))</formula>
    </cfRule>
  </conditionalFormatting>
  <conditionalFormatting sqref="J12:J15 L12:L15">
    <cfRule type="containsText" dxfId="3" priority="4" operator="containsText" text="Not Implemented">
      <formula>NOT(ISERROR(SEARCH(("Not Implemented"),(J12))))</formula>
    </cfRule>
  </conditionalFormatting>
  <conditionalFormatting sqref="J13 L13">
    <cfRule type="containsText" dxfId="0" priority="5" operator="containsText" text="FAIL">
      <formula>NOT(ISERROR(SEARCH(("FAIL"),(J13))))</formula>
    </cfRule>
  </conditionalFormatting>
  <conditionalFormatting sqref="J13 L13">
    <cfRule type="containsText" dxfId="1" priority="6" operator="containsText" text="PASS">
      <formula>NOT(ISERROR(SEARCH(("PASS"),(J13))))</formula>
    </cfRule>
  </conditionalFormatting>
  <conditionalFormatting sqref="J13 L13">
    <cfRule type="containsText" dxfId="2" priority="7" operator="containsText" text="SKIPPED">
      <formula>NOT(ISERROR(SEARCH(("SKIPPED"),(J13))))</formula>
    </cfRule>
  </conditionalFormatting>
  <conditionalFormatting sqref="J13 L13">
    <cfRule type="containsText" dxfId="3" priority="8" operator="containsText" text="Not Implemented">
      <formula>NOT(ISERROR(SEARCH(("Not Implemented"),(J13))))</formula>
    </cfRule>
  </conditionalFormatting>
  <conditionalFormatting sqref="J14 L14">
    <cfRule type="containsText" dxfId="0" priority="9" operator="containsText" text="FAIL">
      <formula>NOT(ISERROR(SEARCH(("FAIL"),(J14))))</formula>
    </cfRule>
  </conditionalFormatting>
  <conditionalFormatting sqref="J14 L14">
    <cfRule type="containsText" dxfId="1" priority="10" operator="containsText" text="PASS">
      <formula>NOT(ISERROR(SEARCH(("PASS"),(J14))))</formula>
    </cfRule>
  </conditionalFormatting>
  <conditionalFormatting sqref="J14 L14">
    <cfRule type="containsText" dxfId="2" priority="11" operator="containsText" text="SKIPPED">
      <formula>NOT(ISERROR(SEARCH(("SKIPPED"),(J14))))</formula>
    </cfRule>
  </conditionalFormatting>
  <conditionalFormatting sqref="J14 L14">
    <cfRule type="containsText" dxfId="3" priority="12" operator="containsText" text="Not Implemented">
      <formula>NOT(ISERROR(SEARCH(("Not Implemented"),(J14))))</formula>
    </cfRule>
  </conditionalFormatting>
  <conditionalFormatting sqref="J15 L15">
    <cfRule type="containsText" dxfId="0" priority="13" operator="containsText" text="FAIL">
      <formula>NOT(ISERROR(SEARCH(("FAIL"),(J15))))</formula>
    </cfRule>
  </conditionalFormatting>
  <conditionalFormatting sqref="J15 L15">
    <cfRule type="containsText" dxfId="1" priority="14" operator="containsText" text="PASS">
      <formula>NOT(ISERROR(SEARCH(("PASS"),(J15))))</formula>
    </cfRule>
  </conditionalFormatting>
  <conditionalFormatting sqref="J15 L15">
    <cfRule type="containsText" dxfId="2" priority="15" operator="containsText" text="SKIPPED">
      <formula>NOT(ISERROR(SEARCH(("SKIPPED"),(J15))))</formula>
    </cfRule>
  </conditionalFormatting>
  <conditionalFormatting sqref="J15 L15">
    <cfRule type="containsText" dxfId="3" priority="16" operator="containsText" text="Not Implemented">
      <formula>NOT(ISERROR(SEARCH(("Not Implemented"),(J15))))</formula>
    </cfRule>
  </conditionalFormatting>
  <dataValidations>
    <dataValidation type="list" allowBlank="1" showErrorMessage="1" sqref="C3:C4 M12:N12">
      <formula1>'Test report '!$B$8:$B$9</formula1>
    </dataValidation>
    <dataValidation type="list" allowBlank="1" showErrorMessage="1" sqref="J12:J15 L12:L15">
      <formula1>'Test report '!$B$11:$B$14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1.88"/>
    <col customWidth="1" min="3" max="3" width="13.75"/>
    <col customWidth="1" min="4" max="4" width="23.75"/>
    <col customWidth="1" min="5" max="5" width="22.13"/>
    <col customWidth="1" min="6" max="6" width="18.75"/>
    <col customWidth="1" min="7" max="7" width="31.0"/>
    <col customWidth="1" min="8" max="8" width="20.75"/>
    <col customWidth="1" min="9" max="9" width="14.0"/>
    <col customWidth="1" min="10" max="10" width="15.13"/>
    <col customWidth="1" min="11" max="11" width="14.13"/>
    <col customWidth="1" min="12" max="12" width="15.75"/>
    <col customWidth="1" min="13" max="13" width="17.75"/>
    <col customWidth="1" min="14" max="26" width="8.63"/>
  </cols>
  <sheetData>
    <row r="1" ht="13.5" customHeight="1">
      <c r="A1" s="20" t="s">
        <v>39</v>
      </c>
      <c r="B1" s="3"/>
      <c r="C1" s="21" t="s">
        <v>25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40</v>
      </c>
      <c r="B2" s="3"/>
      <c r="C2" s="23" t="s">
        <v>75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42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8</v>
      </c>
      <c r="B4" s="3"/>
      <c r="C4" s="21" t="s">
        <v>9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43</v>
      </c>
      <c r="B5" s="25"/>
      <c r="C5" s="26" t="s">
        <v>44</v>
      </c>
      <c r="D5" s="26" t="s">
        <v>12</v>
      </c>
      <c r="E5" s="26" t="s">
        <v>13</v>
      </c>
      <c r="F5" s="26" t="s">
        <v>45</v>
      </c>
      <c r="G5" s="26" t="s">
        <v>14</v>
      </c>
      <c r="I5" s="22"/>
      <c r="J5" s="22"/>
      <c r="K5" s="22"/>
      <c r="L5" s="4"/>
    </row>
    <row r="6" ht="13.5" customHeight="1">
      <c r="A6" s="28"/>
      <c r="B6" s="29"/>
      <c r="C6" s="16">
        <f>COUNTIF($J$12:$J$481, "&lt;&gt;")</f>
        <v>4</v>
      </c>
      <c r="D6" s="16">
        <f>COUNTIF($J$12:$J$480, "PASS")</f>
        <v>4</v>
      </c>
      <c r="E6" s="16">
        <f>COUNTIF($J$12:$J$483,"FAIL")</f>
        <v>0</v>
      </c>
      <c r="F6" s="16">
        <f>COUNTIF($J$12:$J$483,"NOT IMPLEMENTED")</f>
        <v>0</v>
      </c>
      <c r="G6" s="16">
        <f>COUNTIF($J$12:$J$483,"SKIPPED")</f>
        <v>0</v>
      </c>
      <c r="I6" s="22"/>
      <c r="J6" s="22"/>
      <c r="K6" s="22"/>
      <c r="L6" s="4"/>
    </row>
    <row r="7" ht="13.5" customHeight="1">
      <c r="A7" s="24" t="s">
        <v>46</v>
      </c>
      <c r="B7" s="25"/>
      <c r="C7" s="26" t="s">
        <v>44</v>
      </c>
      <c r="D7" s="26" t="s">
        <v>12</v>
      </c>
      <c r="E7" s="26" t="s">
        <v>13</v>
      </c>
      <c r="F7" s="26" t="s">
        <v>45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COUNTIF($L$12:$L$481, "&lt;&gt;")</f>
        <v>4</v>
      </c>
      <c r="D8" s="16">
        <f>COUNTIF($L$12:$L$481, "PASS")</f>
        <v>4</v>
      </c>
      <c r="E8" s="16">
        <f>COUNTIF($L$12:$L$481,"FAIL")</f>
        <v>0</v>
      </c>
      <c r="F8" s="16">
        <f>COUNTIF($L$12:$L$481,"NOT IMPLEMENTED")</f>
        <v>0</v>
      </c>
      <c r="G8" s="16">
        <f>COUNTIF($L$12:$L$481,"SKIPPED")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47</v>
      </c>
      <c r="B10" s="30" t="s">
        <v>48</v>
      </c>
      <c r="C10" s="31" t="s">
        <v>49</v>
      </c>
      <c r="D10" s="30" t="s">
        <v>50</v>
      </c>
      <c r="E10" s="30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 t="s">
        <v>57</v>
      </c>
      <c r="L10" s="30" t="s">
        <v>58</v>
      </c>
      <c r="M10" s="30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94.5" customHeight="1">
      <c r="A12" s="32">
        <v>1.0</v>
      </c>
      <c r="B12" s="33" t="str">
        <f t="shared" ref="B12:B15" si="1">CONCATENATE($C$2, " - ", A12)</f>
        <v>SC - 1</v>
      </c>
      <c r="C12" s="33" t="str">
        <f t="shared" ref="C12:C15" si="2">$C$1</f>
        <v>Subtraction</v>
      </c>
      <c r="D12" s="33" t="s">
        <v>60</v>
      </c>
      <c r="E12" s="33"/>
      <c r="F12" s="34" t="s">
        <v>76</v>
      </c>
      <c r="G12" s="45"/>
      <c r="H12" s="34" t="s">
        <v>77</v>
      </c>
      <c r="I12" s="36">
        <v>45339.0</v>
      </c>
      <c r="J12" s="37" t="s">
        <v>12</v>
      </c>
      <c r="K12" s="38"/>
      <c r="L12" s="37" t="s">
        <v>12</v>
      </c>
      <c r="M12" s="32" t="str">
        <f>C4</f>
        <v>Tran Quy</v>
      </c>
    </row>
    <row r="13" ht="120.0" customHeight="1">
      <c r="A13" s="32">
        <v>2.0</v>
      </c>
      <c r="B13" s="33" t="str">
        <f t="shared" si="1"/>
        <v>SC - 2</v>
      </c>
      <c r="C13" s="33" t="str">
        <f t="shared" si="2"/>
        <v>Subtraction</v>
      </c>
      <c r="D13" s="33" t="s">
        <v>63</v>
      </c>
      <c r="E13" s="33"/>
      <c r="F13" s="34" t="s">
        <v>64</v>
      </c>
      <c r="G13" s="42" t="s">
        <v>78</v>
      </c>
      <c r="H13" s="34" t="s">
        <v>66</v>
      </c>
      <c r="I13" s="36">
        <v>45339.0</v>
      </c>
      <c r="J13" s="37" t="s">
        <v>12</v>
      </c>
      <c r="K13" s="38"/>
      <c r="L13" s="37" t="s">
        <v>12</v>
      </c>
      <c r="M13" s="32" t="str">
        <f>C4</f>
        <v>Tran Quy</v>
      </c>
    </row>
    <row r="14" ht="107.25" customHeight="1">
      <c r="A14" s="32">
        <v>3.0</v>
      </c>
      <c r="B14" s="33" t="str">
        <f t="shared" si="1"/>
        <v>SC - 3</v>
      </c>
      <c r="C14" s="33" t="str">
        <f t="shared" si="2"/>
        <v>Subtraction</v>
      </c>
      <c r="D14" s="33" t="s">
        <v>67</v>
      </c>
      <c r="E14" s="33"/>
      <c r="F14" s="34" t="s">
        <v>68</v>
      </c>
      <c r="G14" s="44" t="s">
        <v>79</v>
      </c>
      <c r="H14" s="34" t="s">
        <v>69</v>
      </c>
      <c r="I14" s="36">
        <v>45339.0</v>
      </c>
      <c r="J14" s="37" t="s">
        <v>12</v>
      </c>
      <c r="K14" s="38"/>
      <c r="L14" s="37" t="s">
        <v>12</v>
      </c>
      <c r="M14" s="32" t="str">
        <f>C4</f>
        <v>Tran Quy</v>
      </c>
    </row>
    <row r="15" ht="74.25" customHeight="1">
      <c r="A15" s="32">
        <v>4.0</v>
      </c>
      <c r="B15" s="33" t="str">
        <f t="shared" si="1"/>
        <v>SC - 4</v>
      </c>
      <c r="C15" s="33" t="str">
        <f t="shared" si="2"/>
        <v>Subtraction</v>
      </c>
      <c r="D15" s="33" t="s">
        <v>70</v>
      </c>
      <c r="E15" s="33" t="s">
        <v>71</v>
      </c>
      <c r="F15" s="34" t="s">
        <v>72</v>
      </c>
      <c r="G15" s="44" t="s">
        <v>80</v>
      </c>
      <c r="H15" s="34" t="s">
        <v>74</v>
      </c>
      <c r="I15" s="36">
        <v>45339.0</v>
      </c>
      <c r="J15" s="39" t="s">
        <v>12</v>
      </c>
      <c r="K15" s="38"/>
      <c r="L15" s="37" t="s">
        <v>12</v>
      </c>
      <c r="M15" s="32" t="s">
        <v>9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5 L13:L15">
    <cfRule type="containsText" dxfId="0" priority="1" operator="containsText" text="FAIL">
      <formula>NOT(ISERROR(SEARCH(("FAIL"),(J12))))</formula>
    </cfRule>
  </conditionalFormatting>
  <conditionalFormatting sqref="J12:J15 L13:L15">
    <cfRule type="containsText" dxfId="1" priority="2" operator="containsText" text="PASS">
      <formula>NOT(ISERROR(SEARCH(("PASS"),(J12))))</formula>
    </cfRule>
  </conditionalFormatting>
  <conditionalFormatting sqref="J12:J15 L13:L15">
    <cfRule type="containsText" dxfId="2" priority="3" operator="containsText" text="SKIPPED">
      <formula>NOT(ISERROR(SEARCH(("SKIPPED"),(J12))))</formula>
    </cfRule>
  </conditionalFormatting>
  <conditionalFormatting sqref="J12:J15 L13:L15">
    <cfRule type="containsText" dxfId="3" priority="4" operator="containsText" text="Not Implemented">
      <formula>NOT(ISERROR(SEARCH(("Not Implemented"),(J12))))</formula>
    </cfRule>
  </conditionalFormatting>
  <conditionalFormatting sqref="L12">
    <cfRule type="containsText" dxfId="0" priority="5" operator="containsText" text="FAIL">
      <formula>NOT(ISERROR(SEARCH(("FAIL"),(L12))))</formula>
    </cfRule>
  </conditionalFormatting>
  <conditionalFormatting sqref="L12">
    <cfRule type="containsText" dxfId="1" priority="6" operator="containsText" text="PASS">
      <formula>NOT(ISERROR(SEARCH(("PASS"),(L12))))</formula>
    </cfRule>
  </conditionalFormatting>
  <conditionalFormatting sqref="L12">
    <cfRule type="containsText" dxfId="2" priority="7" operator="containsText" text="SKIPPED">
      <formula>NOT(ISERROR(SEARCH(("SKIPPED"),(L12))))</formula>
    </cfRule>
  </conditionalFormatting>
  <conditionalFormatting sqref="L12">
    <cfRule type="containsText" dxfId="3" priority="8" operator="containsText" text="Not Implemented">
      <formula>NOT(ISERROR(SEARCH(("Not Implemented"),(L12))))</formula>
    </cfRule>
  </conditionalFormatting>
  <conditionalFormatting sqref="J15 L15">
    <cfRule type="containsText" dxfId="2" priority="9" operator="containsText" text="SKIPPED">
      <formula>NOT(ISERROR(SEARCH(("SKIPPED"),(J15))))</formula>
    </cfRule>
  </conditionalFormatting>
  <conditionalFormatting sqref="J15 L15">
    <cfRule type="containsText" dxfId="3" priority="10" operator="containsText" text="Not Implemented">
      <formula>NOT(ISERROR(SEARCH(("Not Implemented"),(J15))))</formula>
    </cfRule>
  </conditionalFormatting>
  <conditionalFormatting sqref="J13 L13">
    <cfRule type="containsText" dxfId="0" priority="11" operator="containsText" text="FAIL">
      <formula>NOT(ISERROR(SEARCH(("FAIL"),(J13))))</formula>
    </cfRule>
  </conditionalFormatting>
  <conditionalFormatting sqref="J13 L13">
    <cfRule type="containsText" dxfId="1" priority="12" operator="containsText" text="PASS">
      <formula>NOT(ISERROR(SEARCH(("PASS"),(J13))))</formula>
    </cfRule>
  </conditionalFormatting>
  <conditionalFormatting sqref="J13 L13">
    <cfRule type="containsText" dxfId="2" priority="13" operator="containsText" text="SKIPPED">
      <formula>NOT(ISERROR(SEARCH(("SKIPPED"),(J13))))</formula>
    </cfRule>
  </conditionalFormatting>
  <conditionalFormatting sqref="J13 L13">
    <cfRule type="containsText" dxfId="3" priority="14" operator="containsText" text="Not Implemented">
      <formula>NOT(ISERROR(SEARCH(("Not Implemented"),(J13))))</formula>
    </cfRule>
  </conditionalFormatting>
  <conditionalFormatting sqref="J14 L14">
    <cfRule type="containsText" dxfId="0" priority="15" operator="containsText" text="FAIL">
      <formula>NOT(ISERROR(SEARCH(("FAIL"),(J14))))</formula>
    </cfRule>
  </conditionalFormatting>
  <conditionalFormatting sqref="J14 L14">
    <cfRule type="containsText" dxfId="1" priority="16" operator="containsText" text="PASS">
      <formula>NOT(ISERROR(SEARCH(("PASS"),(J14))))</formula>
    </cfRule>
  </conditionalFormatting>
  <conditionalFormatting sqref="J14 L14">
    <cfRule type="containsText" dxfId="2" priority="17" operator="containsText" text="SKIPPED">
      <formula>NOT(ISERROR(SEARCH(("SKIPPED"),(J14))))</formula>
    </cfRule>
  </conditionalFormatting>
  <conditionalFormatting sqref="J14 L14">
    <cfRule type="containsText" dxfId="3" priority="18" operator="containsText" text="Not Implemented">
      <formula>NOT(ISERROR(SEARCH(("Not Implemented"),(J14))))</formula>
    </cfRule>
  </conditionalFormatting>
  <conditionalFormatting sqref="J15 L15">
    <cfRule type="containsText" dxfId="0" priority="19" operator="containsText" text="FAIL">
      <formula>NOT(ISERROR(SEARCH(("FAIL"),(J15))))</formula>
    </cfRule>
  </conditionalFormatting>
  <conditionalFormatting sqref="J15 L15">
    <cfRule type="containsText" dxfId="1" priority="20" operator="containsText" text="PASS">
      <formula>NOT(ISERROR(SEARCH(("PASS"),(J15))))</formula>
    </cfRule>
  </conditionalFormatting>
  <dataValidations>
    <dataValidation type="list" allowBlank="1" showErrorMessage="1" sqref="J12:J15 L12:L15">
      <formula1>'Test report '!$B$11:$B$14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3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21.88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5.5"/>
    <col customWidth="1" min="14" max="26" width="8.63"/>
  </cols>
  <sheetData>
    <row r="1" ht="13.5" customHeight="1">
      <c r="A1" s="20" t="s">
        <v>39</v>
      </c>
      <c r="B1" s="3"/>
      <c r="C1" s="21" t="s">
        <v>28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40</v>
      </c>
      <c r="B2" s="3"/>
      <c r="C2" s="23" t="s">
        <v>81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42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8</v>
      </c>
      <c r="B4" s="3"/>
      <c r="C4" s="21" t="s">
        <v>10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43</v>
      </c>
      <c r="B5" s="25"/>
      <c r="C5" s="26" t="s">
        <v>44</v>
      </c>
      <c r="D5" s="26" t="s">
        <v>12</v>
      </c>
      <c r="E5" s="26" t="s">
        <v>13</v>
      </c>
      <c r="F5" s="26" t="s">
        <v>45</v>
      </c>
      <c r="G5" s="26" t="s">
        <v>14</v>
      </c>
      <c r="I5" s="22"/>
      <c r="J5" s="22"/>
      <c r="K5" s="22"/>
      <c r="L5" s="4"/>
    </row>
    <row r="6" ht="13.5" customHeight="1">
      <c r="A6" s="28"/>
      <c r="B6" s="29"/>
      <c r="C6" s="16">
        <f>COUNTIF($J$12:$J$475, "&lt;&gt;")</f>
        <v>4</v>
      </c>
      <c r="D6" s="16">
        <f>COUNTIF($J$12:$J$474, "PASS")</f>
        <v>4</v>
      </c>
      <c r="E6" s="16">
        <f>COUNTIF($J$12:$J$477,"FAIL")</f>
        <v>0</v>
      </c>
      <c r="F6" s="16">
        <f>COUNTIF($J$12:$J$477,"NOT IMPLEMENTED")</f>
        <v>0</v>
      </c>
      <c r="G6" s="16">
        <f>COUNTIF($J$12:$J$477,"SKIPPED")</f>
        <v>0</v>
      </c>
      <c r="I6" s="22"/>
      <c r="J6" s="22"/>
      <c r="K6" s="22"/>
      <c r="L6" s="4"/>
    </row>
    <row r="7" ht="13.5" customHeight="1">
      <c r="A7" s="24" t="s">
        <v>46</v>
      </c>
      <c r="B7" s="25"/>
      <c r="C7" s="26" t="s">
        <v>44</v>
      </c>
      <c r="D7" s="26" t="s">
        <v>12</v>
      </c>
      <c r="E7" s="26" t="s">
        <v>13</v>
      </c>
      <c r="F7" s="26" t="s">
        <v>45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COUNTIF($L$12:$L$475, "&lt;&gt;")</f>
        <v>4</v>
      </c>
      <c r="D8" s="16">
        <f>COUNTIF($L$12:$L$475, "PASS")</f>
        <v>4</v>
      </c>
      <c r="E8" s="16">
        <f>COUNTIF($L$12:$L$475,"FAIL")</f>
        <v>0</v>
      </c>
      <c r="F8" s="16">
        <f>COUNTIF($L$12:$L$475,"NOT IMPLEMENTED")</f>
        <v>0</v>
      </c>
      <c r="G8" s="16">
        <f>COUNTIF($L$12:$L$475,"SKIPPED")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47</v>
      </c>
      <c r="B10" s="30" t="s">
        <v>48</v>
      </c>
      <c r="C10" s="31" t="s">
        <v>49</v>
      </c>
      <c r="D10" s="30" t="s">
        <v>50</v>
      </c>
      <c r="E10" s="30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 t="s">
        <v>57</v>
      </c>
      <c r="L10" s="30" t="s">
        <v>58</v>
      </c>
      <c r="M10" s="30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71.0" customHeight="1">
      <c r="A12" s="32">
        <v>1.0</v>
      </c>
      <c r="B12" s="33" t="str">
        <f t="shared" ref="B12:B15" si="1">CONCATENATE($C$2, " - ", A12)</f>
        <v>MC - 1</v>
      </c>
      <c r="C12" s="33" t="str">
        <f t="shared" ref="C12:C15" si="2">$C$1</f>
        <v>Multiplication</v>
      </c>
      <c r="D12" s="33" t="s">
        <v>60</v>
      </c>
      <c r="E12" s="33"/>
      <c r="F12" s="34" t="s">
        <v>82</v>
      </c>
      <c r="G12" s="45"/>
      <c r="H12" s="34" t="s">
        <v>83</v>
      </c>
      <c r="I12" s="36">
        <v>45339.0</v>
      </c>
      <c r="J12" s="37" t="s">
        <v>12</v>
      </c>
      <c r="K12" s="38"/>
      <c r="L12" s="37" t="s">
        <v>12</v>
      </c>
      <c r="M12" s="32" t="s">
        <v>10</v>
      </c>
    </row>
    <row r="13" ht="13.5" customHeight="1">
      <c r="A13" s="32">
        <v>2.0</v>
      </c>
      <c r="B13" s="33" t="str">
        <f t="shared" si="1"/>
        <v>MC - 2</v>
      </c>
      <c r="C13" s="33" t="str">
        <f t="shared" si="2"/>
        <v>Multiplication</v>
      </c>
      <c r="D13" s="33" t="s">
        <v>63</v>
      </c>
      <c r="E13" s="33"/>
      <c r="F13" s="34" t="s">
        <v>64</v>
      </c>
      <c r="G13" s="42" t="s">
        <v>84</v>
      </c>
      <c r="H13" s="34" t="s">
        <v>66</v>
      </c>
      <c r="I13" s="36">
        <v>45339.0</v>
      </c>
      <c r="J13" s="37" t="s">
        <v>12</v>
      </c>
      <c r="K13" s="38"/>
      <c r="L13" s="37" t="s">
        <v>12</v>
      </c>
      <c r="M13" s="32" t="s">
        <v>10</v>
      </c>
    </row>
    <row r="14" ht="173.25" customHeight="1">
      <c r="A14" s="32">
        <v>3.0</v>
      </c>
      <c r="B14" s="33" t="str">
        <f t="shared" si="1"/>
        <v>MC - 3</v>
      </c>
      <c r="C14" s="33" t="str">
        <f t="shared" si="2"/>
        <v>Multiplication</v>
      </c>
      <c r="D14" s="33" t="s">
        <v>67</v>
      </c>
      <c r="E14" s="33"/>
      <c r="F14" s="34" t="s">
        <v>68</v>
      </c>
      <c r="G14" s="44" t="s">
        <v>85</v>
      </c>
      <c r="H14" s="34" t="s">
        <v>69</v>
      </c>
      <c r="I14" s="36">
        <v>45339.0</v>
      </c>
      <c r="J14" s="37" t="s">
        <v>12</v>
      </c>
      <c r="K14" s="38"/>
      <c r="L14" s="37" t="s">
        <v>12</v>
      </c>
      <c r="M14" s="32" t="s">
        <v>10</v>
      </c>
    </row>
    <row r="15" ht="198.0" customHeight="1">
      <c r="A15" s="32">
        <v>4.0</v>
      </c>
      <c r="B15" s="33" t="str">
        <f t="shared" si="1"/>
        <v>MC - 4</v>
      </c>
      <c r="C15" s="33" t="str">
        <f t="shared" si="2"/>
        <v>Multiplication</v>
      </c>
      <c r="D15" s="33" t="s">
        <v>70</v>
      </c>
      <c r="E15" s="33" t="s">
        <v>71</v>
      </c>
      <c r="F15" s="34" t="s">
        <v>72</v>
      </c>
      <c r="G15" s="44" t="s">
        <v>86</v>
      </c>
      <c r="H15" s="34" t="s">
        <v>74</v>
      </c>
      <c r="I15" s="36">
        <v>45339.0</v>
      </c>
      <c r="J15" s="37" t="s">
        <v>12</v>
      </c>
      <c r="K15" s="38"/>
      <c r="L15" s="37" t="s">
        <v>12</v>
      </c>
      <c r="M15" s="32" t="s">
        <v>10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5 L15">
    <cfRule type="containsText" dxfId="2" priority="1" operator="containsText" text="SKIPPED">
      <formula>NOT(ISERROR(SEARCH(("SKIPPED"),(J15))))</formula>
    </cfRule>
  </conditionalFormatting>
  <conditionalFormatting sqref="J15 L15">
    <cfRule type="containsText" dxfId="3" priority="2" operator="containsText" text="Not Implemented">
      <formula>NOT(ISERROR(SEARCH(("Not Implemented"),(J15))))</formula>
    </cfRule>
  </conditionalFormatting>
  <conditionalFormatting sqref="J12:J15 L13:L15">
    <cfRule type="containsText" dxfId="0" priority="3" operator="containsText" text="FAIL">
      <formula>NOT(ISERROR(SEARCH(("FAIL"),(J12))))</formula>
    </cfRule>
  </conditionalFormatting>
  <conditionalFormatting sqref="J12:J15 L13:L15">
    <cfRule type="containsText" dxfId="1" priority="4" operator="containsText" text="PASS">
      <formula>NOT(ISERROR(SEARCH(("PASS"),(J12))))</formula>
    </cfRule>
  </conditionalFormatting>
  <conditionalFormatting sqref="J12:J15 L13:L15">
    <cfRule type="containsText" dxfId="2" priority="5" operator="containsText" text="SKIPPED">
      <formula>NOT(ISERROR(SEARCH(("SKIPPED"),(J12))))</formula>
    </cfRule>
  </conditionalFormatting>
  <conditionalFormatting sqref="J12:J15 L13:L15">
    <cfRule type="containsText" dxfId="3" priority="6" operator="containsText" text="Not Implemented">
      <formula>NOT(ISERROR(SEARCH(("Not Implemented"),(J12))))</formula>
    </cfRule>
  </conditionalFormatting>
  <conditionalFormatting sqref="L12">
    <cfRule type="containsText" dxfId="0" priority="7" operator="containsText" text="FAIL">
      <formula>NOT(ISERROR(SEARCH(("FAIL"),(L12))))</formula>
    </cfRule>
  </conditionalFormatting>
  <conditionalFormatting sqref="L12">
    <cfRule type="containsText" dxfId="1" priority="8" operator="containsText" text="PASS">
      <formula>NOT(ISERROR(SEARCH(("PASS"),(L12))))</formula>
    </cfRule>
  </conditionalFormatting>
  <conditionalFormatting sqref="L12">
    <cfRule type="containsText" dxfId="2" priority="9" operator="containsText" text="SKIPPED">
      <formula>NOT(ISERROR(SEARCH(("SKIPPED"),(L12))))</formula>
    </cfRule>
  </conditionalFormatting>
  <conditionalFormatting sqref="L12">
    <cfRule type="containsText" dxfId="3" priority="10" operator="containsText" text="Not Implemented">
      <formula>NOT(ISERROR(SEARCH(("Not Implemented"),(L12))))</formula>
    </cfRule>
  </conditionalFormatting>
  <conditionalFormatting sqref="J13 L13">
    <cfRule type="containsText" dxfId="0" priority="11" operator="containsText" text="FAIL">
      <formula>NOT(ISERROR(SEARCH(("FAIL"),(J13))))</formula>
    </cfRule>
  </conditionalFormatting>
  <conditionalFormatting sqref="J13 L13">
    <cfRule type="containsText" dxfId="1" priority="12" operator="containsText" text="PASS">
      <formula>NOT(ISERROR(SEARCH(("PASS"),(J13))))</formula>
    </cfRule>
  </conditionalFormatting>
  <conditionalFormatting sqref="J13 L13">
    <cfRule type="containsText" dxfId="2" priority="13" operator="containsText" text="SKIPPED">
      <formula>NOT(ISERROR(SEARCH(("SKIPPED"),(J13))))</formula>
    </cfRule>
  </conditionalFormatting>
  <conditionalFormatting sqref="J13 L13">
    <cfRule type="containsText" dxfId="3" priority="14" operator="containsText" text="Not Implemented">
      <formula>NOT(ISERROR(SEARCH(("Not Implemented"),(J13))))</formula>
    </cfRule>
  </conditionalFormatting>
  <conditionalFormatting sqref="J14 L14">
    <cfRule type="containsText" dxfId="0" priority="15" operator="containsText" text="FAIL">
      <formula>NOT(ISERROR(SEARCH(("FAIL"),(J14))))</formula>
    </cfRule>
  </conditionalFormatting>
  <conditionalFormatting sqref="J14 L14">
    <cfRule type="containsText" dxfId="1" priority="16" operator="containsText" text="PASS">
      <formula>NOT(ISERROR(SEARCH(("PASS"),(J14))))</formula>
    </cfRule>
  </conditionalFormatting>
  <conditionalFormatting sqref="J14 L14">
    <cfRule type="containsText" dxfId="2" priority="17" operator="containsText" text="SKIPPED">
      <formula>NOT(ISERROR(SEARCH(("SKIPPED"),(J14))))</formula>
    </cfRule>
  </conditionalFormatting>
  <conditionalFormatting sqref="J14 L14">
    <cfRule type="containsText" dxfId="3" priority="18" operator="containsText" text="Not Implemented">
      <formula>NOT(ISERROR(SEARCH(("Not Implemented"),(J14))))</formula>
    </cfRule>
  </conditionalFormatting>
  <conditionalFormatting sqref="J15 L15">
    <cfRule type="containsText" dxfId="0" priority="19" operator="containsText" text="FAIL">
      <formula>NOT(ISERROR(SEARCH(("FAIL"),(J15))))</formula>
    </cfRule>
  </conditionalFormatting>
  <conditionalFormatting sqref="J15 L15">
    <cfRule type="containsText" dxfId="1" priority="20" operator="containsText" text="PASS">
      <formula>NOT(ISERROR(SEARCH(("PASS"),(J15))))</formula>
    </cfRule>
  </conditionalFormatting>
  <dataValidations>
    <dataValidation type="list" allowBlank="1" showErrorMessage="1" sqref="C3:C4">
      <formula1>'Test report '!$B$8:$B$9</formula1>
    </dataValidation>
    <dataValidation type="list" allowBlank="1" showErrorMessage="1" sqref="J12:J15 L12:L15">
      <formula1>'Test report '!$B$11:$B$14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6.38"/>
    <col customWidth="1" min="14" max="26" width="8.63"/>
  </cols>
  <sheetData>
    <row r="1" ht="13.5" customHeight="1">
      <c r="A1" s="20" t="s">
        <v>39</v>
      </c>
      <c r="B1" s="3"/>
      <c r="C1" s="21" t="s">
        <v>31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40</v>
      </c>
      <c r="B2" s="3"/>
      <c r="C2" s="23" t="s">
        <v>87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42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8</v>
      </c>
      <c r="B4" s="3"/>
      <c r="C4" s="21" t="s">
        <v>10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43</v>
      </c>
      <c r="B5" s="25"/>
      <c r="C5" s="26" t="s">
        <v>44</v>
      </c>
      <c r="D5" s="26" t="s">
        <v>12</v>
      </c>
      <c r="E5" s="26" t="s">
        <v>13</v>
      </c>
      <c r="F5" s="26" t="s">
        <v>45</v>
      </c>
      <c r="G5" s="26" t="s">
        <v>14</v>
      </c>
      <c r="H5" s="22"/>
      <c r="I5" s="22"/>
      <c r="J5" s="22"/>
      <c r="K5" s="22"/>
      <c r="L5" s="4"/>
    </row>
    <row r="6" ht="13.5" customHeight="1">
      <c r="A6" s="28"/>
      <c r="B6" s="29"/>
      <c r="C6" s="16">
        <f>COUNTIF($J$12:$J$478, "&lt;&gt;")</f>
        <v>5</v>
      </c>
      <c r="D6" s="16">
        <f>COUNTIF($J$12:$J$477, "PASS")</f>
        <v>5</v>
      </c>
      <c r="E6" s="16">
        <f>COUNTIF($J$12:$J$480,"FAIL")</f>
        <v>0</v>
      </c>
      <c r="F6" s="16">
        <f>COUNTIF($J$12:$J$480,"NOT IMPLEMENTED")</f>
        <v>0</v>
      </c>
      <c r="G6" s="16">
        <f>COUNTIF($J$12:$J$480,"SKIPPED")</f>
        <v>0</v>
      </c>
      <c r="I6" s="22"/>
      <c r="J6" s="22"/>
      <c r="K6" s="22"/>
      <c r="L6" s="4"/>
    </row>
    <row r="7" ht="13.5" customHeight="1">
      <c r="A7" s="24" t="s">
        <v>46</v>
      </c>
      <c r="B7" s="25"/>
      <c r="C7" s="26" t="s">
        <v>44</v>
      </c>
      <c r="D7" s="26" t="s">
        <v>12</v>
      </c>
      <c r="E7" s="26" t="s">
        <v>13</v>
      </c>
      <c r="F7" s="26" t="s">
        <v>45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COUNTIF($L$12:$L$478, "&lt;&gt;")</f>
        <v>5</v>
      </c>
      <c r="D8" s="16">
        <f>COUNTIF($L$12:$L$478, "PASS")</f>
        <v>5</v>
      </c>
      <c r="E8" s="16">
        <f>COUNTIF($L$12:$L$478,"FAIL")</f>
        <v>0</v>
      </c>
      <c r="F8" s="16">
        <f>COUNTIF($L$12:$L$478,"NOT IMPLEMENTED")</f>
        <v>0</v>
      </c>
      <c r="G8" s="16">
        <f>COUNTIF($L$12:$L$478,"SKIPPED")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47</v>
      </c>
      <c r="B10" s="30" t="s">
        <v>48</v>
      </c>
      <c r="C10" s="31" t="s">
        <v>49</v>
      </c>
      <c r="D10" s="30" t="s">
        <v>50</v>
      </c>
      <c r="E10" s="30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 t="s">
        <v>57</v>
      </c>
      <c r="L10" s="30" t="s">
        <v>58</v>
      </c>
      <c r="M10" s="30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23.75" customHeight="1">
      <c r="A12" s="32">
        <v>1.0</v>
      </c>
      <c r="B12" s="33" t="str">
        <f t="shared" ref="B12:B16" si="1">CONCATENATE($C$2, " - ", A12)</f>
        <v>CD - 1</v>
      </c>
      <c r="C12" s="33" t="str">
        <f t="shared" ref="C12:C16" si="2">$C$1</f>
        <v>Division</v>
      </c>
      <c r="D12" s="33" t="s">
        <v>60</v>
      </c>
      <c r="E12" s="33"/>
      <c r="F12" s="34" t="s">
        <v>88</v>
      </c>
      <c r="G12" s="45"/>
      <c r="H12" s="34" t="s">
        <v>89</v>
      </c>
      <c r="I12" s="36">
        <v>45340.0</v>
      </c>
      <c r="J12" s="37" t="s">
        <v>12</v>
      </c>
      <c r="K12" s="38"/>
      <c r="L12" s="37" t="s">
        <v>12</v>
      </c>
      <c r="M12" s="40" t="s">
        <v>10</v>
      </c>
      <c r="N12" s="46"/>
    </row>
    <row r="13" ht="153.0" customHeight="1">
      <c r="A13" s="32">
        <v>2.0</v>
      </c>
      <c r="B13" s="33" t="str">
        <f t="shared" si="1"/>
        <v>CD - 2</v>
      </c>
      <c r="C13" s="33" t="str">
        <f t="shared" si="2"/>
        <v>Division</v>
      </c>
      <c r="D13" s="33" t="s">
        <v>63</v>
      </c>
      <c r="E13" s="33"/>
      <c r="F13" s="34" t="s">
        <v>64</v>
      </c>
      <c r="G13" s="42" t="s">
        <v>90</v>
      </c>
      <c r="H13" s="34" t="s">
        <v>91</v>
      </c>
      <c r="I13" s="36">
        <v>45340.0</v>
      </c>
      <c r="J13" s="37" t="s">
        <v>12</v>
      </c>
      <c r="K13" s="38"/>
      <c r="L13" s="37" t="s">
        <v>12</v>
      </c>
      <c r="M13" s="32" t="s">
        <v>10</v>
      </c>
      <c r="N13" s="43"/>
    </row>
    <row r="14" ht="122.25" customHeight="1">
      <c r="A14" s="32">
        <v>3.0</v>
      </c>
      <c r="B14" s="47" t="str">
        <f t="shared" si="1"/>
        <v>CD - 3</v>
      </c>
      <c r="C14" s="33" t="str">
        <f t="shared" si="2"/>
        <v>Division</v>
      </c>
      <c r="D14" s="33" t="s">
        <v>67</v>
      </c>
      <c r="E14" s="33"/>
      <c r="F14" s="34" t="s">
        <v>68</v>
      </c>
      <c r="G14" s="42" t="s">
        <v>90</v>
      </c>
      <c r="H14" s="34" t="s">
        <v>69</v>
      </c>
      <c r="I14" s="36">
        <v>45340.0</v>
      </c>
      <c r="J14" s="37" t="s">
        <v>12</v>
      </c>
      <c r="K14" s="38"/>
      <c r="L14" s="37" t="s">
        <v>12</v>
      </c>
      <c r="M14" s="40" t="s">
        <v>10</v>
      </c>
    </row>
    <row r="15" ht="122.25" customHeight="1">
      <c r="A15" s="32">
        <v>4.0</v>
      </c>
      <c r="B15" s="33" t="str">
        <f t="shared" si="1"/>
        <v>CD - 4</v>
      </c>
      <c r="C15" s="33" t="str">
        <f t="shared" si="2"/>
        <v>Division</v>
      </c>
      <c r="D15" s="33" t="s">
        <v>70</v>
      </c>
      <c r="E15" s="33"/>
      <c r="F15" s="34" t="s">
        <v>68</v>
      </c>
      <c r="G15" s="42" t="s">
        <v>92</v>
      </c>
      <c r="H15" s="34" t="s">
        <v>93</v>
      </c>
      <c r="I15" s="36">
        <v>45340.0</v>
      </c>
      <c r="J15" s="37" t="s">
        <v>12</v>
      </c>
      <c r="K15" s="38"/>
      <c r="L15" s="37" t="s">
        <v>12</v>
      </c>
      <c r="M15" s="32" t="s">
        <v>10</v>
      </c>
    </row>
    <row r="16" ht="111.0" customHeight="1">
      <c r="A16" s="32">
        <v>5.0</v>
      </c>
      <c r="B16" s="33" t="str">
        <f t="shared" si="1"/>
        <v>CD - 5</v>
      </c>
      <c r="C16" s="33" t="str">
        <f t="shared" si="2"/>
        <v>Division</v>
      </c>
      <c r="D16" s="33" t="s">
        <v>70</v>
      </c>
      <c r="E16" s="33" t="s">
        <v>71</v>
      </c>
      <c r="F16" s="34" t="s">
        <v>72</v>
      </c>
      <c r="G16" s="42" t="s">
        <v>94</v>
      </c>
      <c r="H16" s="34" t="s">
        <v>74</v>
      </c>
      <c r="I16" s="36">
        <v>45340.0</v>
      </c>
      <c r="J16" s="37" t="s">
        <v>12</v>
      </c>
      <c r="K16" s="38"/>
      <c r="L16" s="37" t="s">
        <v>12</v>
      </c>
      <c r="M16" s="32" t="s">
        <v>10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4:J15 L14:L15">
    <cfRule type="containsText" dxfId="0" priority="1" operator="containsText" text="FAIL">
      <formula>NOT(ISERROR(SEARCH(("FAIL"),(J14))))</formula>
    </cfRule>
  </conditionalFormatting>
  <conditionalFormatting sqref="J14:J15 L14:L15">
    <cfRule type="containsText" dxfId="1" priority="2" operator="containsText" text="PASS">
      <formula>NOT(ISERROR(SEARCH(("PASS"),(J14))))</formula>
    </cfRule>
  </conditionalFormatting>
  <conditionalFormatting sqref="J14:J15 L14:L15">
    <cfRule type="containsText" dxfId="2" priority="3" operator="containsText" text="SKIPPED">
      <formula>NOT(ISERROR(SEARCH(("SKIPPED"),(J14))))</formula>
    </cfRule>
  </conditionalFormatting>
  <conditionalFormatting sqref="J14:J15 L14:L15">
    <cfRule type="containsText" dxfId="3" priority="4" operator="containsText" text="Not Implemented">
      <formula>NOT(ISERROR(SEARCH(("Not Implemented"),(J14))))</formula>
    </cfRule>
  </conditionalFormatting>
  <conditionalFormatting sqref="J16 L16">
    <cfRule type="containsText" dxfId="2" priority="5" operator="containsText" text="SKIPPED">
      <formula>NOT(ISERROR(SEARCH(("SKIPPED"),(J16))))</formula>
    </cfRule>
  </conditionalFormatting>
  <conditionalFormatting sqref="J16 L16">
    <cfRule type="containsText" dxfId="3" priority="6" operator="containsText" text="Not Implemented">
      <formula>NOT(ISERROR(SEARCH(("Not Implemented"),(J16))))</formula>
    </cfRule>
  </conditionalFormatting>
  <conditionalFormatting sqref="J12:J16 L13:L16">
    <cfRule type="containsText" dxfId="0" priority="7" operator="containsText" text="FAIL">
      <formula>NOT(ISERROR(SEARCH(("FAIL"),(J12))))</formula>
    </cfRule>
  </conditionalFormatting>
  <conditionalFormatting sqref="J12:J16 L13:L16">
    <cfRule type="containsText" dxfId="1" priority="8" operator="containsText" text="PASS">
      <formula>NOT(ISERROR(SEARCH(("PASS"),(J12))))</formula>
    </cfRule>
  </conditionalFormatting>
  <conditionalFormatting sqref="J12:J16 L13:L16">
    <cfRule type="containsText" dxfId="2" priority="9" operator="containsText" text="SKIPPED">
      <formula>NOT(ISERROR(SEARCH(("SKIPPED"),(J12))))</formula>
    </cfRule>
  </conditionalFormatting>
  <conditionalFormatting sqref="J12:J16 L13:L16">
    <cfRule type="containsText" dxfId="3" priority="10" operator="containsText" text="Not Implemented">
      <formula>NOT(ISERROR(SEARCH(("Not Implemented"),(J12))))</formula>
    </cfRule>
  </conditionalFormatting>
  <conditionalFormatting sqref="L12">
    <cfRule type="containsText" dxfId="0" priority="11" operator="containsText" text="FAIL">
      <formula>NOT(ISERROR(SEARCH(("FAIL"),(L12))))</formula>
    </cfRule>
  </conditionalFormatting>
  <conditionalFormatting sqref="L12">
    <cfRule type="containsText" dxfId="1" priority="12" operator="containsText" text="PASS">
      <formula>NOT(ISERROR(SEARCH(("PASS"),(L12))))</formula>
    </cfRule>
  </conditionalFormatting>
  <conditionalFormatting sqref="L12">
    <cfRule type="containsText" dxfId="2" priority="13" operator="containsText" text="SKIPPED">
      <formula>NOT(ISERROR(SEARCH(("SKIPPED"),(L12))))</formula>
    </cfRule>
  </conditionalFormatting>
  <conditionalFormatting sqref="L12">
    <cfRule type="containsText" dxfId="3" priority="14" operator="containsText" text="Not Implemented">
      <formula>NOT(ISERROR(SEARCH(("Not Implemented"),(L12))))</formula>
    </cfRule>
  </conditionalFormatting>
  <conditionalFormatting sqref="J13 L13">
    <cfRule type="containsText" dxfId="0" priority="15" operator="containsText" text="FAIL">
      <formula>NOT(ISERROR(SEARCH(("FAIL"),(J13))))</formula>
    </cfRule>
  </conditionalFormatting>
  <conditionalFormatting sqref="J13 L13">
    <cfRule type="containsText" dxfId="1" priority="16" operator="containsText" text="PASS">
      <formula>NOT(ISERROR(SEARCH(("PASS"),(J13))))</formula>
    </cfRule>
  </conditionalFormatting>
  <conditionalFormatting sqref="J13 L13">
    <cfRule type="containsText" dxfId="2" priority="17" operator="containsText" text="SKIPPED">
      <formula>NOT(ISERROR(SEARCH(("SKIPPED"),(J13))))</formula>
    </cfRule>
  </conditionalFormatting>
  <conditionalFormatting sqref="J13 L13">
    <cfRule type="containsText" dxfId="3" priority="18" operator="containsText" text="Not Implemented">
      <formula>NOT(ISERROR(SEARCH(("Not Implemented"),(J13))))</formula>
    </cfRule>
  </conditionalFormatting>
  <conditionalFormatting sqref="J16 L16">
    <cfRule type="containsText" dxfId="0" priority="19" operator="containsText" text="FAIL">
      <formula>NOT(ISERROR(SEARCH(("FAIL"),(J16))))</formula>
    </cfRule>
  </conditionalFormatting>
  <conditionalFormatting sqref="J16 L16">
    <cfRule type="containsText" dxfId="1" priority="20" operator="containsText" text="PASS">
      <formula>NOT(ISERROR(SEARCH(("PASS"),(J16))))</formula>
    </cfRule>
  </conditionalFormatting>
  <dataValidations>
    <dataValidation type="list" allowBlank="1" showErrorMessage="1" sqref="C3:C4 M12:N12">
      <formula1>'Test report '!$B$8:$B$9</formula1>
    </dataValidation>
    <dataValidation type="list" allowBlank="1" showErrorMessage="1" sqref="J12:J16 L12:L16">
      <formula1>'Test report '!$B$11:$B$14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6.7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8.75"/>
    <col customWidth="1" min="14" max="26" width="8.63"/>
  </cols>
  <sheetData>
    <row r="1" ht="13.5" customHeight="1">
      <c r="A1" s="20" t="s">
        <v>39</v>
      </c>
      <c r="B1" s="3"/>
      <c r="C1" s="21" t="s">
        <v>33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40</v>
      </c>
      <c r="B2" s="3"/>
      <c r="C2" s="23" t="s">
        <v>81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42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8</v>
      </c>
      <c r="B4" s="3"/>
      <c r="C4" s="21" t="s">
        <v>10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43</v>
      </c>
      <c r="B5" s="25"/>
      <c r="C5" s="26" t="s">
        <v>44</v>
      </c>
      <c r="D5" s="26" t="s">
        <v>12</v>
      </c>
      <c r="E5" s="26" t="s">
        <v>13</v>
      </c>
      <c r="F5" s="26" t="s">
        <v>45</v>
      </c>
      <c r="G5" s="26" t="s">
        <v>14</v>
      </c>
      <c r="I5" s="22"/>
      <c r="J5" s="22"/>
      <c r="K5" s="22"/>
      <c r="L5" s="4"/>
    </row>
    <row r="6" ht="13.5" customHeight="1">
      <c r="A6" s="28"/>
      <c r="B6" s="29"/>
      <c r="C6" s="16">
        <f>COUNTIF($J$12:$J$471, "&lt;&gt;")</f>
        <v>5</v>
      </c>
      <c r="D6" s="16">
        <f>COUNTIF($J$12:$J$470, "PASS")</f>
        <v>5</v>
      </c>
      <c r="E6" s="16">
        <f>COUNTIF($J$12:$J$473,"FAIL")</f>
        <v>0</v>
      </c>
      <c r="F6" s="16">
        <f>COUNTIF($J$12:$J$473,"NOT IMPLEMENTED")</f>
        <v>0</v>
      </c>
      <c r="G6" s="16">
        <f>COUNTIF($J$12:$J$473,"SKIPPED")</f>
        <v>0</v>
      </c>
      <c r="I6" s="22"/>
      <c r="J6" s="22"/>
      <c r="K6" s="22"/>
      <c r="L6" s="4"/>
    </row>
    <row r="7" ht="13.5" customHeight="1">
      <c r="A7" s="24" t="s">
        <v>46</v>
      </c>
      <c r="B7" s="25"/>
      <c r="C7" s="26" t="s">
        <v>44</v>
      </c>
      <c r="D7" s="26" t="s">
        <v>12</v>
      </c>
      <c r="E7" s="26" t="s">
        <v>13</v>
      </c>
      <c r="F7" s="26" t="s">
        <v>45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COUNTIF($L$12:$L$471, "&lt;&gt;")</f>
        <v>5</v>
      </c>
      <c r="D8" s="16">
        <f>COUNTIF($L$12:$L$471, "PASS")</f>
        <v>5</v>
      </c>
      <c r="E8" s="16">
        <f>COUNTIF($L$12:$L$471,"FAIL")</f>
        <v>0</v>
      </c>
      <c r="F8" s="16">
        <f>COUNTIF($L$12:$L$471,"NOT IMPLEMENTED")</f>
        <v>0</v>
      </c>
      <c r="G8" s="16">
        <f>COUNTIF($L$12:$L$471,"SKIPPED")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47</v>
      </c>
      <c r="B10" s="30" t="s">
        <v>48</v>
      </c>
      <c r="C10" s="31" t="s">
        <v>49</v>
      </c>
      <c r="D10" s="30" t="s">
        <v>50</v>
      </c>
      <c r="E10" s="30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 t="s">
        <v>57</v>
      </c>
      <c r="L10" s="30" t="s">
        <v>58</v>
      </c>
      <c r="M10" s="30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04.25" customHeight="1">
      <c r="A12" s="32">
        <v>1.0</v>
      </c>
      <c r="B12" s="33" t="str">
        <f t="shared" ref="B12:B16" si="1">CONCATENATE($C$2, " - ", A12)</f>
        <v>MC - 1</v>
      </c>
      <c r="C12" s="33" t="str">
        <f t="shared" ref="C12:C16" si="2">$C$1</f>
        <v>Modulus</v>
      </c>
      <c r="D12" s="33" t="s">
        <v>60</v>
      </c>
      <c r="E12" s="33"/>
      <c r="F12" s="34" t="s">
        <v>95</v>
      </c>
      <c r="G12" s="45"/>
      <c r="H12" s="34" t="s">
        <v>96</v>
      </c>
      <c r="I12" s="36">
        <v>45340.0</v>
      </c>
      <c r="J12" s="37" t="s">
        <v>12</v>
      </c>
      <c r="K12" s="38"/>
      <c r="L12" s="37" t="s">
        <v>12</v>
      </c>
      <c r="M12" s="40" t="s">
        <v>10</v>
      </c>
    </row>
    <row r="13" ht="99.75" customHeight="1">
      <c r="A13" s="32">
        <v>2.0</v>
      </c>
      <c r="B13" s="33" t="str">
        <f t="shared" si="1"/>
        <v>MC - 2</v>
      </c>
      <c r="C13" s="33" t="str">
        <f t="shared" si="2"/>
        <v>Modulus</v>
      </c>
      <c r="D13" s="33" t="s">
        <v>63</v>
      </c>
      <c r="E13" s="33"/>
      <c r="F13" s="34" t="s">
        <v>64</v>
      </c>
      <c r="G13" s="42" t="s">
        <v>97</v>
      </c>
      <c r="H13" s="34" t="s">
        <v>91</v>
      </c>
      <c r="I13" s="36">
        <v>45340.0</v>
      </c>
      <c r="J13" s="37" t="s">
        <v>12</v>
      </c>
      <c r="K13" s="38"/>
      <c r="L13" s="37" t="s">
        <v>12</v>
      </c>
      <c r="M13" s="40" t="s">
        <v>10</v>
      </c>
    </row>
    <row r="14" ht="123.0" customHeight="1">
      <c r="A14" s="32">
        <v>3.0</v>
      </c>
      <c r="B14" s="47" t="str">
        <f t="shared" si="1"/>
        <v>MC - 3</v>
      </c>
      <c r="C14" s="33" t="str">
        <f t="shared" si="2"/>
        <v>Modulus</v>
      </c>
      <c r="D14" s="33" t="s">
        <v>67</v>
      </c>
      <c r="E14" s="33"/>
      <c r="F14" s="34" t="s">
        <v>68</v>
      </c>
      <c r="G14" s="42" t="s">
        <v>97</v>
      </c>
      <c r="H14" s="34" t="s">
        <v>69</v>
      </c>
      <c r="I14" s="36">
        <v>45340.0</v>
      </c>
      <c r="J14" s="37" t="s">
        <v>12</v>
      </c>
      <c r="K14" s="38"/>
      <c r="L14" s="37" t="s">
        <v>12</v>
      </c>
      <c r="M14" s="40" t="s">
        <v>10</v>
      </c>
    </row>
    <row r="15" ht="122.25" customHeight="1">
      <c r="A15" s="32">
        <v>4.0</v>
      </c>
      <c r="B15" s="33" t="str">
        <f t="shared" si="1"/>
        <v>MC - 4</v>
      </c>
      <c r="C15" s="33" t="str">
        <f t="shared" si="2"/>
        <v>Modulus</v>
      </c>
      <c r="D15" s="33" t="s">
        <v>70</v>
      </c>
      <c r="E15" s="33"/>
      <c r="F15" s="34" t="s">
        <v>68</v>
      </c>
      <c r="G15" s="42" t="s">
        <v>98</v>
      </c>
      <c r="H15" s="34" t="s">
        <v>99</v>
      </c>
      <c r="I15" s="36">
        <v>45340.0</v>
      </c>
      <c r="J15" s="37" t="s">
        <v>12</v>
      </c>
      <c r="K15" s="38"/>
      <c r="L15" s="37" t="s">
        <v>12</v>
      </c>
      <c r="M15" s="40" t="s">
        <v>10</v>
      </c>
    </row>
    <row r="16" ht="83.25" customHeight="1">
      <c r="A16" s="32">
        <v>5.0</v>
      </c>
      <c r="B16" s="33" t="str">
        <f t="shared" si="1"/>
        <v>MC - 5</v>
      </c>
      <c r="C16" s="33" t="str">
        <f t="shared" si="2"/>
        <v>Modulus</v>
      </c>
      <c r="D16" s="33" t="s">
        <v>70</v>
      </c>
      <c r="E16" s="33" t="s">
        <v>71</v>
      </c>
      <c r="F16" s="34" t="s">
        <v>72</v>
      </c>
      <c r="G16" s="42" t="s">
        <v>100</v>
      </c>
      <c r="H16" s="34" t="s">
        <v>74</v>
      </c>
      <c r="I16" s="36">
        <v>45340.0</v>
      </c>
      <c r="J16" s="37" t="s">
        <v>12</v>
      </c>
      <c r="K16" s="38"/>
      <c r="L16" s="37" t="s">
        <v>12</v>
      </c>
      <c r="M16" s="40" t="s">
        <v>10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5 L13:L15">
    <cfRule type="containsText" dxfId="0" priority="1" operator="containsText" text="FAIL">
      <formula>NOT(ISERROR(SEARCH(("FAIL"),(J12))))</formula>
    </cfRule>
  </conditionalFormatting>
  <conditionalFormatting sqref="J12:J15 L13:L15">
    <cfRule type="containsText" dxfId="1" priority="2" operator="containsText" text="PASS">
      <formula>NOT(ISERROR(SEARCH(("PASS"),(J12))))</formula>
    </cfRule>
  </conditionalFormatting>
  <conditionalFormatting sqref="J12:J15 L13:L15">
    <cfRule type="containsText" dxfId="2" priority="3" operator="containsText" text="SKIPPED">
      <formula>NOT(ISERROR(SEARCH(("SKIPPED"),(J12))))</formula>
    </cfRule>
  </conditionalFormatting>
  <conditionalFormatting sqref="J12:J15 L13:L15">
    <cfRule type="containsText" dxfId="3" priority="4" operator="containsText" text="Not Implemented">
      <formula>NOT(ISERROR(SEARCH(("Not Implemented"),(J12))))</formula>
    </cfRule>
  </conditionalFormatting>
  <conditionalFormatting sqref="L12">
    <cfRule type="containsText" dxfId="0" priority="5" operator="containsText" text="FAIL">
      <formula>NOT(ISERROR(SEARCH(("FAIL"),(L12))))</formula>
    </cfRule>
  </conditionalFormatting>
  <conditionalFormatting sqref="L12">
    <cfRule type="containsText" dxfId="1" priority="6" operator="containsText" text="PASS">
      <formula>NOT(ISERROR(SEARCH(("PASS"),(L12))))</formula>
    </cfRule>
  </conditionalFormatting>
  <conditionalFormatting sqref="L12">
    <cfRule type="containsText" dxfId="2" priority="7" operator="containsText" text="SKIPPED">
      <formula>NOT(ISERROR(SEARCH(("SKIPPED"),(L12))))</formula>
    </cfRule>
  </conditionalFormatting>
  <conditionalFormatting sqref="L12">
    <cfRule type="containsText" dxfId="3" priority="8" operator="containsText" text="Not Implemented">
      <formula>NOT(ISERROR(SEARCH(("Not Implemented"),(L12))))</formula>
    </cfRule>
  </conditionalFormatting>
  <conditionalFormatting sqref="J14:J15 L14:L15">
    <cfRule type="containsText" dxfId="2" priority="9" operator="containsText" text="SKIPPED">
      <formula>NOT(ISERROR(SEARCH(("SKIPPED"),(J14))))</formula>
    </cfRule>
  </conditionalFormatting>
  <conditionalFormatting sqref="J14:J15 L14:L15">
    <cfRule type="containsText" dxfId="3" priority="10" operator="containsText" text="Not Implemented">
      <formula>NOT(ISERROR(SEARCH(("Not Implemented"),(J14))))</formula>
    </cfRule>
  </conditionalFormatting>
  <conditionalFormatting sqref="J16 L16">
    <cfRule type="containsText" dxfId="2" priority="11" operator="containsText" text="SKIPPED">
      <formula>NOT(ISERROR(SEARCH(("SKIPPED"),(J16))))</formula>
    </cfRule>
  </conditionalFormatting>
  <conditionalFormatting sqref="J16 L16">
    <cfRule type="containsText" dxfId="3" priority="12" operator="containsText" text="Not Implemented">
      <formula>NOT(ISERROR(SEARCH(("Not Implemented"),(J16))))</formula>
    </cfRule>
  </conditionalFormatting>
  <conditionalFormatting sqref="J14:J15 L14:L15">
    <cfRule type="containsText" dxfId="0" priority="13" operator="containsText" text="FAIL">
      <formula>NOT(ISERROR(SEARCH(("FAIL"),(J14))))</formula>
    </cfRule>
  </conditionalFormatting>
  <conditionalFormatting sqref="J14:J15 L14:L15">
    <cfRule type="containsText" dxfId="1" priority="14" operator="containsText" text="PASS">
      <formula>NOT(ISERROR(SEARCH(("PASS"),(J14))))</formula>
    </cfRule>
  </conditionalFormatting>
  <conditionalFormatting sqref="J13 L13">
    <cfRule type="containsText" dxfId="0" priority="15" operator="containsText" text="FAIL">
      <formula>NOT(ISERROR(SEARCH(("FAIL"),(J13))))</formula>
    </cfRule>
  </conditionalFormatting>
  <conditionalFormatting sqref="J13 L13">
    <cfRule type="containsText" dxfId="1" priority="16" operator="containsText" text="PASS">
      <formula>NOT(ISERROR(SEARCH(("PASS"),(J13))))</formula>
    </cfRule>
  </conditionalFormatting>
  <conditionalFormatting sqref="J13 L13">
    <cfRule type="containsText" dxfId="2" priority="17" operator="containsText" text="SKIPPED">
      <formula>NOT(ISERROR(SEARCH(("SKIPPED"),(J13))))</formula>
    </cfRule>
  </conditionalFormatting>
  <conditionalFormatting sqref="J13 L13">
    <cfRule type="containsText" dxfId="3" priority="18" operator="containsText" text="Not Implemented">
      <formula>NOT(ISERROR(SEARCH(("Not Implemented"),(J13))))</formula>
    </cfRule>
  </conditionalFormatting>
  <conditionalFormatting sqref="J16 L16">
    <cfRule type="containsText" dxfId="0" priority="19" operator="containsText" text="FAIL">
      <formula>NOT(ISERROR(SEARCH(("FAIL"),(J16))))</formula>
    </cfRule>
  </conditionalFormatting>
  <conditionalFormatting sqref="J16 L16">
    <cfRule type="containsText" dxfId="1" priority="20" operator="containsText" text="PASS">
      <formula>NOT(ISERROR(SEARCH(("PASS"),(J16))))</formula>
    </cfRule>
  </conditionalFormatting>
  <conditionalFormatting sqref="J16 L16">
    <cfRule type="containsText" dxfId="2" priority="21" operator="containsText" text="SKIPPED">
      <formula>NOT(ISERROR(SEARCH(("SKIPPED"),(J16))))</formula>
    </cfRule>
  </conditionalFormatting>
  <conditionalFormatting sqref="J16 L16">
    <cfRule type="containsText" dxfId="3" priority="22" operator="containsText" text="Not Implemented">
      <formula>NOT(ISERROR(SEARCH(("Not Implemented"),(J16))))</formula>
    </cfRule>
  </conditionalFormatting>
  <conditionalFormatting sqref="J16 L16">
    <cfRule type="containsText" dxfId="0" priority="23" operator="containsText" text="FAIL">
      <formula>NOT(ISERROR(SEARCH(("FAIL"),(J16))))</formula>
    </cfRule>
  </conditionalFormatting>
  <conditionalFormatting sqref="J16 L16">
    <cfRule type="containsText" dxfId="1" priority="24" operator="containsText" text="PASS">
      <formula>NOT(ISERROR(SEARCH(("PASS"),(J16))))</formula>
    </cfRule>
  </conditionalFormatting>
  <dataValidations>
    <dataValidation type="list" allowBlank="1" showErrorMessage="1" sqref="C3:C4 M12:M16">
      <formula1>'Test report '!$B$8:$B$9</formula1>
    </dataValidation>
    <dataValidation type="list" allowBlank="1" showErrorMessage="1" sqref="J12:J16 L12:L16">
      <formula1>'Test report '!$B$11:$B$14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3.13"/>
    <col customWidth="1" min="3" max="3" width="16.7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18.75"/>
    <col customWidth="1" min="14" max="26" width="8.63"/>
  </cols>
  <sheetData>
    <row r="1" ht="13.5" customHeight="1">
      <c r="A1" s="20" t="s">
        <v>39</v>
      </c>
      <c r="B1" s="3"/>
      <c r="C1" s="21" t="s">
        <v>36</v>
      </c>
      <c r="D1" s="3"/>
      <c r="E1" s="22"/>
      <c r="F1" s="22"/>
      <c r="G1" s="22"/>
      <c r="H1" s="22"/>
      <c r="I1" s="22"/>
      <c r="J1" s="22"/>
      <c r="K1" s="22"/>
      <c r="L1" s="4"/>
    </row>
    <row r="2" ht="13.5" customHeight="1">
      <c r="A2" s="20" t="s">
        <v>40</v>
      </c>
      <c r="B2" s="3"/>
      <c r="C2" s="23" t="s">
        <v>101</v>
      </c>
      <c r="D2" s="3"/>
      <c r="E2" s="22"/>
      <c r="F2" s="22"/>
      <c r="G2" s="22"/>
      <c r="H2" s="22"/>
      <c r="I2" s="22"/>
      <c r="J2" s="22"/>
      <c r="K2" s="22"/>
      <c r="L2" s="4"/>
    </row>
    <row r="3" ht="13.5" customHeight="1">
      <c r="A3" s="20" t="s">
        <v>42</v>
      </c>
      <c r="B3" s="3"/>
      <c r="C3" s="21"/>
      <c r="D3" s="3"/>
      <c r="E3" s="22"/>
      <c r="F3" s="22"/>
      <c r="G3" s="22"/>
      <c r="H3" s="22"/>
      <c r="I3" s="22"/>
      <c r="J3" s="22"/>
      <c r="K3" s="22"/>
      <c r="L3" s="4"/>
    </row>
    <row r="4" ht="13.5" customHeight="1">
      <c r="A4" s="20" t="s">
        <v>8</v>
      </c>
      <c r="B4" s="3"/>
      <c r="C4" s="21" t="s">
        <v>10</v>
      </c>
      <c r="D4" s="3"/>
      <c r="E4" s="22"/>
      <c r="F4" s="22"/>
      <c r="H4" s="22"/>
      <c r="I4" s="22"/>
      <c r="J4" s="22"/>
      <c r="K4" s="22"/>
      <c r="L4" s="4"/>
    </row>
    <row r="5" ht="13.5" customHeight="1">
      <c r="A5" s="24" t="s">
        <v>43</v>
      </c>
      <c r="B5" s="25"/>
      <c r="C5" s="26" t="s">
        <v>44</v>
      </c>
      <c r="D5" s="26" t="s">
        <v>12</v>
      </c>
      <c r="E5" s="26" t="s">
        <v>13</v>
      </c>
      <c r="F5" s="26" t="s">
        <v>45</v>
      </c>
      <c r="G5" s="26" t="s">
        <v>14</v>
      </c>
      <c r="I5" s="22"/>
      <c r="J5" s="22"/>
      <c r="K5" s="22"/>
      <c r="L5" s="4"/>
    </row>
    <row r="6" ht="13.5" customHeight="1">
      <c r="A6" s="28"/>
      <c r="B6" s="29"/>
      <c r="C6" s="16">
        <f>COUNTIF($J$12:$J$468, "&lt;&gt;")</f>
        <v>1</v>
      </c>
      <c r="D6" s="16">
        <f>COUNTIF($J$12:$J$467, "PASS")</f>
        <v>1</v>
      </c>
      <c r="E6" s="16">
        <f>COUNTIF($J$12:$J$470,"FAIL")</f>
        <v>0</v>
      </c>
      <c r="F6" s="16">
        <f>COUNTIF($J$12:$J$470,"NOT IMPLEMENTED")</f>
        <v>0</v>
      </c>
      <c r="G6" s="16">
        <f>COUNTIF($J$12:$J$470,"SKIPPED")</f>
        <v>0</v>
      </c>
      <c r="I6" s="22"/>
      <c r="J6" s="22"/>
      <c r="K6" s="22"/>
      <c r="L6" s="4"/>
    </row>
    <row r="7" ht="13.5" customHeight="1">
      <c r="A7" s="24" t="s">
        <v>46</v>
      </c>
      <c r="B7" s="25"/>
      <c r="C7" s="26" t="s">
        <v>44</v>
      </c>
      <c r="D7" s="26" t="s">
        <v>12</v>
      </c>
      <c r="E7" s="26" t="s">
        <v>13</v>
      </c>
      <c r="F7" s="26" t="s">
        <v>45</v>
      </c>
      <c r="G7" s="26" t="s">
        <v>14</v>
      </c>
      <c r="I7" s="22"/>
      <c r="J7" s="22"/>
      <c r="K7" s="22"/>
      <c r="L7" s="4"/>
    </row>
    <row r="8" ht="13.5" customHeight="1">
      <c r="A8" s="28"/>
      <c r="B8" s="29"/>
      <c r="C8" s="16">
        <f>COUNTIF($L$12:$L$468, "&lt;&gt;")</f>
        <v>1</v>
      </c>
      <c r="D8" s="16">
        <f>COUNTIF($L$12:$L$468, "PASS")</f>
        <v>1</v>
      </c>
      <c r="E8" s="16">
        <f>COUNTIF($L$12:$L$468,"FAIL")</f>
        <v>0</v>
      </c>
      <c r="F8" s="16">
        <f>COUNTIF($L$12:$L$468,"NOT IMPLEMENTED")</f>
        <v>0</v>
      </c>
      <c r="G8" s="16">
        <f>COUNTIF($L$12:$L$468,"SKIPPED")</f>
        <v>0</v>
      </c>
      <c r="I8" s="22"/>
      <c r="J8" s="22"/>
      <c r="K8" s="22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0" t="s">
        <v>47</v>
      </c>
      <c r="B10" s="30" t="s">
        <v>48</v>
      </c>
      <c r="C10" s="31" t="s">
        <v>49</v>
      </c>
      <c r="D10" s="30" t="s">
        <v>50</v>
      </c>
      <c r="E10" s="30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 t="s">
        <v>57</v>
      </c>
      <c r="L10" s="30" t="s">
        <v>58</v>
      </c>
      <c r="M10" s="30" t="s">
        <v>59</v>
      </c>
    </row>
    <row r="11" ht="13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14.75" customHeight="1">
      <c r="A12" s="32">
        <v>1.0</v>
      </c>
      <c r="B12" s="33" t="str">
        <f>CONCATENATE($C$2, " - ", A12)</f>
        <v>C - 1</v>
      </c>
      <c r="C12" s="33" t="str">
        <f>$C$1</f>
        <v>Clear</v>
      </c>
      <c r="D12" s="33" t="s">
        <v>102</v>
      </c>
      <c r="E12" s="33"/>
      <c r="F12" s="34" t="s">
        <v>103</v>
      </c>
      <c r="G12" s="45"/>
      <c r="H12" s="34" t="s">
        <v>104</v>
      </c>
      <c r="I12" s="36">
        <v>45341.0</v>
      </c>
      <c r="J12" s="37" t="s">
        <v>12</v>
      </c>
      <c r="K12" s="38"/>
      <c r="L12" s="37" t="s">
        <v>12</v>
      </c>
      <c r="M12" s="40" t="s">
        <v>10</v>
      </c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 L12">
    <cfRule type="containsText" dxfId="0" priority="1" operator="containsText" text="FAIL">
      <formula>NOT(ISERROR(SEARCH(("FAIL"),(J12))))</formula>
    </cfRule>
  </conditionalFormatting>
  <conditionalFormatting sqref="J12 L12">
    <cfRule type="containsText" dxfId="1" priority="2" operator="containsText" text="PASS">
      <formula>NOT(ISERROR(SEARCH(("PASS"),(J12))))</formula>
    </cfRule>
  </conditionalFormatting>
  <conditionalFormatting sqref="J12 L12">
    <cfRule type="containsText" dxfId="2" priority="3" operator="containsText" text="SKIPPED">
      <formula>NOT(ISERROR(SEARCH(("SKIPPED"),(J12))))</formula>
    </cfRule>
  </conditionalFormatting>
  <conditionalFormatting sqref="J12 L12">
    <cfRule type="containsText" dxfId="3" priority="4" operator="containsText" text="Not Implemented">
      <formula>NOT(ISERROR(SEARCH(("Not Implemented"),(J12))))</formula>
    </cfRule>
  </conditionalFormatting>
  <dataValidations>
    <dataValidation type="list" allowBlank="1" showErrorMessage="1" sqref="C3:C4 M12">
      <formula1>'Test report '!$B$8:$B$9</formula1>
    </dataValidation>
    <dataValidation type="list" allowBlank="1" showErrorMessage="1" sqref="J12 L12">
      <formula1>'Test report '!$B$11:$B$14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2020-04-21T13:28:48Z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