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U HIEN\Documents\Đồ án 2\Đồ án 3\"/>
    </mc:Choice>
  </mc:AlternateContent>
  <xr:revisionPtr revIDLastSave="0" documentId="13_ncr:1_{42BC30B0-E76B-4B4A-9F74-2590BB7D121B}" xr6:coauthVersionLast="47" xr6:coauthVersionMax="47" xr10:uidLastSave="{00000000-0000-0000-0000-000000000000}"/>
  <bookViews>
    <workbookView xWindow="-108" yWindow="-108" windowWidth="23256" windowHeight="12456" firstSheet="11" activeTab="12" xr2:uid="{00000000-000D-0000-FFFF-FFFF00000000}"/>
  </bookViews>
  <sheets>
    <sheet name="Permisison Matrix" sheetId="4" r:id="rId1"/>
    <sheet name="Cover" sheetId="1" r:id="rId2"/>
    <sheet name="TestReport" sheetId="2" r:id="rId3"/>
    <sheet name="Quản lý thông tin tài khoản" sheetId="3" r:id="rId4"/>
    <sheet name="Quản lý trang chủ" sheetId="5" r:id="rId5"/>
    <sheet name="Học tập" sheetId="6" r:id="rId6"/>
    <sheet name="Luyện tập" sheetId="24" r:id="rId7"/>
    <sheet name="Thi đấu" sheetId="7" r:id="rId8"/>
    <sheet name="Thử thách" sheetId="8" r:id="rId9"/>
    <sheet name="Sự kiện" sheetId="9" r:id="rId10"/>
    <sheet name="Xếp hạng" sheetId="10" r:id="rId11"/>
    <sheet name="Người đóng góp" sheetId="11" r:id="rId12"/>
    <sheet name="Chia sẻ" sheetId="25" r:id="rId13"/>
    <sheet name="Sheet1" sheetId="27" r:id="rId14"/>
  </sheets>
  <definedNames>
    <definedName name="_xlnm._FilterDatabase" localSheetId="12" hidden="1">'Chia sẻ'!$A$8:$I$13</definedName>
    <definedName name="_xlnm._FilterDatabase" localSheetId="5" hidden="1">'Học tập'!$A$8:$I$14</definedName>
    <definedName name="_xlnm._FilterDatabase" localSheetId="6" hidden="1">'Luyện tập'!$A$8:$I$14</definedName>
    <definedName name="_xlnm._FilterDatabase" localSheetId="11" hidden="1">'Người đóng góp'!$A$8:$I$8</definedName>
    <definedName name="_xlnm._FilterDatabase" localSheetId="3" hidden="1">'Quản lý thông tin tài khoản'!$A$8:$I$19</definedName>
    <definedName name="_xlnm._FilterDatabase" localSheetId="4" hidden="1">'Quản lý trang chủ'!$A$8:$I$12</definedName>
    <definedName name="_xlnm._FilterDatabase" localSheetId="9" hidden="1">'Sự kiện'!$A$8:$I$14</definedName>
    <definedName name="_xlnm._FilterDatabase" localSheetId="7" hidden="1">'Thi đấu'!$A$8:$I$14</definedName>
    <definedName name="_xlnm._FilterDatabase" localSheetId="8" hidden="1">'Thử thách'!$A$8:$I$14</definedName>
    <definedName name="_xlnm._FilterDatabase" localSheetId="10" hidden="1">'Xếp hạng'!$A$8:$I$8</definedName>
    <definedName name="Category" localSheetId="12">#REF!</definedName>
    <definedName name="Category" localSheetId="5">#REF!</definedName>
    <definedName name="Category" localSheetId="6">#REF!</definedName>
    <definedName name="Category" localSheetId="11">#REF!</definedName>
    <definedName name="Category" localSheetId="3">#REF!</definedName>
    <definedName name="Category" localSheetId="4">#REF!</definedName>
    <definedName name="Category" localSheetId="9">#REF!</definedName>
    <definedName name="Category" localSheetId="7">#REF!</definedName>
    <definedName name="Category" localSheetId="8">#REF!</definedName>
    <definedName name="Category" localSheetId="10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5" l="1"/>
  <c r="H10" i="11"/>
  <c r="H11" i="11"/>
  <c r="H12" i="11"/>
  <c r="H13" i="11"/>
  <c r="H13" i="9"/>
  <c r="H12" i="8"/>
  <c r="H11" i="25"/>
  <c r="H12" i="25"/>
  <c r="H13" i="25"/>
  <c r="H10" i="7"/>
  <c r="H25" i="3"/>
  <c r="H10" i="10"/>
  <c r="B5" i="3"/>
  <c r="E11" i="2" s="1"/>
  <c r="E21" i="2"/>
  <c r="D21" i="2"/>
  <c r="H10" i="25"/>
  <c r="D5" i="25"/>
  <c r="C5" i="25"/>
  <c r="B5" i="25"/>
  <c r="E20" i="2" s="1"/>
  <c r="A5" i="25"/>
  <c r="D20" i="2" s="1"/>
  <c r="H21" i="3"/>
  <c r="H22" i="3"/>
  <c r="H23" i="3"/>
  <c r="H24" i="3"/>
  <c r="H14" i="24"/>
  <c r="H13" i="24"/>
  <c r="H12" i="24"/>
  <c r="H11" i="24"/>
  <c r="H10" i="24"/>
  <c r="D5" i="24"/>
  <c r="C5" i="24"/>
  <c r="B5" i="24"/>
  <c r="E14" i="2" s="1"/>
  <c r="A5" i="24"/>
  <c r="D14" i="2" s="1"/>
  <c r="H17" i="5"/>
  <c r="H19" i="3"/>
  <c r="H20" i="3"/>
  <c r="H16" i="3"/>
  <c r="H17" i="3"/>
  <c r="H18" i="3"/>
  <c r="E22" i="2"/>
  <c r="D22" i="2"/>
  <c r="D5" i="11"/>
  <c r="C5" i="11"/>
  <c r="B5" i="11"/>
  <c r="E19" i="2" s="1"/>
  <c r="A5" i="11"/>
  <c r="D19" i="2" s="1"/>
  <c r="H14" i="10"/>
  <c r="H13" i="10"/>
  <c r="H12" i="10"/>
  <c r="H11" i="10"/>
  <c r="D5" i="10"/>
  <c r="C5" i="10"/>
  <c r="B5" i="10"/>
  <c r="E18" i="2" s="1"/>
  <c r="A5" i="10"/>
  <c r="D18" i="2" s="1"/>
  <c r="H14" i="9"/>
  <c r="H12" i="9"/>
  <c r="H11" i="9"/>
  <c r="H10" i="9"/>
  <c r="D5" i="9"/>
  <c r="C5" i="9"/>
  <c r="B5" i="9"/>
  <c r="E17" i="2" s="1"/>
  <c r="A5" i="9"/>
  <c r="D17" i="2" s="1"/>
  <c r="H14" i="8"/>
  <c r="H13" i="8"/>
  <c r="H11" i="8"/>
  <c r="H10" i="8"/>
  <c r="D5" i="8"/>
  <c r="C5" i="8"/>
  <c r="B5" i="8"/>
  <c r="E16" i="2" s="1"/>
  <c r="A5" i="8"/>
  <c r="D16" i="2" s="1"/>
  <c r="H14" i="7"/>
  <c r="H13" i="7"/>
  <c r="H12" i="7"/>
  <c r="H11" i="7"/>
  <c r="D5" i="7"/>
  <c r="C5" i="7"/>
  <c r="B5" i="7"/>
  <c r="E15" i="2" s="1"/>
  <c r="A5" i="7"/>
  <c r="D15" i="2" s="1"/>
  <c r="H14" i="6"/>
  <c r="H13" i="6"/>
  <c r="H12" i="6"/>
  <c r="H11" i="6"/>
  <c r="H10" i="6"/>
  <c r="D5" i="6"/>
  <c r="C5" i="6"/>
  <c r="B5" i="6"/>
  <c r="E13" i="2" s="1"/>
  <c r="A5" i="6"/>
  <c r="D13" i="2" s="1"/>
  <c r="H16" i="5"/>
  <c r="H14" i="5"/>
  <c r="H13" i="5"/>
  <c r="H12" i="5"/>
  <c r="H11" i="5"/>
  <c r="H10" i="5"/>
  <c r="D5" i="5"/>
  <c r="C5" i="5"/>
  <c r="B5" i="5"/>
  <c r="E12" i="2" s="1"/>
  <c r="A5" i="5"/>
  <c r="D12" i="2" s="1"/>
  <c r="H10" i="3"/>
  <c r="H12" i="2" l="1"/>
  <c r="H22" i="2"/>
  <c r="H18" i="2"/>
  <c r="H17" i="2"/>
  <c r="H15" i="2"/>
  <c r="H21" i="2"/>
  <c r="H20" i="2"/>
  <c r="H16" i="2"/>
  <c r="H19" i="2"/>
  <c r="E5" i="25"/>
  <c r="E5" i="11"/>
  <c r="E5" i="10"/>
  <c r="E5" i="9"/>
  <c r="H13" i="2"/>
  <c r="H14" i="2"/>
  <c r="E5" i="8"/>
  <c r="E5" i="24"/>
  <c r="E5" i="7"/>
  <c r="E5" i="6"/>
  <c r="E5" i="5"/>
  <c r="H14" i="3"/>
  <c r="H15" i="3"/>
  <c r="H11" i="3" l="1"/>
  <c r="H12" i="3"/>
  <c r="H13" i="3"/>
  <c r="D5" i="3"/>
  <c r="G11" i="2" s="1"/>
  <c r="G23" i="2" s="1"/>
  <c r="C5" i="3"/>
  <c r="F11" i="2" s="1"/>
  <c r="F23" i="2" s="1"/>
  <c r="E23" i="2"/>
  <c r="A5" i="3"/>
  <c r="D11" i="2" l="1"/>
  <c r="D23" i="2" s="1"/>
  <c r="E5" i="3"/>
  <c r="H11" i="2" l="1"/>
  <c r="H23" i="2" s="1"/>
  <c r="E26" i="2"/>
  <c r="E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ID#AAAApfSoH2Y
My PC    (2023-02-01 04:30:58)
Định dang dd/mm/yyy</t>
        </r>
      </text>
    </comment>
  </commentList>
</comments>
</file>

<file path=xl/sharedStrings.xml><?xml version="1.0" encoding="utf-8"?>
<sst xmlns="http://schemas.openxmlformats.org/spreadsheetml/2006/main" count="749" uniqueCount="291">
  <si>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</si>
  <si>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</si>
  <si>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</si>
  <si>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</si>
  <si>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</si>
  <si>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</si>
  <si>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</si>
  <si>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</si>
  <si>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</si>
  <si>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</si>
  <si>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</si>
  <si>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</si>
  <si>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</si>
  <si>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</si>
  <si>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</si>
  <si>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</si>
  <si>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</si>
  <si>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</si>
  <si>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</si>
  <si>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</si>
  <si>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</si>
  <si>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</si>
  <si>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</si>
  <si>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</si>
  <si>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</si>
  <si>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</si>
  <si>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</si>
  <si>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</si>
  <si>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</si>
  <si>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</si>
  <si>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</si>
  <si>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</si>
  <si>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</si>
  <si>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</si>
  <si>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</si>
  <si>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</si>
  <si>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</si>
  <si>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</si>
  <si>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</si>
  <si>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</si>
  <si>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</si>
  <si>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</si>
  <si>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</si>
  <si>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</si>
  <si>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</si>
  <si>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</si>
  <si>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</si>
  <si>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</si>
  <si>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</si>
  <si>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</si>
  <si>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</si>
  <si>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</si>
  <si>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Tran Thu Hien</t>
  </si>
  <si>
    <t>Kiem thu website Tek4.vn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</si>
  <si>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</si>
  <si>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</si>
  <si>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</si>
  <si>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</si>
  <si>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</si>
  <si>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</si>
  <si>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</si>
  <si>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</si>
  <si>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</si>
  <si>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</si>
  <si>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</si>
  <si>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</si>
  <si>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</si>
  <si>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</si>
  <si>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</si>
  <si>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</si>
  <si>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Quản lý thông tin tài khoản</t>
  </si>
  <si>
    <t>Quản lý trang chủ</t>
  </si>
  <si>
    <t>Học tập</t>
  </si>
  <si>
    <t>Luyện tập</t>
  </si>
  <si>
    <t>Thi đấu</t>
  </si>
  <si>
    <t xml:space="preserve">Thử thách </t>
  </si>
  <si>
    <t xml:space="preserve">Sự kiện </t>
  </si>
  <si>
    <t>Xếp hạng</t>
  </si>
  <si>
    <t>Người đóng góp</t>
  </si>
  <si>
    <t>Chia sẻ</t>
  </si>
  <si>
    <t>Quản lý giỏ hàng</t>
  </si>
  <si>
    <t>Chat tin nhắn</t>
  </si>
  <si>
    <t>Người dùng đã đăng nhập</t>
  </si>
  <si>
    <t>Xem thông tin tài khoản cá nhân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</si>
  <si>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</si>
  <si>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Xem thử thách</t>
  </si>
  <si>
    <t xml:space="preserve">Quản lý trang chủ </t>
  </si>
  <si>
    <t>Kiểm tra kích thước nút “Đăng nhập”</t>
  </si>
  <si>
    <t>Trang hiển thị nút "Đăng nhập"</t>
  </si>
  <si>
    <t>1. Mở trang login.
2. Dùng DevTools chọn nút "Đăng nhập".
3. Kiểm tra width và height trong tab "Computed".</t>
  </si>
  <si>
    <t>Kích thước nút: width = 120px ± 5px, height = 40px ± 3px</t>
  </si>
  <si>
    <t>Kiểm tra font tiêu đề "Đăng nhập"</t>
  </si>
  <si>
    <t>Trang login đã hiển thị</t>
  </si>
  <si>
    <t>1. Dùng DevTools kiểm tra CSS của tiêu đề.</t>
  </si>
  <si>
    <t>Font: Roboto, cỡ chữ 24px, đậm 700</t>
  </si>
  <si>
    <t>Kiểm tra màu nền và màu chữ của nút "Đăng ký"</t>
  </si>
  <si>
    <t>Nút “Đăng ký” hiển thị</t>
  </si>
  <si>
    <t>1. Dùng công cụ đo màu (ColorZilla).</t>
  </si>
  <si>
    <t>Màu nền: #0056b3, màu chữ: #ffffff, độ tương phản ≥ 4.5:1</t>
  </si>
  <si>
    <t>Kiểm tra ảnh đại diện người dùng có tỷ lệ đúng 1:1</t>
  </si>
  <si>
    <t>Ảnh đại diện đã tải</t>
  </si>
  <si>
    <t>1. Dùng DevTools kiểm tra width và height của ảnh</t>
  </si>
  <si>
    <t>Ảnh có tỷ lệ: width = height (ví dụ: 64px x 64px)</t>
  </si>
  <si>
    <t>Kiểm tra hiệu ứng hover của nút “Cập nhật”</t>
  </si>
  <si>
    <t>Nút có trạng thái hover</t>
  </si>
  <si>
    <t xml:space="preserve">	1. Di chuột vào nút.
2. Quan sát sự thay đổi CSS.</t>
  </si>
  <si>
    <t>Khi hover: màu nền đổi sang #007bff, có hiệu ứng đổ bóng box-shadow</t>
  </si>
  <si>
    <t>Kiểm tra thời gian phản hồi sau khi click “Đăng xuất”</t>
  </si>
  <si>
    <t>1. Click nút "Đăng xuất".
2. Đo thời gian phản hồi bằng DevTools (tab Performance).</t>
  </si>
  <si>
    <t>Thời gian phản hồi &lt; 1000ms (1 giây), pop-up 
xác nhận hiển thị rõ ràng</t>
  </si>
  <si>
    <t>Kiểm tra logo hiển thị đúng kích
 thước và không bị méo</t>
  </si>
  <si>
    <t>Logo đã load thành công</t>
  </si>
  <si>
    <t>1. Mở trang chủ quản lý.
2. Dùng DevTools kiểm tra width, height và aspect-ratio của logo.</t>
  </si>
  <si>
    <t>Logo có kích thước từ 100x100px đến 150x150px, tỷ lệ ảnh 1:1, không bị méo hình.</t>
  </si>
  <si>
    <t>Kiểm tra bố cục menu ngang được căn giữa và đều nhau</t>
  </si>
  <si>
    <t>Menu hiển thị trên header</t>
  </si>
  <si>
    <r>
      <t xml:space="preserve">1. Dùng DevTools kiểm tra khoảng cách </t>
    </r>
    <r>
      <rPr>
        <sz val="10"/>
        <color theme="1"/>
        <rFont val="Arial Unicode MS"/>
        <family val="2"/>
        <charset val="163"/>
      </rPr>
      <t>margin</t>
    </r>
    <r>
      <rPr>
        <sz val="11"/>
        <color theme="1"/>
        <rFont val="Calibri"/>
        <family val="2"/>
        <charset val="163"/>
        <scheme val="minor"/>
      </rPr>
      <t xml:space="preserve"> 
giữa các mục menu.</t>
    </r>
  </si>
  <si>
    <t>Mỗi mục menu cách nhau 16px ± 4px, căn đều, không lệch trái/phải.</t>
  </si>
  <si>
    <t xml:space="preserve">	Kiểm tra hiệu ứng hover
 của menu “Học tập”</t>
  </si>
  <si>
    <t>Chuột di chuyển được trên menu</t>
  </si>
  <si>
    <t>1. Hover vào menu “Học tập”.
2. Quan sát hiệu ứng.</t>
  </si>
  <si>
    <t>Khi hover: đổi màu nền sang #e6f0ff, chữ đổi màu #004aad, có hiệu ứng chuyển mượt trong 0.3s</t>
  </si>
  <si>
    <t>Kiểm tra nội dung footer đầy đủ 
theo yêu cầu</t>
  </si>
  <si>
    <t>Footer hiển thị</t>
  </si>
  <si>
    <t>1. Cuộn xuống cuối trang.
2. Kiểm tra sự hiện diện các mục: "Liên hệ", "Điều khoản", "Chính sách".</t>
  </si>
  <si>
    <t>Footer có đủ 3 mục chính, nằm trong 1 block width 100%, cách nhau ≥ 24px</t>
  </si>
  <si>
    <t>Kiểm tra font chữ đồng bộ toàn bộ trang</t>
  </si>
  <si>
    <t>Trang đã load toàn bộ</t>
  </si>
  <si>
    <t>1. Kiểm tra CSS toàn bộ trang (font-family).</t>
  </si>
  <si>
    <t>Toàn trang sử dụng font Roboto, không có font lạ hoặc fallback khác xuất hiện.</t>
  </si>
  <si>
    <t>Tiêu đề: 20–24px
Nội dung: 14–16px
Ghi chú: 12–13px</t>
  </si>
  <si>
    <t>1. Kiểm tra tiêu đề chính, nội dung, ghi chú bằng DevTools.
2. So sánh kích thước font.</t>
  </si>
  <si>
    <t>Các tiêu đề, nội dung đã hiển thị</t>
  </si>
  <si>
    <t xml:space="preserve">	Kiểm tra kích thước font từng phần</t>
  </si>
  <si>
    <t>Kiểm tra màu chữ trên nền có độ tương phản tốt</t>
  </si>
  <si>
    <t>Nội dung văn bản đã hiển thị</t>
  </si>
  <si>
    <t>1. Dùng ColorZilla để lấy mã màu nền và màu chữ.
2. Kiểm tra bằng WebAIM Contrast Checker.</t>
  </si>
  <si>
    <t>Độ tương phản giữa chữ và nền đạt chuẩn WCAG: tối thiểu 4.5:1</t>
  </si>
  <si>
    <t>Kiểm tra thời gian tải trang quản lý khi load lại</t>
  </si>
  <si>
    <t>Mạng ổn định, không cache</t>
  </si>
  <si>
    <t>1. F12 → tab Performance.
2. Reload trang chủ quản lý.</t>
  </si>
  <si>
    <t>Thời gian tải hoàn toàn (DOMContentLoaded) ≤ 1500ms</t>
  </si>
  <si>
    <t>Kiểm tra icon “Đăng xuất” hiển thị rõ nét, không vỡ ảnh</t>
  </si>
  <si>
    <t>Icon đã hiển thị</t>
  </si>
  <si>
    <t>1. Dùng DevTools kiểm tra thuộc tính hình ảnh/icon.
2. Zoom trang lên 150% để kiểm tra độ nét.</t>
  </si>
  <si>
    <t>Icon rõ, không bị vỡ hoặc mờ, kích thước tối thiểu 24x24px</t>
  </si>
  <si>
    <t>Kiểm tra pop-up xác nhận khi bấm “Đăng xuất”</t>
  </si>
  <si>
    <t>Đã đăng nhập, nút “Đăng xuất” sẵn sàng</t>
  </si>
  <si>
    <t>1. Click nút “Đăng xuất”.
2. Quan sát pop-up xuất hiện.
3. Kiểm tra căn chỉnh, màu sắc, hiệu ứng.</t>
  </si>
  <si>
    <t>Pop-up hiển thị trong &lt;500ms, nằm chính giữa, có nút xác nhận &amp; hủy, hiệu ứng fade hoặc zoom.</t>
  </si>
  <si>
    <t>Trang luyện tập</t>
  </si>
  <si>
    <t>trang Thi đấu</t>
  </si>
  <si>
    <t xml:space="preserve">Trang sự kiện </t>
  </si>
  <si>
    <t>Trang xếp hạng</t>
  </si>
  <si>
    <t>Các thành phần hiển thị đầy đủ, đồng bộ về phong cách thiết kế</t>
  </si>
  <si>
    <t>Load Test chức năng Quản lý tài khoản</t>
  </si>
  <si>
    <t>Đã cài đặt Apache JMeter và có tập tin CSV 
chứa thông tin người dùng (username, password, user_id)</t>
  </si>
  <si>
    <t>B1: Mở JMeter và tạo Test Plan mới
B2: Thêm Thread Group vào Test Plan
B3: Cấu hình Thread Group:
- Number of Threads: 500
- Ramp-Up Period: 20s
- Loop Count: 1
B4: Thêm HTTP Request Sampler với phương thức GET và đường dẫn /account/profile hoặc /account/{user_id}
B5: Thêm CSV Data Set Config để nạp user_id từ tập tin CSV
B6: Thêm các Listener: View Results Tree, Summary Report, Aggregate Report
B7: Nhấn Start để chạy kiểm thử</t>
  </si>
  <si>
    <t xml:space="preserve"> Avg Response Time &lt; 2000ms
 Error Rate &lt; 1%
Hệ thống trả về thông tin tài khoản đúng định dạng</t>
  </si>
  <si>
    <t>Đo hiệu suất hệ thống khi có tải lớn trên endpoint
 quản lý tài khoản</t>
  </si>
  <si>
    <t>Load Test chức năng đổi mật khẩu</t>
  </si>
  <si>
    <t>Đã cài đặt JMeter và có sẵn thông 
tin đăng nhập trong CSV</t>
  </si>
  <si>
    <t>B1: Tạo Test Plan mới
B2: Thêm Thread Group
B3: Cấu hình Thread Group:
- Number of Threads: 500
- Ramp-Up Period: 20s
- Loop Count: 1
B4: Thêm HTTP Request Sampler:
- Method: POST
- URL: /account/change-password
- Body Data: username, old_password, new_password
B5: Thêm CSV Data Set Config
B6: Thêm các Listener: View Results Tree, Summary Report, Aggregate Report
B7: Nhấn Start để thực hiện kiểm thử</t>
  </si>
  <si>
    <t>Kiểm tra khả năng xử lý khối lượng lớn thay đổi mật khẩu đồng thời</t>
  </si>
  <si>
    <t>Tỷ lệ thành công ≥ 98%
 Avg Response Time &lt; 2500ms
 Không lỗi 500, 503</t>
  </si>
  <si>
    <t xml:space="preserve">	Load Test chức năng cập nhật thông tin tài khoản</t>
  </si>
  <si>
    <t>Đã có tập tin CSV với thông tin tài khoản
 (username, token, new info)</t>
  </si>
  <si>
    <t>B1: Tạo Test Plan mới
B2: Thêm Thread Group
B3: Thread Group cấu hình:
- 500 Threads
- Ramp-up: 20s
- Loop: 1
B4: Thêm HTTP Request Sampler:
- Method: POST / PUT
- URL: /account/update-profile
- Body Data: full_name, email, bio...
B5: Thêm Header Manager (Authorization token nếu cần)
B6: Thêm CSV Data Set Config
B7: Add Listener và chạy kiểm thử</t>
  </si>
  <si>
    <t>Response Time ổn định dưới 2s
Không lỗi timeout
 Các dữ liệu cập nhật thành công</t>
  </si>
  <si>
    <t>Có thể dùng Dummy Data cho "bio", "avatar_url"…</t>
  </si>
  <si>
    <t>Load Test trang “Hồ sơ của tôi”</t>
  </si>
  <si>
    <t>B1: Mở JMeter và tạo Test Plan mới
B2: Thêm Thread Group
- Number of Threads: 500
- Ramp-Up Period: 20 giây
- Loop Count: 1
B3: Thêm HTTP Request Sampler
- Method: GET
- Path: /profile/{user_id}
B4: Thêm Listener
B5: Nhấn "Start"</t>
  </si>
  <si>
    <t xml:space="preserve">Trang hồ sơ tải thành công, thời gian phản hồi chấp nhận được (≤ 2s), tỷ lệ lỗi &lt; 1%	</t>
  </si>
  <si>
    <t>Load Test chức năng "Bạn bè"</t>
  </si>
  <si>
    <t>B1: Mở JMeter
B2: Thêm Thread Group
- Number of Threads: 500
- Ramp-Up: 20 giây
- Loop Count: 1
B3: Thêm HTTP Request Sampler
- Method: GET
- Path: /friends
B4: Thêm Listener
B5: Chạy test</t>
  </si>
  <si>
    <t xml:space="preserve">Danh sách bạn bè hiển thị đúng, phản hồi nhanh chóng				</t>
  </si>
  <si>
    <t>Load Test chức năng "Lớp của tôi"</t>
  </si>
  <si>
    <t>B1: Tạo Test Plan
B2: Thêm Thread Group
- 500 threads, Ramp-up 20s
B3: Thêm HTTP Request Sampler
- Method: GET
- Path: /classroom/myclass
B4: Add Listener
B5: Start</t>
  </si>
  <si>
    <t>Danh sách lớp tải ổn định, không lỗi</t>
  </si>
  <si>
    <t>Load Test "Lịch sử thanh toán"</t>
  </si>
  <si>
    <t>B1: Mở JMeter
B2: Thêm Thread Group
- Threads: 500, Ramp-up: 20s
B3: HTTP Request Sampler
- Method: GET
- Path: /payment/history
B4: Listener
B5: Run</t>
  </si>
  <si>
    <t>Hiển thị đúng danh sách giao dịch, phản hồi &lt; 2s</t>
  </si>
  <si>
    <t>Load Test "Quản lý thanh toán"</t>
  </si>
  <si>
    <t>Người dùng là admin hoặc người
 quản lý</t>
  </si>
  <si>
    <t>B1: JMeter → Test Plan
B2: Thread Group (500 users, ramp-up 20s)
B3: HTTP Request Sampler
- GET /admin/payment-management
B4: Listener
B5: Start</t>
  </si>
  <si>
    <t>Giao diện quản lý thanh toán tải thành công, server chịu được tải</t>
  </si>
  <si>
    <t>Load Test trang học tập</t>
  </si>
  <si>
    <t>Avg Response Time &lt; 2000ms, Error Rate &lt; 1%, Throughput cao và ổn định</t>
  </si>
  <si>
    <t>500 user, ramp-up trong 5 phút</t>
  </si>
  <si>
    <t>Load Test bài học tương tác</t>
  </si>
  <si>
    <t>Avg Response Time &lt; 2500ms, Success Rate ≥ 98%, Error Rate thấp</t>
  </si>
  <si>
    <t>Trang học tập</t>
  </si>
  <si>
    <t>Stress Test trang học tập</t>
  </si>
  <si>
    <t>Không yêu cầu</t>
  </si>
  <si>
    <t>B1: Mở JMeter và tạo Test Plan mới
B2: Thêm Thread Group
B3: Cấu hình Thread Group:
  - Number of Threads: 500
  - Ramp-Up Period: 300 (5 phút)
  - Loop Count: 1
B4: Thêm HTTP Request Sampler:
  - Method: GET
  - Path: /learning/${lesson_id}
  - Dữ liệu lesson_id lấy từ file CSV
B5: Thêm CSV Data Set Config để trích dữ liệu từ file CSV
B6: Thêm Listener: Summary Report, Aggregate Report, View Results Tree
B7: Nhấn "Start" để thực hiện kiểm thử</t>
  </si>
  <si>
    <t>B1: Mở JMeter và tạo Test Plan mới
B2: Thêm Thread Group
B3: Cấu hình Thread Group:
  - Number of Threads: 500
  - Ramp-Up Period: 300 giây
B4: Thêm HTTP Request Sampler:
  - Method: GET
  - Path: /learning/${lesson_id}/interactive
B5: Cấu hình CSV Data Set Config để random lesson_id
B6: Thêm Listener: Summary Report, View Results Tree
B7: Nhấn “Start” để chạy kiểm thử</t>
  </si>
  <si>
    <t>B1: Mở JMeter và tạo Test Plan
B2: Thêm Thread Group
B3: Cấu hình Thread Group để tăng số lượng user dần:
  - Bắt đầu từ 500 user → 1000 → 2000 → 3000
B4: Thêm nhiều HTTP Request Sampler theo luồng:
Đăng nhập → truy cập /learning/${lesson_id}
B5: Sử dụng Timer giữa các bước
B6: Thêm Listener để theo dõi Error Rate, Response Time
B7: Nhấn "Start" để chạy</t>
  </si>
  <si>
    <t>Xác định được điểm sụp tải: thời điểm response time tăng mạnh hoặc error rate vượt ngưỡng 10%</t>
  </si>
  <si>
    <t>Spike Test trang học tập</t>
  </si>
  <si>
    <t>Có 100 user đang hoạt động</t>
  </si>
  <si>
    <t>B1: Mở JMeter và tạo Test Plan
B2: Tạo 2 Thread Group:
  - Nhóm 1: 100 user (ramp-up 10s)
  - Nhóm 2: 3000 user (ramp-up 60s)
B3: Cấu hình HTTP Request: GET /learning/${lesson_id}
B4: Dữ liệu lesson_id từ CSV
B5: Thêm Listener: View Results Tree, Aggregate Report
B6: Nhấn “Start” để quan sát Server Recovery Time, Error Rate</t>
  </si>
  <si>
    <t>Server Recovery Time &lt; 60s
Số lỗi tăng nhanh nhưng phục hồi sau spike</t>
  </si>
  <si>
    <t>Endurance Test trang học tập</t>
  </si>
  <si>
    <t>B1: Mở JMeter
B2: Tạo Thread Group:
  - Number of Threads: 500
  - Ramp-Up: 300s
  - Duration: 8 giờ
B3: Thêm HTTP Request GET /learning/${lesson_id} với dữ liệu từ CSV
B4: Sử dụng Uniform Random Timer để phân phối truy cập đều đặn
B5: Thêm Listener: Summary Report, View Results Tree, Backend Listener để theo dõi CPU/memory
B6: Nhấn Start và giám sát liên tục</t>
  </si>
  <si>
    <t xml:space="preserve">Không có Memory Leak
CPU duy trì ổn định
Response Time không trôi dần			</t>
  </si>
  <si>
    <t>Load Test trang luyện tập</t>
  </si>
  <si>
    <t>B1: Mở JMeter và tạo Test Plan mới
B2: Thêm Thread Group
B3: Cấu hình Thread Group:
  - Number of Threads: 500
  - Ramp-Up Period: 300 giây (5 phút)
  - Loop Count: 1
B4: Thêm HTTP Request Sampler:
  - Method: GET
  - Path: /practice
B5: Thêm Listener: Summary Report, View Results Tree
B6: Nhấn "Start" để chạy kiểm thử</t>
  </si>
  <si>
    <t xml:space="preserve">Avg Response Time &lt; 2000ms
Error Rate &lt; 1%
Throughput ổn định		</t>
  </si>
  <si>
    <t>Load Test bài luyện tập cụ thể</t>
  </si>
  <si>
    <t>B1: Mở JMeter và tạo Test Plan
B2: Thêm Thread Group:
  - Number of Threads: 500
  - Ramp-Up: 5 phút
B3: Thêm CSV Data Set Config chứa danh sách challenge_id
B4: Thêm HTTP Request Sampler:
  - Method: GET
  - Path: /practice/${challenge_id}
B5: Thêm Listener: Aggregate Report, View Results Tree
B6: Nhấn “Start” để thực hiện kiểm thử</t>
  </si>
  <si>
    <t xml:space="preserve">Avg Response Time &lt; 2500ms
Success Rate ≥ 98%
Error Rate &lt; 1%				</t>
  </si>
  <si>
    <t>Stress Test trang luyện tập</t>
  </si>
  <si>
    <t>B1: Mở JMeter và tạo Test Plan
B2: Thêm Thread Group:
  - Khởi đầu: 500 user
  - Tăng dần: 1000 → 2000 → 3000 user
B3: Cấu hình HTTP Request truy cập /practice/${challenge_id}
B4: Thêm CSV Data Set Config
B5: Thêm Listener: Summary Report, Graph Results
B6: Nhấn “Start” và theo dõi khi hệ thống vượt ngưỡng chịu tải</t>
  </si>
  <si>
    <t xml:space="preserve">Xác định điểm hệ thống sụp tải
Response Time tăng bất thường
Error Rate &gt; 10%				</t>
  </si>
  <si>
    <t>Spike Test trang luyện tập</t>
  </si>
  <si>
    <t>Có 100 user đang truy cập</t>
  </si>
  <si>
    <t>B1: Mở JMeter và tạo Test Plan
B2: Tạo 2 Thread Group:
  - Thread Group 1: 100 user, ramp-up 10 giây
  - Thread Group 2: 3000 user, ramp-up 60 giây
B3: Cấu hình HTTP Request GET /practice/${challenge_id}
B4: Thêm Listener: View Results Tree, Aggregate Report
B5: Nhấn “Start” để kiểm thử Spike Load</t>
  </si>
  <si>
    <t xml:space="preserve">Server recovery time &lt; 1 phút
Response Time phục hồi sau Spike
Error Rate tạm thời tăng rồi giảm				</t>
  </si>
  <si>
    <t>Endurance Test trang luyện tập</t>
  </si>
  <si>
    <t>B1: Mở JMeter và tạo Test Plan
B2: Thêm Thread Group:
  - Number of Threads: 500
  - Duration: 8 giờ
B3: Thêm HTTP Request GET /practice/${challenge_id} lấy từ CSV
B4: Thêm Uniform Random Timer để mô phỏng thao tác ngẫu nhiên
B5: Thêm Listener: Backend Listener để theo dõi CPU, RAM, Response Time
B6: Nhấn “Start” và giám sát liên tục trong 8 giờ</t>
  </si>
  <si>
    <t xml:space="preserve">Không có Memory Leak
Response Time ổn định
Không có lỗi hệ thống sau 8 giờ				</t>
  </si>
  <si>
    <t>Load Test trang thi đấu</t>
  </si>
  <si>
    <t>B1: Mở JMeter và tạo Test Plan mới
B2: Thêm Thread Group
B3: Cấu hình Thread Group:
  - Number of Threads: 500
  - Ramp-Up Period: 300 giây (5 phút)
  - Loop Count: 1
B4: Thêm HTTP Request Sampler:
  - Method: GET
  - Path: /competition
B5: Thêm Listener: Summary Report, View Results Tree
B6: Nhấn "Start" để chạy kiểm thử</t>
  </si>
  <si>
    <t xml:space="preserve">Avg Response Time &lt; 2000ms
Error Rate &lt; 1%
Throughput ổn định				</t>
  </si>
  <si>
    <t>Load Test danh sách thi đấu</t>
  </si>
  <si>
    <t>B1: Mở JMeter và tạo Test Plan mới
B2: Thêm Thread Group
B3: Cấu hình Thread Group:
  - Number of Threads: 500
  - Ramp-Up Period: 5 phút
  - Loop Count: 1
B4: Thêm HTTP Request Sampler:
  - Method: GET
  - Path: /competition/list
B5: Thêm Listener: Summary Report, View Results Tree
B6: Nhấn "Start" để chạy kiểm thử</t>
  </si>
  <si>
    <t xml:space="preserve">Avg Response Time &lt; 2500ms
Error Rate &lt; 2%
Throughput ổn định				</t>
  </si>
  <si>
    <t xml:space="preserve">	Stress Test trang thi đấu</t>
  </si>
  <si>
    <t>B1: Mở JMeter và tạo Test Plan mới
B2: Thêm Thread Group:
  - Khởi đầu: 500 user
  - Tăng dần: 1000 → 2000 → 3000 user
B3: Thêm HTTP Request Sampler GET /competition/{competition_id}
B4: Thêm CSV Data Set Config với dữ liệu competition_id
B5: Thêm Listener: Summary Report, Graph Results
B6: Nhấn "Start" và theo dõi khi hệ thống vượt ngưỡng chịu tải</t>
  </si>
  <si>
    <t>Spike Test trang thi đấu</t>
  </si>
  <si>
    <t>B1: Mở JMeter và tạo Test Plan mới
B2: Tạo 2 Thread Group:
  - Thread Group 1: 100 user, ramp-up 10 giây
  - Thread Group 2: 3000 user, ramp-up 60 giây
B3: Thêm HTTP Request Sampler GET /competition/{competition_id}
B4: Thêm CSV Data Set Config với dữ liệu competition_id
B5: Thêm Listener: View Results Tree, Aggregate Report
B6: Nhấn “Start” và theo dõi khi hệ thống chịu đột biến tải</t>
  </si>
  <si>
    <t xml:space="preserve">	Endurance Test trang thi đấu</t>
  </si>
  <si>
    <t>B1: Mở JMeter và tạo Test Plan mới
B2: Thêm Thread Group:
  - Number of Threads: 500
  - Duration: 8 giờ
B3: Thêm HTTP Request Sampler GET /competition/{competition_id} lấy từ CSV
B4: Thêm Uniform Random Timer để mô phỏng thao tác ngẫu nhiên
B5: Thêm Listener: Backend Listener để theo dõi CPU, RAM, Response Time
B6: Nhấn “Start” và giám sát liên tục trong 8 giờ</t>
  </si>
  <si>
    <t>Load Test trang thử thách</t>
  </si>
  <si>
    <t>B1: Mở JMeter và tạo Test Plan mới
B2: Thêm Thread Group
B3: Cấu hình Thread Group:
  - Number of Threads: 500
  - Ramp-Up Period: 300 giây (5 phút)
  - Loop Count: 1
B4: Thêm HTTP Request Sampler:
  - Method: GET
  - Path: /challenges
B5: Thêm Listener: Summary Report, View Results Tree
B6: Nhấn "Start" để chạy kiểm thử</t>
  </si>
  <si>
    <t>Load Test danh sách thử thách</t>
  </si>
  <si>
    <t>B1: Mở JMeter và tạo Test Plan mới
B2: Thêm Thread Group
B3: Cấu hình Thread Group:
  - Number of Threads: 500
  - Ramp-Up Period: 5 phút
  - Loop Count: 1
B4: Thêm HTTP Request Sampler:
  - Method: GET
  - Path: /challenges/list
B5: Thêm Listener: Summary Report, View Results Tree
B6: Nhấn "Start" để chạy kiểm thử</t>
  </si>
  <si>
    <t>Stress Test trang thử thách</t>
  </si>
  <si>
    <t>B1: Mở JMeter và tạo Test Plan mới
B2: Thêm Thread Group:
  - Khởi đầu: 500 user
  - Tăng dần: 1000 → 2000 → 3000 user
B3: Thêm HTTP Request Sampler GET /challenges/{challenge_id}
B4: Thêm CSV Data Set Config với dữ liệu challenge_id
B5: Thêm Listener: Summary Report, Graph Results
B6: Nhấn "Start" và theo dõi khi hệ thống vượt ngưỡng chịu tải</t>
  </si>
  <si>
    <t>Spike Test trang thử thách</t>
  </si>
  <si>
    <t>B1: Mở JMeter và tạo Test Plan mới
B2: Tạo 2 Thread Group:
  - Thread Group 1: 100 user, ramp-up 10 giây
  - Thread Group 2: 3000 user, ramp-up 60 giây
B3: Thêm HTTP Request Sampler GET /challenges/{challenge_id}
B4: Thêm CSV Data Set Config với dữ liệu challenge_id
B5: Thêm Listener: View Results Tree, Aggregate Report
B6: Nhấn “Start” và theo dõi khi hệ thống chịu đột biến tải</t>
  </si>
  <si>
    <t>Endurance Test trang thử thách</t>
  </si>
  <si>
    <t>B1: Mở JMeter và tạo Test Plan mới
B2: Thêm Thread Group:
  - Number of Threads: 500
  - Duration: 8 giờ
B3: Thêm HTTP Request Sampler GET /challenges/{challenge_id} lấy từ CSV
B4: Thêm Uniform Random Timer để mô phỏng thao tác ngẫu nhiên
B5: Thêm Listener: Backend Listener để theo dõi CPU, RAM, Response Time
B6: Nhấn “Start” và giám sát liên tục trong 8 giờ</t>
  </si>
  <si>
    <t>Load Test trang sự kiện</t>
  </si>
  <si>
    <t>B1: Mở JMeter và tạo Test Plan mới
B2: Thêm Thread Group
B3: Cấu hình Thread Group:
  - Number of Threads: 500
  - Ramp-Up Period: 300 giây (5 phút)
  - Loop Count: 1
B4: Thêm HTTP Request Sampler:
  - Method: GET
  - Path: /events
B5: Thêm Listener: Summary Report, View Results Tree
B6: Nhấn "Start" để chạy kiểm thử</t>
  </si>
  <si>
    <t xml:space="preserve">	Load Test danh sách sự kiện</t>
  </si>
  <si>
    <t>B1: Mở JMeter và tạo Test Plan mới
B2: Thêm Thread Group
B3: Cấu hình Thread Group:
  - Number of Threads: 500
  - Ramp-Up Period: 5 phút
  - Loop Count: 1
B4: Thêm HTTP Request Sampler:
  - Method: GET
  - Path: /events/list
B5: Thêm Listener: Summary Report, View Results Tree
B6: Nhấn "Start" để chạy kiểm thử</t>
  </si>
  <si>
    <t>Stress Test trang sự kiện</t>
  </si>
  <si>
    <t>B1: Mở JMeter và tạo Test Plan mới
B2: Thêm Thread Group:
  - Khởi đầu: 500 user
  - Tăng dần: 1000 → 2000 → 3000 user
B3: Thêm HTTP Request Sampler GET /events/{event_id}
B4: Thêm CSV Data Set Config với dữ liệu event_id
B5: Thêm Listener: Summary Report, Graph Results
B6: Nhấn "Start" và theo dõi khi hệ thống vượt ngưỡng chịu tải</t>
  </si>
  <si>
    <t>Spike Test trang sự kiện</t>
  </si>
  <si>
    <t>B1: Mở JMeter và tạo Test Plan mới
B2: Tạo 2 Thread Group:
  - Thread Group 1: 100 user, ramp-up 10 giây
  - Thread Group 2: 3000 user, ramp-up 60 giây
B3: Thêm HTTP Request Sampler GET /events/{event_id}
B4: Thêm CSV Data Set Config với dữ liệu event_id
B5: Thêm Listener: View Results Tree, Aggregate Report
B6: Nhấn “Start” và theo dõi khi hệ thống chịu đột biến tải</t>
  </si>
  <si>
    <t>Endurance Test trang sự kiện</t>
  </si>
  <si>
    <t>B1: Mở JMeter và tạo Test Plan mới
B2: Thêm Thread Group:
  - Number of Threads: 500
  - Duration: 8 giờ
B3: Thêm HTTP Request Sampler GET /events/{event_id} lấy từ CSV
B4: Thêm Uniform Random Timer để mô phỏng thao tác ngẫu nhiên
B5: Thêm Listener: Backend Listener để theo dõi CPU, RAM, Response Time
B6: Nhấn “Start” và giám sát liên tục trong 8 giờ</t>
  </si>
  <si>
    <t>Load Test trang xếp hạng</t>
  </si>
  <si>
    <t>B1: Mở JMeter và tạo Test Plan mới
B2: Thêm Thread Group
B3: Cấu hình Thread Group:
 - Number of Threads: 500
 - Ramp-Up Period: 300 giây
 - Loop Count: 1
B4: Thêm HTTP Request Sampler:
 - Method: GET
 - Path: /ranking
B5: Thêm Listener: Summary Report, View Results Tree
B6: Nhấn "Start" để chạy kiểm thử</t>
  </si>
  <si>
    <t xml:space="preserve">Avg Response Time &lt; 2000ms
Error Rate &lt; 1%
Throughput ổn định			</t>
  </si>
  <si>
    <t>Load Test phân trang xếp hạng</t>
  </si>
  <si>
    <t>B1: Mở JMeter và tạo Test Plan
B2: Thêm Thread Group
B3: Cấu hình:
 - Number of Threads: 500
 - Ramp-Up: 300 giây
B4: Thêm CSV Data Set Config với dữ liệu page_number
B5: Thêm HTTP Request Sampler:
 - Method: GET
 - Path: /ranking?page=${page_number}
B6: Thêm Listener
B7: Nhấn "Start" để kiểm thử</t>
  </si>
  <si>
    <t>Stress Test trang xếp hạng</t>
  </si>
  <si>
    <t>B1: Mở JMeter và tạo Test Plan
B2: Thêm Thread Group tăng dần:
 - 500 → 1000 → 2000 → 3000 user
B3: Thêm HTTP Request Sampler GET /ranking
B4: Thêm Listener: Summary Report, Graph Results
B5: Chạy kiểm thử và ghi nhận các chỉ số</t>
  </si>
  <si>
    <t>Xác định điểm hệ thống sụp tải
Response Time tăng mạnh
Error Rate tăng đột ngột</t>
  </si>
  <si>
    <t>Spike Test trang xếp hạng</t>
  </si>
  <si>
    <t>B1: Mở JMeter, tạo 2 Thread Group:
 - Thread Group 1: 100 user, ramp-up 10s
 - Thread Group 2: 3000 user, ramp-up 60s
B2: Thêm HTTP Request Sampler GET /ranking
B3: Thêm Listener
B4: Nhấn "Start" để kiểm thử</t>
  </si>
  <si>
    <t>Server phục hồi nhanh sau Spike
Error Rate tạm thời tăng nhưng giảm về ổn định</t>
  </si>
  <si>
    <t xml:space="preserve">	Endurance Test trang xếp hạng</t>
  </si>
  <si>
    <t>B1: Mở JMeter và tạo Test Plan
B2: Thêm Thread Group:
 - Number of Threads: 500
 - Duration: 8 giờ
B3: Thêm HTTP Request Sampler GET /ranking
B4: Thêm Uniform Random Timer để phân tán truy cập
B5: Thêm Listener: Backend Listener để theo dõi tài nguyên
B6: Chạy kiểm thử trong 8 giờ</t>
  </si>
  <si>
    <t>CPU ổn định
Không xảy ra memory leak
Response Time không trôi dạt quá mức</t>
  </si>
  <si>
    <t>Load Test trang Người đóng góp</t>
  </si>
  <si>
    <t>B1: Mở JMeter và tạo Test Plan mới
B2: Thêm Thread Group
B3: Cấu hình Thread Group:
 - Number of Threads: 500
 - Ramp-Up Period: 300 giây
 - Loop Count: 1
B4: Thêm HTTP Request Sampler:
 - Method: GET
 - Path: /contributors
B5: Thêm Listener: Summary Report, View Results Tree
B6: Nhấn "Start" để chạy kiểm thử</t>
  </si>
  <si>
    <t>Stress Test trang Người đóng góp</t>
  </si>
  <si>
    <t>B1: Mở JMeter và tạo Test Plan mới
B2: Thêm Thread Group tăng dần:
 - 500 → 1000 → 2000 → 3000 user
B3: Thêm HTTP Request Sampler GET /contributors
B4: Thêm Listener: Summary Report, Graph Results
B5: Chạy kiểm thử và ghi nhận các chỉ số</t>
  </si>
  <si>
    <t xml:space="preserve">Xác định ngưỡng tải tối đa
Response Time tăng đáng kể tại điểm giới hạn	</t>
  </si>
  <si>
    <t>Spike Test trang Người đóng góp</t>
  </si>
  <si>
    <t>B1: Tạo 2 Thread Group:
 - Thread Group 1: 100 user, ramp-up 10s
 - Thread Group 2: 3000 user, ramp-up 60s
B2: Cả hai group dùng HTTP GET /contributors
B3: Thêm Listener
B4: Nhấn "Start" để thực hiện kiểm thử</t>
  </si>
  <si>
    <t>Hệ thống chịu được spike
Server phục hồi nhanh sau tải cao đột ngột</t>
  </si>
  <si>
    <t>Endurance Test trang Người đóng góp</t>
  </si>
  <si>
    <t>B1: Mở JMeter và tạo Test Plan mới
B2: Thêm Thread Group:
 - Number of Threads: 500
 - Duration: 8 giờ
B3: Thêm HTTP GET /contributors
B4: Thêm Uniform Random Timer để phân tán tải
B5: Thêm Listener: Backend Listener để theo dõi CPU/RAM
B6: Chạy kiểm thử trong 8 giờ</t>
  </si>
  <si>
    <t xml:space="preserve">CPU ổn định
Không có memory leak
Response Time duy trì ổn định	</t>
  </si>
  <si>
    <t>Theo dõi bằng Jmeter
 + Server Monitor</t>
  </si>
  <si>
    <t>Load Test trang Chia sẻ</t>
  </si>
  <si>
    <t>B1: Mở JMeter và tạo Test Plan mới
B2: Thêm Thread Group
B3: Cấu hình Thread Group:
 - Number of Threads: 500
 - Ramp-Up Period: 300 giây
 - Loop Count: 1
B4: Thêm HTTP Request Sampler:
 - Method: GET
 - Path: /share
B5: Thêm Listener: Summary Report, View Results Tree
B6: Nhấn "Start" để chạy kiểm thử</t>
  </si>
  <si>
    <t>Load Test bài chia sẻ cụ thể</t>
  </si>
  <si>
    <t>B1: Tạo Test Plan trong JMeter
B2: Thêm Thread Group: 500 user, Ramp-Up 5 phút
B3: Thêm CSV Data Set chứa share_id
B4: Thêm HTTP Request Sampler:
 - Method: GET
 - Path: /share/${share_id}
B5: Thêm Listener
B6: Chạy kiểm thử</t>
  </si>
  <si>
    <t xml:space="preserve">Thời gian tải ổn định giữa các bài
Không có lỗi dữ liệu				</t>
  </si>
  <si>
    <t>Stress Test trang Chia sẻ</t>
  </si>
  <si>
    <t xml:space="preserve">	B1: Tạo Thread Group tăng dần số lượng user:
 - 500 → 1000 → 2000 → 3000 user
B2: Cấu hình HTTP GET /share
B3: Thêm Listener: Summary Report, Graph Results
B4: Chạy kiểm thử và quan sát thời gian phản hồi, lỗi, CPU server</t>
  </si>
  <si>
    <t xml:space="preserve">Hệ thống phản hồi tốt đến một giới hạn tải
Xác định ngưỡng chịu tải	</t>
  </si>
  <si>
    <t>Spike Test trang Chia sẻ</t>
  </si>
  <si>
    <t>B1: Tạo 2 Thread Group:
 - Thread Group 1: 100 user, ramp-up 10s
 - Thread Group 2: 3000 user, ramp-up 60s
B2: Cả hai group gọi GET /share
B3: Thêm Listener
B4: Chạy kiểm thử
2. Kiểm tra các kết quả gợi ý thuộc các nhóm: khóa học, bài viết, tài liệu</t>
  </si>
  <si>
    <t>Hệ thống chịu được tăng đột ngột
Server phục hồi nhanh</t>
  </si>
  <si>
    <t xml:space="preserve">	Có thể chạy qua đêm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</si>
</sst>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#,##0.0"/>
    <numFmt numFmtId="166" formatCode="[$-409]d\-mmm\-yyyy;@"/>
  </numFmts>
  <fonts count="37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  <charset val="163"/>
    </font>
    <font>
      <sz val="10"/>
      <color theme="1"/>
      <name val="Tahoma"/>
      <family val="2"/>
      <charset val="163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8"/>
      <name val="Calibri"/>
      <scheme val="minor"/>
    </font>
    <font>
      <sz val="10"/>
      <color theme="1"/>
      <name val="Arial Unicode MS"/>
      <family val="2"/>
      <charset val="163"/>
    </font>
    <font>
      <sz val="9.6"/>
      <color rgb="FF0D0D0D"/>
      <name val="Segoe UI"/>
      <family val="2"/>
      <charset val="163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indexed="41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166" fontId="26" fillId="0" borderId="19"/>
    <xf numFmtId="0" fontId="31" fillId="0" borderId="19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64" fontId="8" fillId="3" borderId="21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 wrapText="1"/>
    </xf>
    <xf numFmtId="164" fontId="8" fillId="3" borderId="23" xfId="0" applyNumberFormat="1" applyFont="1" applyFill="1" applyBorder="1" applyAlignment="1">
      <alignment horizontal="center"/>
    </xf>
    <xf numFmtId="164" fontId="8" fillId="3" borderId="24" xfId="0" applyNumberFormat="1" applyFont="1" applyFill="1" applyBorder="1" applyAlignment="1">
      <alignment horizontal="center" wrapText="1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6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28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29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0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29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0" xfId="0" applyFont="1" applyFill="1" applyBorder="1" applyAlignment="1">
      <alignment horizontal="center" vertical="top" wrapText="1"/>
    </xf>
    <xf numFmtId="0" fontId="15" fillId="2" borderId="31" xfId="0" applyFont="1" applyFill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9" fontId="11" fillId="2" borderId="34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 wrapText="1"/>
    </xf>
    <xf numFmtId="3" fontId="15" fillId="2" borderId="36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38" xfId="0" applyNumberFormat="1" applyFont="1" applyFill="1" applyBorder="1" applyAlignment="1">
      <alignment horizontal="left" vertical="top" wrapText="1"/>
    </xf>
    <xf numFmtId="164" fontId="19" fillId="2" borderId="39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0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6" xfId="0" applyNumberFormat="1" applyFont="1" applyFill="1" applyBorder="1" applyAlignment="1">
      <alignment horizontal="left" vertical="top" wrapText="1"/>
    </xf>
    <xf numFmtId="164" fontId="22" fillId="2" borderId="30" xfId="0" applyNumberFormat="1" applyFont="1" applyFill="1" applyBorder="1" applyAlignment="1">
      <alignment horizontal="left" vertical="top" wrapText="1"/>
    </xf>
    <xf numFmtId="164" fontId="22" fillId="2" borderId="38" xfId="0" applyNumberFormat="1" applyFont="1" applyFill="1" applyBorder="1" applyAlignment="1">
      <alignment horizontal="left" vertical="top" wrapText="1"/>
    </xf>
    <xf numFmtId="164" fontId="22" fillId="2" borderId="4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29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0" xfId="0" applyFont="1" applyFill="1" applyBorder="1" applyAlignment="1">
      <alignment horizontal="left" vertical="top" wrapText="1"/>
    </xf>
    <xf numFmtId="3" fontId="21" fillId="2" borderId="34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2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0" fontId="1" fillId="0" borderId="19" xfId="0" applyFont="1" applyBorder="1" applyAlignment="1">
      <alignment horizontal="center" vertical="center" wrapText="1"/>
    </xf>
    <xf numFmtId="0" fontId="0" fillId="8" borderId="0" xfId="0" applyFill="1"/>
    <xf numFmtId="0" fontId="0" fillId="0" borderId="43" xfId="0" applyBorder="1"/>
    <xf numFmtId="0" fontId="0" fillId="0" borderId="43" xfId="0" applyBorder="1" applyAlignment="1">
      <alignment wrapText="1"/>
    </xf>
    <xf numFmtId="164" fontId="1" fillId="0" borderId="41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45" xfId="0" applyNumberFormat="1" applyFont="1" applyBorder="1" applyAlignment="1">
      <alignment horizontal="center" vertical="center" wrapText="1"/>
    </xf>
    <xf numFmtId="164" fontId="9" fillId="0" borderId="43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8" fillId="3" borderId="32" xfId="0" applyNumberFormat="1" applyFont="1" applyFill="1" applyBorder="1" applyAlignment="1">
      <alignment horizontal="left" vertical="top" wrapText="1"/>
    </xf>
    <xf numFmtId="164" fontId="8" fillId="3" borderId="32" xfId="0" applyNumberFormat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 wrapText="1"/>
    </xf>
    <xf numFmtId="164" fontId="10" fillId="9" borderId="43" xfId="0" applyNumberFormat="1" applyFont="1" applyFill="1" applyBorder="1" applyAlignment="1">
      <alignment horizontal="left" vertical="top"/>
    </xf>
    <xf numFmtId="166" fontId="27" fillId="10" borderId="43" xfId="2" applyFont="1" applyFill="1" applyBorder="1" applyAlignment="1">
      <alignment horizontal="left" vertical="top" wrapText="1"/>
    </xf>
    <xf numFmtId="164" fontId="10" fillId="9" borderId="43" xfId="0" applyNumberFormat="1" applyFont="1" applyFill="1" applyBorder="1" applyAlignment="1">
      <alignment horizontal="left" vertical="top" wrapText="1"/>
    </xf>
    <xf numFmtId="164" fontId="1" fillId="9" borderId="43" xfId="0" applyNumberFormat="1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 wrapText="1"/>
    </xf>
    <xf numFmtId="164" fontId="10" fillId="9" borderId="19" xfId="0" applyNumberFormat="1" applyFont="1" applyFill="1" applyBorder="1" applyAlignment="1">
      <alignment horizontal="left" vertical="top"/>
    </xf>
    <xf numFmtId="166" fontId="27" fillId="10" borderId="44" xfId="2" applyFont="1" applyFill="1" applyBorder="1" applyAlignment="1">
      <alignment horizontal="left" vertical="top" wrapText="1"/>
    </xf>
    <xf numFmtId="164" fontId="10" fillId="9" borderId="19" xfId="0" applyNumberFormat="1" applyFont="1" applyFill="1" applyBorder="1" applyAlignment="1">
      <alignment horizontal="left" vertical="top" wrapText="1"/>
    </xf>
    <xf numFmtId="164" fontId="1" fillId="9" borderId="19" xfId="0" applyNumberFormat="1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 wrapText="1"/>
    </xf>
    <xf numFmtId="164" fontId="10" fillId="9" borderId="1" xfId="0" applyNumberFormat="1" applyFont="1" applyFill="1" applyBorder="1" applyAlignment="1">
      <alignment horizontal="left" vertical="top"/>
    </xf>
    <xf numFmtId="164" fontId="29" fillId="0" borderId="43" xfId="0" applyNumberFormat="1" applyFont="1" applyBorder="1" applyAlignment="1">
      <alignment horizontal="center" vertical="center" wrapText="1"/>
    </xf>
    <xf numFmtId="0" fontId="30" fillId="0" borderId="43" xfId="0" applyFont="1" applyBorder="1" applyAlignment="1">
      <alignment horizontal="left" vertical="top" wrapText="1"/>
    </xf>
    <xf numFmtId="0" fontId="30" fillId="0" borderId="43" xfId="0" applyFont="1" applyBorder="1" applyAlignment="1">
      <alignment wrapText="1"/>
    </xf>
    <xf numFmtId="0" fontId="30" fillId="0" borderId="43" xfId="0" applyFont="1" applyBorder="1" applyAlignment="1">
      <alignment vertical="top" wrapText="1"/>
    </xf>
    <xf numFmtId="0" fontId="0" fillId="0" borderId="0" xfId="0" applyAlignment="1">
      <alignment wrapText="1"/>
    </xf>
    <xf numFmtId="164" fontId="1" fillId="2" borderId="19" xfId="0" applyNumberFormat="1" applyFont="1" applyFill="1" applyBorder="1"/>
    <xf numFmtId="164" fontId="12" fillId="0" borderId="46" xfId="0" applyNumberFormat="1" applyFont="1" applyBorder="1"/>
    <xf numFmtId="1" fontId="1" fillId="0" borderId="46" xfId="0" applyNumberFormat="1" applyFont="1" applyBorder="1" applyAlignment="1">
      <alignment horizontal="center" vertical="center"/>
    </xf>
    <xf numFmtId="164" fontId="13" fillId="3" borderId="47" xfId="0" applyNumberFormat="1" applyFont="1" applyFill="1" applyBorder="1" applyAlignment="1">
      <alignment horizontal="center"/>
    </xf>
    <xf numFmtId="164" fontId="8" fillId="3" borderId="48" xfId="0" applyNumberFormat="1" applyFont="1" applyFill="1" applyBorder="1"/>
    <xf numFmtId="1" fontId="13" fillId="3" borderId="48" xfId="0" applyNumberFormat="1" applyFont="1" applyFill="1" applyBorder="1" applyAlignment="1">
      <alignment horizontal="center"/>
    </xf>
    <xf numFmtId="1" fontId="13" fillId="3" borderId="49" xfId="0" applyNumberFormat="1" applyFont="1" applyFill="1" applyBorder="1" applyAlignment="1">
      <alignment horizontal="center"/>
    </xf>
    <xf numFmtId="1" fontId="1" fillId="0" borderId="50" xfId="0" applyNumberFormat="1" applyFont="1" applyBorder="1" applyAlignment="1">
      <alignment horizontal="center"/>
    </xf>
    <xf numFmtId="0" fontId="32" fillId="0" borderId="43" xfId="0" applyFont="1" applyBorder="1"/>
    <xf numFmtId="0" fontId="32" fillId="0" borderId="43" xfId="0" applyFont="1" applyBorder="1" applyAlignment="1">
      <alignment wrapText="1"/>
    </xf>
    <xf numFmtId="0" fontId="32" fillId="0" borderId="0" xfId="0" applyFont="1"/>
    <xf numFmtId="164" fontId="12" fillId="0" borderId="51" xfId="0" applyNumberFormat="1" applyFont="1" applyBorder="1"/>
    <xf numFmtId="0" fontId="18" fillId="0" borderId="43" xfId="0" applyFont="1" applyBorder="1" applyAlignment="1">
      <alignment horizontal="left" wrapText="1"/>
    </xf>
    <xf numFmtId="164" fontId="1" fillId="0" borderId="52" xfId="0" applyNumberFormat="1" applyFont="1" applyBorder="1" applyAlignment="1">
      <alignment horizontal="center" vertical="center" wrapText="1"/>
    </xf>
    <xf numFmtId="0" fontId="18" fillId="0" borderId="43" xfId="0" applyFont="1" applyBorder="1" applyAlignment="1">
      <alignment horizontal="left" vertical="top"/>
    </xf>
    <xf numFmtId="0" fontId="18" fillId="0" borderId="43" xfId="0" applyFont="1" applyBorder="1" applyAlignment="1">
      <alignment horizontal="left" vertical="top" wrapText="1"/>
    </xf>
    <xf numFmtId="164" fontId="1" fillId="0" borderId="55" xfId="0" applyNumberFormat="1" applyFon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 wrapText="1"/>
    </xf>
    <xf numFmtId="164" fontId="8" fillId="3" borderId="7" xfId="0" applyNumberFormat="1" applyFont="1" applyFill="1" applyBorder="1" applyAlignment="1">
      <alignment horizontal="left" vertical="top" wrapText="1"/>
    </xf>
    <xf numFmtId="164" fontId="9" fillId="0" borderId="54" xfId="0" applyNumberFormat="1" applyFont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1" fillId="9" borderId="55" xfId="0" applyNumberFormat="1" applyFont="1" applyFill="1" applyBorder="1" applyAlignment="1">
      <alignment horizontal="center" vertical="center"/>
    </xf>
    <xf numFmtId="164" fontId="1" fillId="0" borderId="56" xfId="0" applyNumberFormat="1" applyFont="1" applyBorder="1" applyAlignment="1">
      <alignment horizontal="center" vertical="center" wrapText="1"/>
    </xf>
    <xf numFmtId="3" fontId="15" fillId="2" borderId="32" xfId="0" applyNumberFormat="1" applyFont="1" applyFill="1" applyBorder="1" applyAlignment="1">
      <alignment horizontal="left" vertical="top"/>
    </xf>
    <xf numFmtId="3" fontId="15" fillId="2" borderId="32" xfId="0" applyNumberFormat="1" applyFont="1" applyFill="1" applyBorder="1" applyAlignment="1">
      <alignment horizontal="left" vertical="top" wrapText="1"/>
    </xf>
    <xf numFmtId="3" fontId="15" fillId="2" borderId="9" xfId="0" applyNumberFormat="1" applyFont="1" applyFill="1" applyBorder="1" applyAlignment="1">
      <alignment horizontal="left" vertical="top"/>
    </xf>
    <xf numFmtId="164" fontId="8" fillId="3" borderId="43" xfId="0" applyNumberFormat="1" applyFont="1" applyFill="1" applyBorder="1" applyAlignment="1">
      <alignment horizontal="left" vertical="top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top"/>
    </xf>
    <xf numFmtId="0" fontId="15" fillId="2" borderId="28" xfId="0" applyFont="1" applyFill="1" applyBorder="1" applyAlignment="1">
      <alignment horizontal="center" vertical="top"/>
    </xf>
    <xf numFmtId="0" fontId="15" fillId="2" borderId="57" xfId="0" applyFont="1" applyFill="1" applyBorder="1" applyAlignment="1">
      <alignment horizontal="center" vertical="top"/>
    </xf>
    <xf numFmtId="9" fontId="11" fillId="2" borderId="58" xfId="0" applyNumberFormat="1" applyFont="1" applyFill="1" applyBorder="1" applyAlignment="1">
      <alignment horizontal="left" vertical="top"/>
    </xf>
    <xf numFmtId="0" fontId="17" fillId="2" borderId="19" xfId="0" applyFont="1" applyFill="1" applyBorder="1" applyAlignment="1">
      <alignment horizontal="left" vertical="top" wrapText="1"/>
    </xf>
    <xf numFmtId="3" fontId="15" fillId="2" borderId="19" xfId="0" applyNumberFormat="1" applyFont="1" applyFill="1" applyBorder="1" applyAlignment="1">
      <alignment horizontal="left" vertical="top" wrapText="1"/>
    </xf>
    <xf numFmtId="0" fontId="17" fillId="2" borderId="43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3" fontId="15" fillId="2" borderId="43" xfId="0" applyNumberFormat="1" applyFont="1" applyFill="1" applyBorder="1" applyAlignment="1">
      <alignment horizontal="left" vertical="top"/>
    </xf>
    <xf numFmtId="3" fontId="15" fillId="2" borderId="43" xfId="0" applyNumberFormat="1" applyFont="1" applyFill="1" applyBorder="1" applyAlignment="1">
      <alignment horizontal="left" vertical="top" wrapText="1"/>
    </xf>
    <xf numFmtId="0" fontId="0" fillId="0" borderId="43" xfId="0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27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164" fontId="16" fillId="2" borderId="7" xfId="0" applyNumberFormat="1" applyFont="1" applyFill="1" applyBorder="1" applyAlignment="1">
      <alignment horizontal="left" vertical="top" wrapText="1"/>
    </xf>
    <xf numFmtId="0" fontId="5" fillId="0" borderId="33" xfId="0" applyFont="1" applyBorder="1"/>
    <xf numFmtId="0" fontId="18" fillId="0" borderId="59" xfId="0" applyFont="1" applyBorder="1" applyAlignment="1">
      <alignment horizontal="left" wrapText="1"/>
    </xf>
    <xf numFmtId="0" fontId="36" fillId="11" borderId="43" xfId="0" applyFont="1" applyFill="1" applyBorder="1" applyAlignment="1">
      <alignment vertical="center" wrapText="1"/>
    </xf>
  </cellXfs>
  <cellStyles count="4">
    <cellStyle name="Hyperlink" xfId="1" builtinId="8"/>
    <cellStyle name="Normal" xfId="0" builtinId="0"/>
    <cellStyle name="Normal 2" xfId="3" xr:uid="{A4989C8B-4DAD-4F60-9FEC-163D64768B2E}"/>
    <cellStyle name="Normal_Sheet1" xfId="2" xr:uid="{E6F0248E-72AC-4B04-BB2C-B99180F102C8}"/>
  </cellStyles>
  <dxfs count="40"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304800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0CE90CF4-9C74-DD71-DE3A-9DB4FF3798A6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54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304800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298E0B35-81A5-19BB-AB1A-2AA91C08384D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789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80"/>
      <c r="B1" s="81"/>
      <c r="C1" s="82"/>
      <c r="D1" s="80"/>
      <c r="E1" s="78"/>
      <c r="F1" s="83"/>
      <c r="G1" s="84"/>
      <c r="H1" s="84"/>
      <c r="I1" s="85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>
      <c r="A2" s="86" t="s">
        <v>40</v>
      </c>
      <c r="B2" s="87"/>
      <c r="C2" s="87"/>
      <c r="D2" s="87"/>
      <c r="E2" s="88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2.75" customHeight="1">
      <c r="A3" s="90" t="s">
        <v>28</v>
      </c>
      <c r="B3" s="91"/>
      <c r="C3" s="92"/>
      <c r="D3" s="92"/>
      <c r="E3" s="93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.25" customHeight="1">
      <c r="A4" s="94" t="s">
        <v>30</v>
      </c>
      <c r="B4" s="95"/>
      <c r="C4" s="96"/>
      <c r="D4" s="96"/>
      <c r="E4" s="97"/>
      <c r="F4" s="89"/>
      <c r="G4" s="89"/>
      <c r="H4" s="89"/>
      <c r="I4" s="89"/>
      <c r="J4" s="98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4.25" customHeight="1">
      <c r="A5" s="99" t="s">
        <v>18</v>
      </c>
      <c r="B5" s="100" t="s">
        <v>19</v>
      </c>
      <c r="C5" s="100" t="s">
        <v>39</v>
      </c>
      <c r="D5" s="101" t="s">
        <v>21</v>
      </c>
      <c r="E5" s="100" t="s">
        <v>31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14.25" customHeight="1">
      <c r="A6" s="102" t="s">
        <v>25</v>
      </c>
      <c r="B6" s="102" t="s">
        <v>25</v>
      </c>
      <c r="C6" s="102" t="s">
        <v>25</v>
      </c>
      <c r="D6" s="102" t="s">
        <v>25</v>
      </c>
      <c r="E6" s="102" t="s">
        <v>25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4.25" customHeight="1">
      <c r="A7" s="89"/>
      <c r="B7" s="103"/>
      <c r="C7" s="104"/>
      <c r="D7" s="103"/>
      <c r="E7" s="105"/>
      <c r="F7" s="104"/>
      <c r="G7" s="104"/>
      <c r="H7" s="106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28.5" customHeight="1">
      <c r="A8" s="107" t="s">
        <v>16</v>
      </c>
      <c r="B8" s="107" t="s">
        <v>41</v>
      </c>
      <c r="C8" s="108" t="s">
        <v>42</v>
      </c>
      <c r="D8" s="108" t="s">
        <v>43</v>
      </c>
      <c r="E8" s="108" t="s">
        <v>44</v>
      </c>
      <c r="F8" s="108" t="s">
        <v>45</v>
      </c>
      <c r="G8" s="108" t="s">
        <v>46</v>
      </c>
      <c r="H8" s="109" t="s">
        <v>37</v>
      </c>
      <c r="I8" s="109" t="s">
        <v>38</v>
      </c>
      <c r="J8" s="109" t="s">
        <v>30</v>
      </c>
      <c r="K8" s="109" t="s">
        <v>13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4.25" customHeight="1">
      <c r="A9" s="110" t="s">
        <v>47</v>
      </c>
      <c r="B9" s="110"/>
      <c r="C9" s="111"/>
      <c r="D9" s="111"/>
      <c r="E9" s="111"/>
      <c r="F9" s="111"/>
      <c r="G9" s="111"/>
      <c r="H9" s="112"/>
      <c r="I9" s="110"/>
      <c r="J9" s="110"/>
      <c r="K9" s="11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4.25" customHeight="1">
      <c r="A10" s="113">
        <v>1</v>
      </c>
      <c r="B10" s="114"/>
      <c r="C10" s="115" t="s">
        <v>48</v>
      </c>
      <c r="D10" s="115" t="s">
        <v>49</v>
      </c>
      <c r="E10" s="115" t="s">
        <v>48</v>
      </c>
      <c r="F10" s="115" t="s">
        <v>49</v>
      </c>
      <c r="G10" s="115" t="s">
        <v>48</v>
      </c>
      <c r="H10" s="113"/>
      <c r="I10" s="113"/>
      <c r="J10" s="113"/>
      <c r="K10" s="113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4.25" customHeight="1">
      <c r="A11" s="113">
        <v>2</v>
      </c>
      <c r="B11" s="114"/>
      <c r="C11" s="115" t="s">
        <v>48</v>
      </c>
      <c r="D11" s="115" t="s">
        <v>49</v>
      </c>
      <c r="E11" s="115" t="s">
        <v>48</v>
      </c>
      <c r="F11" s="115" t="s">
        <v>49</v>
      </c>
      <c r="G11" s="115" t="s">
        <v>48</v>
      </c>
      <c r="H11" s="113"/>
      <c r="I11" s="113"/>
      <c r="J11" s="113"/>
      <c r="K11" s="113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4.25" customHeight="1">
      <c r="A12" s="113">
        <v>3</v>
      </c>
      <c r="B12" s="114"/>
      <c r="C12" s="115" t="s">
        <v>48</v>
      </c>
      <c r="D12" s="115" t="s">
        <v>49</v>
      </c>
      <c r="E12" s="115" t="s">
        <v>48</v>
      </c>
      <c r="F12" s="115" t="s">
        <v>49</v>
      </c>
      <c r="G12" s="115" t="s">
        <v>48</v>
      </c>
      <c r="H12" s="113"/>
      <c r="I12" s="113"/>
      <c r="J12" s="113"/>
      <c r="K12" s="113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4.25" customHeight="1">
      <c r="A13" s="113">
        <v>4</v>
      </c>
      <c r="B13" s="114"/>
      <c r="C13" s="115" t="s">
        <v>48</v>
      </c>
      <c r="D13" s="115" t="s">
        <v>49</v>
      </c>
      <c r="E13" s="115" t="s">
        <v>48</v>
      </c>
      <c r="F13" s="115" t="s">
        <v>49</v>
      </c>
      <c r="G13" s="115" t="s">
        <v>48</v>
      </c>
      <c r="H13" s="113"/>
      <c r="I13" s="113"/>
      <c r="J13" s="113"/>
      <c r="K13" s="113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4.25" customHeight="1">
      <c r="A14" s="113">
        <v>5</v>
      </c>
      <c r="B14" s="114"/>
      <c r="C14" s="115" t="s">
        <v>50</v>
      </c>
      <c r="D14" s="115"/>
      <c r="E14" s="115" t="s">
        <v>50</v>
      </c>
      <c r="F14" s="115"/>
      <c r="G14" s="115" t="s">
        <v>50</v>
      </c>
      <c r="H14" s="113"/>
      <c r="I14" s="113"/>
      <c r="J14" s="113"/>
      <c r="K14" s="113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4.25" customHeight="1">
      <c r="A15" s="110" t="s">
        <v>51</v>
      </c>
      <c r="B15" s="110"/>
      <c r="C15" s="111"/>
      <c r="D15" s="111"/>
      <c r="E15" s="111"/>
      <c r="F15" s="111"/>
      <c r="G15" s="111"/>
      <c r="H15" s="112"/>
      <c r="I15" s="110"/>
      <c r="J15" s="110"/>
      <c r="K15" s="11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4.25" customHeight="1">
      <c r="A16" s="113">
        <v>12</v>
      </c>
      <c r="B16" s="114"/>
      <c r="C16" s="115" t="s">
        <v>48</v>
      </c>
      <c r="D16" s="115" t="s">
        <v>49</v>
      </c>
      <c r="E16" s="115" t="s">
        <v>48</v>
      </c>
      <c r="F16" s="115" t="s">
        <v>49</v>
      </c>
      <c r="G16" s="115" t="s">
        <v>48</v>
      </c>
      <c r="H16" s="113"/>
      <c r="I16" s="113"/>
      <c r="J16" s="113"/>
      <c r="K16" s="113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4.25" customHeight="1">
      <c r="A17" s="113">
        <v>13</v>
      </c>
      <c r="B17" s="114"/>
      <c r="C17" s="115" t="s">
        <v>48</v>
      </c>
      <c r="D17" s="115" t="s">
        <v>49</v>
      </c>
      <c r="E17" s="115" t="s">
        <v>48</v>
      </c>
      <c r="F17" s="115" t="s">
        <v>49</v>
      </c>
      <c r="G17" s="115" t="s">
        <v>48</v>
      </c>
      <c r="H17" s="113"/>
      <c r="I17" s="113"/>
      <c r="J17" s="113"/>
      <c r="K17" s="113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4.25" customHeight="1">
      <c r="A18" s="113">
        <v>14</v>
      </c>
      <c r="B18" s="114"/>
      <c r="C18" s="115" t="s">
        <v>48</v>
      </c>
      <c r="D18" s="115" t="s">
        <v>48</v>
      </c>
      <c r="E18" s="115" t="s">
        <v>48</v>
      </c>
      <c r="F18" s="115" t="s">
        <v>48</v>
      </c>
      <c r="G18" s="115" t="s">
        <v>48</v>
      </c>
      <c r="H18" s="113"/>
      <c r="I18" s="113"/>
      <c r="J18" s="113"/>
      <c r="K18" s="113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4.25" customHeight="1">
      <c r="A19" s="113">
        <v>15</v>
      </c>
      <c r="B19" s="114"/>
      <c r="C19" s="115" t="s">
        <v>48</v>
      </c>
      <c r="D19" s="115" t="s">
        <v>48</v>
      </c>
      <c r="E19" s="115" t="s">
        <v>48</v>
      </c>
      <c r="F19" s="115" t="s">
        <v>48</v>
      </c>
      <c r="G19" s="115" t="s">
        <v>48</v>
      </c>
      <c r="H19" s="113"/>
      <c r="I19" s="113"/>
      <c r="J19" s="113"/>
      <c r="K19" s="113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4.25" customHeight="1">
      <c r="A20" s="113">
        <v>16</v>
      </c>
      <c r="B20" s="114"/>
      <c r="C20" s="115" t="s">
        <v>48</v>
      </c>
      <c r="D20" s="115" t="s">
        <v>48</v>
      </c>
      <c r="E20" s="115" t="s">
        <v>48</v>
      </c>
      <c r="F20" s="115" t="s">
        <v>48</v>
      </c>
      <c r="G20" s="115" t="s">
        <v>48</v>
      </c>
      <c r="H20" s="113"/>
      <c r="I20" s="113"/>
      <c r="J20" s="113"/>
      <c r="K20" s="113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4.2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4.2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4.2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4.2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.2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4.2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4.2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4.2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4.2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4.2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4.2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4.2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4.2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4.2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4.2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4.2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4.2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4.2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4.2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4.2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4.2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4.2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4.2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4.2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4.2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4.2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4.2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4.2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4.2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4.2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4.2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4.2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4.2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4.2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4.2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4.2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4.2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4.2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4.2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4.2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4.2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4.2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4.2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4.2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4.2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4.2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4.2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4.2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4.2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4.2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4.2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4.2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4.2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4.2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4.2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4.2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4.2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4.2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4.2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4.2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4.2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4.2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4.2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4.2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4.2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4.2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4.2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4.2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4.2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4.2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4.2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4.2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4.2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4.2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4.2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4.2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4.2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4.2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4.2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4.2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4.2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4.2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4.2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4.2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4.2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4.2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4.2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4.2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4.2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4.2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4.2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4.2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4.2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4.2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4.2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4.2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4.2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4.2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4.2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4.2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4.2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4.2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4.2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4.2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4.2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4.2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4.2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4.2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4.2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4.2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4.2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4.2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4.2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4.2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4.2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4.2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4.2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4.2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4.2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4.2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4.2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4.2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4.2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4.2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4.2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4.2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4.2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4.2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4.2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4.2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4.2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4.2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4.2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4.2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4.2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4.2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4.2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4.2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4.2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4.2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4.2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4.2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4.2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4.2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4.2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4.2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4.2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4.2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4.2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4.2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4.2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4.2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4.2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4.2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4.2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4.2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4.2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4.2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4.2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4.2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4.2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4.2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4.2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4.2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4.2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4.2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4.2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4.2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4.2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4.2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4.2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4.2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4.2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4.2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4.2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4.2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4.2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4.2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4.2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4.2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4.2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4.2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4.2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4.2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4.2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4.2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4.2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4.2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4.2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4.2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4.2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4.2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4.2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4.2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4.2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4.2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4.2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4.2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4.2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4.2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4.2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4.2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4.2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4.2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4.2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4.2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4.2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4.2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4.2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4.2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4.2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4.2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4.2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4.2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4.2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4.2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4.2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4.2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4.2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4.2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4.2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4.2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4.2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4.2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4.2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4.2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4.2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4.2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4.2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4.2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4.2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4.2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4.2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4.2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4.2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4.2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4.2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4.2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4.2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4.2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4.2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4.2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4.2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4.2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4.2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4.2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4.2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4.2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4.2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4.2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4.2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4.2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4.2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4.2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4.2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4.2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4.2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4.2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4.2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4.2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4.2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4.2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4.2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4.2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4.2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4.2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4.2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4.2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4.2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4.2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4.2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4.2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4.2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4.2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4.2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4.2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4.2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4.2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4.2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4.2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4.2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4.2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4.2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4.2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4.2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4.2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4.2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4.2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4.2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4.2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4.2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4.2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4.2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4.2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4.2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4.2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4.2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4.2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4.2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4.2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4.2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4.2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4.2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4.2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4.2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4.2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4.2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4.2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4.2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4.2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4.2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4.2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4.2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4.2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4.2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4.2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4.2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4.2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4.2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4.2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4.2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4.2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4.2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4.2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4.2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4.2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4.2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4.2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4.2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4.2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4.2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4.2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4.2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4.2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4.2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4.2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4.2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4.2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4.2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4.2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4.2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4.2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4.2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4.2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4.2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4.2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4.2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4.2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4.2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4.2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4.2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4.2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4.2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4.2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4.2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4.2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4.2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4.2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4.2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4.2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4.2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4.2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4.2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4.2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4.2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4.2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4.2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4.2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4.2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4.2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4.2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4.2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4.2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4.2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4.2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4.2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4.2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4.2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4.2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4.2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4.2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4.2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4.2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4.2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4.2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4.2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4.2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4.2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4.2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4.2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4.2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4.2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4.2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4.2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4.2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4.2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4.2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4.2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4.2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4.2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4.2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4.2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4.2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4.2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4.2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4.2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4.2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4.2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4.2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4.2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4.2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4.2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4.2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4.2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4.2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4.2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4.2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4.2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4.2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4.2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4.2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4.2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4.2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4.2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4.2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4.2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4.2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4.2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4.2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4.2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4.2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4.2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4.2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4.2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4.2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4.2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4.2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4.2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4.2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4.2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4.2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4.2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4.2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4.2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4.2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4.2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4.2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4.2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4.2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4.2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4.2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4.2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4.2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4.2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4.2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4.2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4.2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4.2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4.2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4.2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4.2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4.2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4.2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4.2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4.2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4.2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4.2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4.2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4.2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4.2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4.2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4.2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4.2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4.2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4.2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4.2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4.2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4.2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4.2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4.2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4.2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4.2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4.2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4.2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4.2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4.2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4.2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4.2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4.2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4.2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4.2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4.2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4.2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4.2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4.2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4.2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4.2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4.2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4.2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4.2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4.2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4.2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4.2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4.2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4.2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4.2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4.2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4.2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4.2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4.2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4.2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4.2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4.2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4.2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4.2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4.2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4.2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4.2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4.2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4.2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4.2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4.2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4.2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4.2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4.2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4.2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4.2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4.2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4.2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4.2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4.2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4.2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4.2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4.2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4.2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4.2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4.2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4.2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4.2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4.2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4.2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4.2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4.2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4.2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4.2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4.2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4.2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4.2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4.2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4.2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4.2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4.2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4.2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4.2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4.2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4.2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4.2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4.2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4.2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4.2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4.2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4.2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4.2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4.2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4.2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4.2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4.2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4.2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4.2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4.2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4.2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4.2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4.2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4.2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4.2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4.2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4.2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4.2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4.2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4.2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4.2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4.2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4.2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4.2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4.2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4.2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4.2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4.2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4.2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4.2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4.2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4.2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4.2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4.2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4.2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4.2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4.2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4.2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4.2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4.2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4.2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4.2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4.2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4.2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4.2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4.2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4.2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4.2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4.2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4.2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4.2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4.2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4.2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4.2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4.2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4.2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4.2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4.2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4.2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4.2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4.2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4.2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4.2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4.2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4.2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4.2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4.2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4.2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4.2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4.2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4.2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4.2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4.2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4.2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4.2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4.2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4.2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4.2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4.2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4.2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4.2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4.2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4.2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4.2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4.2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4.2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4.2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4.2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4.2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4.2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4.2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4.2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4.2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4.2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4.2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4.2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4.2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4.2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4.2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4.2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4.2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4.2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4.2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4.2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4.2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4.2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4.2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4.2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4.2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4.2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4.2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4.2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4.2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4.2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4.2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4.2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4.2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4.2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4.2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4.2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4.2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4.2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4.2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4.2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4.2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4.2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4.2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4.2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4.2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4.2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4.2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4.2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4.2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4.2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4.2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4.2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4.2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4.2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4.2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4.2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4.2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4.2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4.2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4.2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4.2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4.2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4.2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4.2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4.2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4.2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4.2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4.2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4.2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4.2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4.2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4.2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4.2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4.2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4.2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4.2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4.2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4.2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4.2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4.2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4.2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4.2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4.2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4.2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4.2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4.2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4.2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4.2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4.2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4.2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4.2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4.2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4.2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4.2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4.2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4.2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4.2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4.2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4.2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4.2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4.2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4.2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4.2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4.2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4.2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4.2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4.2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4.2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4.2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4.2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4.2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4.2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4.2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4.2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4.2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4.2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4.2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4.2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4.2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4.2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4.2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4.2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4.2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4.2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4.2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4.2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4.2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4.2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4.2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4.2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4.2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4.2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4.2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4.2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4.2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4.2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4.2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4.2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4.2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4.2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4.2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4.2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4.2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4.2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4.2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4.2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4.2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4.2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4.2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4.2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4.2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4.2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4.2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4.2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4.2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4.2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4.2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4.2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4.2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4.2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4.2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4.2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4.2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4.2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4.2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4.2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4.2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4.2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4.2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4.2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4.2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4.2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4.2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4.2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4.2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4.2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4.2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4.2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4.2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4.2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4.2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4.2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4.2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4.2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4.2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4.2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4.2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4.2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4.2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4.2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4.2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4.2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4.2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4.2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4.2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4.2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4.2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4.2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4.2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4.2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4.2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4.2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4.2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4.2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4.2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4.2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4.2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4.2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4.2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4.2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4.2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4.2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4.2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4.2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4.2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4.2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4.2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4.2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4.2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4.2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4.2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4.2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4.2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4.2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4.2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4.2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4.2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4.2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4.2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4.2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4.2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4.2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4.2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4.2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4.2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4.2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4.2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4.2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4.2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4.2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4.2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4.2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4.2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4.2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4.2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4.2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4.2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4.2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4.2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4.2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4.2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4.2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4.2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4.2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4.2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4.2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4.2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4.2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4.2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4.2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4.2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4.2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4.2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4.2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4.2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4.2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4.2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4.2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4.2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4.2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4.2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4.2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4.2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4.2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4.2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4.2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4.2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4.2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4.2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4.2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4.2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4.2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4.2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4.2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4.2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4.2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4.2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4.2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4.2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4.2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4.2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4.2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4.2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4.2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4.2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4.2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4.2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4.2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4.2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4.2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4.2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4.2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4.2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4.2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4.2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4.2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4.2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4.2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4.2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4.2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4.2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4.2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4.2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4.2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4.2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4.2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4.2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4.2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4.2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4.2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4.2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4.2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4.2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4.2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4.2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4.2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4.2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4.2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4.2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4.2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4.2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4.2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4.2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4.2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4.2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4.2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AC37-0839-4701-85EE-5360BF37666F}">
  <sheetPr>
    <tabColor rgb="FFFFD965"/>
  </sheetPr>
  <dimension ref="A1:Z1013"/>
  <sheetViews>
    <sheetView topLeftCell="C13" zoomScale="70" zoomScaleNormal="70" workbookViewId="0">
      <selection activeCell="E14" sqref="E14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152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33.4" customHeight="1">
      <c r="A10" s="169" t="s">
        <v>54</v>
      </c>
      <c r="B10" s="163" t="s">
        <v>243</v>
      </c>
      <c r="C10" s="177" t="s">
        <v>82</v>
      </c>
      <c r="D10" s="157" t="s">
        <v>244</v>
      </c>
      <c r="E10" s="160" t="s">
        <v>223</v>
      </c>
      <c r="F10" s="125" t="s">
        <v>18</v>
      </c>
      <c r="G10" s="124">
        <v>45748</v>
      </c>
      <c r="H10" s="123" t="str">
        <f t="shared" ref="H10:H14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67.4" customHeight="1">
      <c r="A11" s="169" t="s">
        <v>55</v>
      </c>
      <c r="B11" s="163" t="s">
        <v>245</v>
      </c>
      <c r="C11" s="130" t="s">
        <v>82</v>
      </c>
      <c r="D11" s="157" t="s">
        <v>246</v>
      </c>
      <c r="E11" s="160" t="s">
        <v>226</v>
      </c>
      <c r="F11" s="125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85.4" customHeight="1">
      <c r="A12" s="169" t="s">
        <v>56</v>
      </c>
      <c r="B12" s="162" t="s">
        <v>247</v>
      </c>
      <c r="C12" s="130" t="s">
        <v>193</v>
      </c>
      <c r="D12" s="157" t="s">
        <v>248</v>
      </c>
      <c r="E12" s="160" t="s">
        <v>213</v>
      </c>
      <c r="F12" s="125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270.60000000000002" customHeight="1">
      <c r="A13" s="169" t="s">
        <v>57</v>
      </c>
      <c r="B13" s="162" t="s">
        <v>249</v>
      </c>
      <c r="C13" s="130" t="s">
        <v>215</v>
      </c>
      <c r="D13" s="157" t="s">
        <v>250</v>
      </c>
      <c r="E13" s="160" t="s">
        <v>217</v>
      </c>
      <c r="F13" s="125" t="s">
        <v>18</v>
      </c>
      <c r="G13" s="124">
        <v>45748</v>
      </c>
      <c r="H13" s="123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72.8" customHeight="1">
      <c r="A14" s="169" t="s">
        <v>58</v>
      </c>
      <c r="B14" s="158" t="s">
        <v>251</v>
      </c>
      <c r="C14" s="158" t="s">
        <v>82</v>
      </c>
      <c r="D14" s="157" t="s">
        <v>252</v>
      </c>
      <c r="E14" s="160" t="s">
        <v>220</v>
      </c>
      <c r="F14" s="125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0.400000000000006" customHeight="1">
      <c r="B15" s="76"/>
      <c r="C15" s="77"/>
      <c r="E15" s="78"/>
      <c r="F15" s="5"/>
      <c r="G15" s="1"/>
      <c r="H15" s="1"/>
      <c r="I15" s="7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76.8" customHeight="1">
      <c r="B16" s="76"/>
      <c r="C16" s="77"/>
      <c r="E16" s="78"/>
      <c r="F16" s="5"/>
      <c r="G16" s="1"/>
      <c r="H16" s="1"/>
      <c r="I16" s="79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2:26" ht="104.4" customHeight="1">
      <c r="B17" s="76"/>
      <c r="C17" s="77"/>
      <c r="E17" s="78"/>
      <c r="F17" s="5"/>
      <c r="G17" s="1"/>
      <c r="H17" s="1"/>
      <c r="I17" s="7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2:26" ht="85.2" customHeight="1">
      <c r="B18" s="76"/>
      <c r="C18" s="77"/>
      <c r="E18" s="78"/>
      <c r="F18" s="5"/>
      <c r="G18" s="1"/>
      <c r="H18" s="1"/>
      <c r="I18" s="7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2:26" ht="104.4" customHeight="1">
      <c r="B19" s="76"/>
      <c r="C19" s="77"/>
      <c r="E19" s="78"/>
      <c r="F19" s="5"/>
      <c r="G19" s="1"/>
      <c r="H19" s="1"/>
      <c r="I19" s="7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2:26" ht="95.4" customHeight="1">
      <c r="B20" s="76"/>
      <c r="C20" s="77"/>
      <c r="E20" s="78"/>
      <c r="F20" s="5"/>
      <c r="G20" s="1"/>
      <c r="H20" s="1"/>
      <c r="I20" s="79"/>
      <c r="J20" s="75"/>
      <c r="K20" s="75"/>
      <c r="L20" s="75"/>
      <c r="M20" s="75"/>
      <c r="N20" s="75"/>
      <c r="O20" s="75"/>
      <c r="P20" s="75"/>
      <c r="Q20" s="75"/>
    </row>
    <row r="21" spans="2:26" ht="77.400000000000006" customHeight="1">
      <c r="B21" s="76"/>
      <c r="C21" s="77"/>
      <c r="E21" s="78"/>
      <c r="F21" s="5"/>
      <c r="G21" s="1"/>
      <c r="H21" s="1"/>
      <c r="I21" s="79"/>
      <c r="J21" s="51"/>
      <c r="K21" s="51"/>
      <c r="L21" s="51"/>
      <c r="M21" s="51"/>
      <c r="N21" s="51"/>
      <c r="O21" s="51"/>
      <c r="P21" s="51"/>
      <c r="Q21" s="51"/>
    </row>
    <row r="22" spans="2:26" ht="84.75" customHeight="1">
      <c r="B22" s="76"/>
      <c r="C22" s="77"/>
      <c r="E22" s="78"/>
      <c r="F22" s="5"/>
      <c r="G22" s="1"/>
      <c r="H22" s="1"/>
      <c r="I22" s="79"/>
      <c r="J22" s="75"/>
      <c r="K22" s="75"/>
      <c r="L22" s="75"/>
      <c r="M22" s="75"/>
      <c r="N22" s="75"/>
      <c r="O22" s="75"/>
      <c r="P22" s="75"/>
      <c r="Q22" s="75"/>
    </row>
    <row r="23" spans="2:26" ht="69.75" customHeight="1">
      <c r="B23" s="76"/>
      <c r="C23" s="77"/>
      <c r="E23" s="78"/>
      <c r="F23" s="5"/>
      <c r="G23" s="1"/>
      <c r="H23" s="1"/>
      <c r="I23" s="79"/>
      <c r="J23" s="75"/>
      <c r="K23" s="75"/>
      <c r="L23" s="75"/>
      <c r="M23" s="75"/>
      <c r="N23" s="75"/>
      <c r="O23" s="75"/>
      <c r="P23" s="75"/>
      <c r="Q23" s="75"/>
    </row>
    <row r="24" spans="2:26" ht="25.8" customHeight="1">
      <c r="B24" s="76"/>
      <c r="C24" s="77"/>
      <c r="E24" s="78"/>
      <c r="F24" s="5"/>
      <c r="G24" s="1"/>
      <c r="H24" s="1"/>
      <c r="I24" s="79"/>
      <c r="J24" s="75"/>
      <c r="K24" s="75"/>
      <c r="L24" s="75"/>
      <c r="M24" s="75"/>
      <c r="N24" s="75"/>
      <c r="O24" s="75"/>
      <c r="P24" s="75"/>
      <c r="Q24" s="75"/>
    </row>
    <row r="25" spans="2:26" ht="57" customHeight="1">
      <c r="B25" s="76"/>
      <c r="C25" s="77"/>
      <c r="E25" s="78"/>
      <c r="F25" s="5"/>
      <c r="G25" s="1"/>
      <c r="H25" s="1"/>
      <c r="I25" s="79"/>
      <c r="J25" s="75"/>
      <c r="K25" s="75"/>
      <c r="L25" s="75"/>
      <c r="M25" s="75"/>
      <c r="N25" s="75"/>
      <c r="O25" s="75"/>
      <c r="P25" s="75"/>
      <c r="Q25" s="75"/>
    </row>
    <row r="26" spans="2:26" ht="32.4" customHeight="1">
      <c r="B26" s="76"/>
      <c r="C26" s="77"/>
      <c r="E26" s="78"/>
      <c r="F26" s="5"/>
      <c r="G26" s="1"/>
      <c r="H26" s="1"/>
      <c r="I26" s="79"/>
      <c r="J26" s="75"/>
      <c r="K26" s="75"/>
      <c r="L26" s="75"/>
      <c r="M26" s="75"/>
      <c r="N26" s="75"/>
      <c r="O26" s="75"/>
      <c r="P26" s="75"/>
      <c r="Q26" s="75"/>
    </row>
    <row r="27" spans="2:26" ht="48" customHeight="1">
      <c r="B27" s="76"/>
      <c r="C27" s="77"/>
      <c r="E27" s="78"/>
      <c r="F27" s="5"/>
      <c r="G27" s="1"/>
      <c r="H27" s="1"/>
      <c r="I27" s="79"/>
      <c r="J27" s="75"/>
      <c r="K27" s="75"/>
      <c r="L27" s="75"/>
      <c r="M27" s="75"/>
      <c r="N27" s="75"/>
      <c r="O27" s="75"/>
      <c r="P27" s="75"/>
      <c r="Q27" s="75"/>
    </row>
    <row r="28" spans="2:26" ht="45.75" customHeight="1">
      <c r="B28" s="76"/>
      <c r="C28" s="77"/>
      <c r="E28" s="78"/>
      <c r="F28" s="5"/>
      <c r="G28" s="1"/>
      <c r="H28" s="1"/>
      <c r="I28" s="79"/>
      <c r="J28" s="75"/>
      <c r="K28" s="75"/>
      <c r="L28" s="75"/>
      <c r="M28" s="75"/>
      <c r="N28" s="75"/>
      <c r="O28" s="75"/>
      <c r="P28" s="75"/>
      <c r="Q28" s="75"/>
    </row>
    <row r="29" spans="2:26" ht="62.4" customHeight="1">
      <c r="B29" s="76"/>
      <c r="C29" s="77"/>
      <c r="E29" s="78"/>
      <c r="F29" s="5"/>
      <c r="G29" s="1"/>
      <c r="H29" s="1"/>
      <c r="I29" s="79"/>
    </row>
    <row r="30" spans="2:26" ht="75" customHeight="1">
      <c r="B30" s="76"/>
      <c r="C30" s="77"/>
      <c r="E30" s="78"/>
      <c r="F30" s="5"/>
      <c r="G30" s="1"/>
      <c r="H30" s="1"/>
      <c r="I30" s="79"/>
    </row>
    <row r="31" spans="2:26" ht="36" customHeight="1">
      <c r="B31" s="76"/>
      <c r="C31" s="77"/>
      <c r="E31" s="78"/>
      <c r="F31" s="5"/>
      <c r="G31" s="1"/>
      <c r="H31" s="1"/>
      <c r="I31" s="79"/>
    </row>
    <row r="32" spans="2:26" ht="66.599999999999994" customHeight="1">
      <c r="B32" s="76"/>
      <c r="C32" s="77"/>
      <c r="E32" s="78"/>
      <c r="F32" s="5"/>
      <c r="G32" s="1"/>
      <c r="H32" s="1"/>
      <c r="I32" s="79"/>
    </row>
    <row r="33" spans="1:12" ht="46.8" customHeight="1">
      <c r="B33" s="76"/>
      <c r="C33" s="77"/>
      <c r="E33" s="78"/>
      <c r="F33" s="5"/>
      <c r="G33" s="1"/>
      <c r="H33" s="1"/>
      <c r="I33" s="79"/>
    </row>
    <row r="34" spans="1:12" ht="49.5" customHeight="1">
      <c r="B34" s="76"/>
      <c r="C34" s="77"/>
      <c r="E34" s="78"/>
      <c r="F34" s="5"/>
      <c r="G34" s="1"/>
      <c r="H34" s="1"/>
      <c r="I34" s="79"/>
    </row>
    <row r="35" spans="1:12" ht="48.75" customHeight="1">
      <c r="B35" s="76"/>
      <c r="C35" s="77"/>
      <c r="E35" s="78"/>
      <c r="F35" s="5"/>
      <c r="G35" s="1"/>
      <c r="H35" s="1"/>
      <c r="I35" s="79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F878" s="5"/>
      <c r="G878" s="1"/>
      <c r="H878" s="1"/>
      <c r="I878" s="79"/>
    </row>
    <row r="879" spans="2:9" ht="14.25" customHeight="1">
      <c r="F879" s="5"/>
      <c r="G879" s="1"/>
      <c r="H879" s="1"/>
      <c r="I879" s="79"/>
    </row>
    <row r="880" spans="2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F882" s="5"/>
      <c r="G882" s="1"/>
      <c r="H882" s="1"/>
      <c r="I882" s="79"/>
    </row>
    <row r="883" spans="6:9" ht="14.25" customHeight="1">
      <c r="F883" s="5"/>
      <c r="G883" s="1"/>
      <c r="H883" s="1"/>
      <c r="I883" s="79"/>
    </row>
    <row r="884" spans="6:9" ht="14.25" customHeight="1">
      <c r="F884" s="5"/>
      <c r="G884" s="1"/>
      <c r="H884" s="1"/>
      <c r="I884" s="79"/>
    </row>
    <row r="885" spans="6:9" ht="14.25" customHeight="1">
      <c r="F885" s="5"/>
      <c r="G885" s="1"/>
      <c r="H885" s="1"/>
      <c r="I885" s="79"/>
    </row>
    <row r="886" spans="6:9" ht="14.25" customHeight="1">
      <c r="F886" s="5"/>
      <c r="G886" s="1"/>
      <c r="H886" s="1"/>
      <c r="I886" s="79"/>
    </row>
    <row r="887" spans="6:9" ht="14.25" customHeight="1">
      <c r="F887" s="5"/>
      <c r="G887" s="1"/>
      <c r="H887" s="1"/>
      <c r="I887" s="79"/>
    </row>
    <row r="888" spans="6:9" ht="14.25" customHeight="1">
      <c r="F888" s="5"/>
      <c r="G888" s="1"/>
      <c r="H888" s="1"/>
      <c r="I888" s="79"/>
    </row>
    <row r="889" spans="6:9" ht="14.25" customHeight="1">
      <c r="F889" s="5"/>
      <c r="G889" s="1"/>
      <c r="H889" s="1"/>
      <c r="I889" s="79"/>
    </row>
    <row r="890" spans="6:9" ht="14.25" customHeight="1">
      <c r="F890" s="5"/>
      <c r="G890" s="1"/>
      <c r="H890" s="1"/>
      <c r="I890" s="79"/>
    </row>
    <row r="891" spans="6:9" ht="14.25" customHeight="1">
      <c r="F891" s="5"/>
      <c r="G891" s="1"/>
      <c r="H891" s="1"/>
      <c r="I891" s="79"/>
    </row>
    <row r="892" spans="6:9" ht="14.25" customHeight="1">
      <c r="F892" s="5"/>
      <c r="G892" s="1"/>
      <c r="H892" s="1"/>
      <c r="I892" s="79"/>
    </row>
    <row r="893" spans="6:9" ht="14.25" customHeight="1">
      <c r="F893" s="5"/>
      <c r="G893" s="1"/>
      <c r="H893" s="1"/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/>
    <row r="925" spans="9:9" ht="14.25" customHeight="1"/>
    <row r="926" spans="9:9" ht="14.25" customHeight="1"/>
    <row r="927" spans="9:9" ht="14.25" customHeight="1"/>
    <row r="928" spans="9:9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Fail</formula>
    </cfRule>
    <cfRule type="cellIs" dxfId="12" priority="4" operator="equal">
      <formula>"Pass"</formula>
    </cfRule>
  </conditionalFormatting>
  <dataValidations count="2">
    <dataValidation type="list" allowBlank="1" showErrorMessage="1" sqref="F10:F14" xr:uid="{56F7952A-5D37-4DE7-A4E9-EF75F9A4AF27}">
      <formula1>"Pass,Fail,N/A,Untested"</formula1>
    </dataValidation>
    <dataValidation type="list" allowBlank="1" showErrorMessage="1" sqref="F1:H2" xr:uid="{2D620DAC-8C1C-4715-976C-2AF0A1DD1004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CE11-0825-4BD5-9700-8E506B656A09}">
  <sheetPr>
    <tabColor rgb="FFFFD965"/>
  </sheetPr>
  <dimension ref="A1:Z1013"/>
  <sheetViews>
    <sheetView topLeftCell="A13" zoomScale="70" zoomScaleNormal="70" workbookViewId="0">
      <selection activeCell="A15" sqref="A15:I19"/>
    </sheetView>
  </sheetViews>
  <sheetFormatPr defaultColWidth="14.44140625" defaultRowHeight="15" customHeight="1"/>
  <cols>
    <col min="1" max="1" width="21.44140625" customWidth="1"/>
    <col min="2" max="2" width="37.4414062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153</v>
      </c>
      <c r="C9" s="134"/>
      <c r="D9" s="132"/>
      <c r="E9" s="134"/>
      <c r="F9" s="135"/>
      <c r="G9" s="135"/>
      <c r="H9" s="135"/>
      <c r="I9" s="135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00.4" customHeight="1">
      <c r="A10" s="124" t="s">
        <v>54</v>
      </c>
      <c r="B10" s="163" t="s">
        <v>253</v>
      </c>
      <c r="C10" s="158" t="s">
        <v>82</v>
      </c>
      <c r="D10" s="157" t="s">
        <v>254</v>
      </c>
      <c r="E10" s="160" t="s">
        <v>255</v>
      </c>
      <c r="F10" s="125" t="s">
        <v>18</v>
      </c>
      <c r="G10" s="124">
        <v>45748</v>
      </c>
      <c r="H10" s="161" t="str">
        <f t="shared" ref="H10:H14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217.8" customHeight="1">
      <c r="A11" s="124" t="s">
        <v>55</v>
      </c>
      <c r="B11" s="163" t="s">
        <v>256</v>
      </c>
      <c r="C11" s="130" t="s">
        <v>82</v>
      </c>
      <c r="D11" s="157" t="s">
        <v>257</v>
      </c>
      <c r="E11" s="160" t="s">
        <v>154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36.19999999999999" customHeight="1">
      <c r="A12" s="124" t="s">
        <v>56</v>
      </c>
      <c r="B12" s="163" t="s">
        <v>258</v>
      </c>
      <c r="C12" s="158" t="s">
        <v>193</v>
      </c>
      <c r="D12" s="157" t="s">
        <v>259</v>
      </c>
      <c r="E12" s="160" t="s">
        <v>260</v>
      </c>
      <c r="F12" s="125" t="s">
        <v>18</v>
      </c>
      <c r="G12" s="124">
        <v>45748</v>
      </c>
      <c r="H12" s="123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35" customHeight="1">
      <c r="A13" s="124" t="s">
        <v>57</v>
      </c>
      <c r="B13" s="162" t="s">
        <v>261</v>
      </c>
      <c r="C13" s="130" t="s">
        <v>215</v>
      </c>
      <c r="D13" s="157" t="s">
        <v>262</v>
      </c>
      <c r="E13" s="178" t="s">
        <v>263</v>
      </c>
      <c r="F13" s="125" t="s">
        <v>18</v>
      </c>
      <c r="G13" s="124">
        <v>45748</v>
      </c>
      <c r="H13" s="123" t="str">
        <f t="shared" si="0"/>
        <v>Tran Thu Hien</v>
      </c>
      <c r="I13" s="11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55.4" customHeight="1">
      <c r="A14" s="124" t="s">
        <v>58</v>
      </c>
      <c r="B14" s="162" t="s">
        <v>264</v>
      </c>
      <c r="C14" s="130" t="s">
        <v>82</v>
      </c>
      <c r="D14" s="157" t="s">
        <v>265</v>
      </c>
      <c r="E14" s="178" t="s">
        <v>266</v>
      </c>
      <c r="F14" s="125" t="s">
        <v>18</v>
      </c>
      <c r="G14" s="124">
        <v>45748</v>
      </c>
      <c r="H14" s="123" t="str">
        <f t="shared" si="0"/>
        <v>Tran Thu Hien</v>
      </c>
      <c r="I14" s="11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1.599999999999994" customHeight="1">
      <c r="B15" s="76"/>
      <c r="C15" s="77"/>
      <c r="E15" s="78"/>
      <c r="F15" s="5"/>
      <c r="G15" s="1"/>
      <c r="H15" s="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02" customHeight="1">
      <c r="B16" s="76"/>
      <c r="C16" s="77"/>
      <c r="E16" s="78"/>
      <c r="F16" s="5"/>
      <c r="G16" s="1"/>
      <c r="H16" s="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2:26" ht="74.400000000000006" customHeight="1">
      <c r="B17" s="76"/>
      <c r="C17" s="77"/>
      <c r="E17" s="78"/>
      <c r="F17" s="5"/>
      <c r="G17" s="1"/>
      <c r="H17" s="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2:26" ht="85.2" customHeight="1">
      <c r="B18" s="76"/>
      <c r="C18" s="77"/>
      <c r="E18" s="78"/>
      <c r="F18" s="5"/>
      <c r="G18" s="1"/>
      <c r="H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2:26" ht="104.4" customHeight="1"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2:26" ht="95.4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2:26" ht="123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43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2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2:26" ht="70.2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2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2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2:26" ht="90" customHeight="1">
      <c r="B27" s="76"/>
      <c r="C27" s="77"/>
      <c r="E27" s="78"/>
      <c r="F27" s="5"/>
      <c r="G27" s="1"/>
      <c r="H27" s="1"/>
      <c r="I27" s="117"/>
      <c r="J27" s="75"/>
      <c r="K27" s="75"/>
      <c r="L27" s="75"/>
      <c r="M27" s="75"/>
      <c r="N27" s="75"/>
      <c r="O27" s="75"/>
      <c r="P27" s="75"/>
      <c r="Q27" s="75"/>
    </row>
    <row r="28" spans="2:26" ht="45.75" customHeight="1">
      <c r="B28" s="76"/>
      <c r="C28" s="77"/>
      <c r="E28" s="78"/>
      <c r="F28" s="5"/>
      <c r="G28" s="1"/>
      <c r="H28" s="1"/>
      <c r="I28" s="117"/>
      <c r="J28" s="75"/>
      <c r="K28" s="75"/>
      <c r="L28" s="75"/>
      <c r="M28" s="75"/>
      <c r="N28" s="75"/>
      <c r="O28" s="75"/>
      <c r="P28" s="75"/>
      <c r="Q28" s="75"/>
    </row>
    <row r="29" spans="2:26" ht="62.4" customHeight="1">
      <c r="B29" s="76"/>
      <c r="C29" s="77"/>
      <c r="E29" s="78"/>
      <c r="F29" s="5"/>
      <c r="G29" s="1"/>
      <c r="H29" s="1"/>
      <c r="I29" s="117"/>
    </row>
    <row r="30" spans="2:26" ht="75" customHeight="1">
      <c r="B30" s="76"/>
      <c r="C30" s="77"/>
      <c r="E30" s="78"/>
      <c r="F30" s="5"/>
      <c r="G30" s="1"/>
      <c r="H30" s="1"/>
      <c r="I30" s="117"/>
    </row>
    <row r="31" spans="2:26" ht="83.4" customHeight="1">
      <c r="B31" s="76"/>
      <c r="C31" s="77"/>
      <c r="E31" s="78"/>
      <c r="F31" s="5"/>
      <c r="G31" s="1"/>
      <c r="H31" s="1"/>
      <c r="I31" s="117"/>
    </row>
    <row r="32" spans="2:26" ht="61.2" customHeight="1">
      <c r="B32" s="76"/>
      <c r="C32" s="77"/>
      <c r="E32" s="78"/>
      <c r="F32" s="5"/>
      <c r="G32" s="1"/>
      <c r="H32" s="1"/>
      <c r="I32" s="117"/>
    </row>
    <row r="33" spans="1:12" ht="46.8" customHeight="1">
      <c r="B33" s="76"/>
      <c r="C33" s="77"/>
      <c r="E33" s="78"/>
      <c r="F33" s="5"/>
      <c r="G33" s="1"/>
      <c r="H33" s="1"/>
      <c r="I33" s="117"/>
    </row>
    <row r="34" spans="1:12" ht="49.5" customHeight="1">
      <c r="B34" s="76"/>
      <c r="C34" s="77"/>
      <c r="E34" s="78"/>
      <c r="F34" s="5"/>
      <c r="G34" s="1"/>
      <c r="H34" s="1"/>
      <c r="I34" s="117"/>
    </row>
    <row r="35" spans="1:12" ht="96" customHeight="1">
      <c r="B35" s="76"/>
      <c r="C35" s="77"/>
      <c r="E35" s="78"/>
      <c r="F35" s="5"/>
      <c r="G35" s="1"/>
      <c r="H35" s="1"/>
      <c r="I35" s="117"/>
    </row>
    <row r="36" spans="1:12" ht="51.75" customHeight="1">
      <c r="B36" s="76"/>
      <c r="C36" s="77"/>
      <c r="E36" s="78"/>
      <c r="F36" s="5"/>
      <c r="G36" s="1"/>
      <c r="H36" s="1"/>
      <c r="I36" s="117"/>
    </row>
    <row r="37" spans="1:12" ht="51" customHeight="1">
      <c r="B37" s="76"/>
      <c r="C37" s="77"/>
      <c r="E37" s="78"/>
      <c r="F37" s="5"/>
      <c r="G37" s="1"/>
      <c r="H37" s="1"/>
      <c r="I37" s="117"/>
    </row>
    <row r="38" spans="1:12" ht="48" customHeight="1">
      <c r="B38" s="76"/>
      <c r="C38" s="77"/>
      <c r="E38" s="78"/>
      <c r="F38" s="5"/>
      <c r="G38" s="1"/>
      <c r="H38" s="1"/>
      <c r="I38" s="117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F882" s="5"/>
      <c r="G882" s="1"/>
      <c r="H882" s="1"/>
      <c r="I882" s="79"/>
    </row>
    <row r="883" spans="6:9" ht="14.25" customHeight="1">
      <c r="F883" s="5"/>
      <c r="G883" s="1"/>
      <c r="H883" s="1"/>
      <c r="I883" s="79"/>
    </row>
    <row r="884" spans="6:9" ht="14.25" customHeight="1">
      <c r="F884" s="5"/>
      <c r="G884" s="1"/>
      <c r="H884" s="1"/>
      <c r="I884" s="79"/>
    </row>
    <row r="885" spans="6:9" ht="14.25" customHeight="1">
      <c r="F885" s="5"/>
      <c r="G885" s="1"/>
      <c r="H885" s="1"/>
      <c r="I885" s="79"/>
    </row>
    <row r="886" spans="6:9" ht="14.25" customHeight="1">
      <c r="F886" s="5"/>
      <c r="G886" s="1"/>
      <c r="H886" s="1"/>
      <c r="I886" s="79"/>
    </row>
    <row r="887" spans="6:9" ht="14.25" customHeight="1">
      <c r="F887" s="5"/>
      <c r="G887" s="1"/>
      <c r="H887" s="1"/>
      <c r="I887" s="79"/>
    </row>
    <row r="888" spans="6:9" ht="14.25" customHeight="1">
      <c r="F888" s="5"/>
      <c r="G888" s="1"/>
      <c r="H888" s="1"/>
      <c r="I888" s="79"/>
    </row>
    <row r="889" spans="6:9" ht="14.25" customHeight="1">
      <c r="F889" s="5"/>
      <c r="G889" s="1"/>
      <c r="H889" s="1"/>
      <c r="I889" s="79"/>
    </row>
    <row r="890" spans="6:9" ht="14.25" customHeight="1">
      <c r="I890" s="79"/>
    </row>
    <row r="891" spans="6:9" ht="14.25" customHeight="1">
      <c r="I891" s="79"/>
    </row>
    <row r="892" spans="6:9" ht="14.25" customHeight="1">
      <c r="I892" s="79"/>
    </row>
    <row r="893" spans="6:9" ht="14.25" customHeight="1"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/>
    <row r="955" spans="9:9" ht="14.25" customHeight="1"/>
    <row r="956" spans="9:9" ht="14.25" customHeight="1"/>
    <row r="957" spans="9:9" ht="14.25" customHeight="1"/>
    <row r="958" spans="9:9" ht="14.25" customHeight="1"/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1:H2" xr:uid="{12102337-47BE-4C8D-84C8-054F6983AA3E}">
      <formula1>$J$1:$J$5</formula1>
    </dataValidation>
    <dataValidation type="list" allowBlank="1" showErrorMessage="1" sqref="F10:F14" xr:uid="{5D771D84-A8E0-4285-A2EF-15AB7CAA5D5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11D0-CC2F-4569-80FE-4A07A5194A8A}">
  <sheetPr>
    <tabColor rgb="FFFFD965"/>
  </sheetPr>
  <dimension ref="A1:Z1013"/>
  <sheetViews>
    <sheetView topLeftCell="A13" zoomScale="70" zoomScaleNormal="70" workbookViewId="0">
      <selection activeCell="C13" sqref="C13"/>
    </sheetView>
  </sheetViews>
  <sheetFormatPr defaultColWidth="14.44140625" defaultRowHeight="15" customHeight="1"/>
  <cols>
    <col min="1" max="1" width="21.44140625" customWidth="1"/>
    <col min="2" max="2" width="34.21875" customWidth="1"/>
    <col min="3" max="3" width="33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4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4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83</v>
      </c>
      <c r="C9" s="134"/>
      <c r="D9" s="132"/>
      <c r="E9" s="134"/>
      <c r="F9" s="135"/>
      <c r="G9" s="135"/>
      <c r="H9" s="135"/>
      <c r="I9" s="135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97.4" customHeight="1">
      <c r="A10" s="124" t="s">
        <v>54</v>
      </c>
      <c r="B10" s="163" t="s">
        <v>267</v>
      </c>
      <c r="C10" s="130" t="s">
        <v>82</v>
      </c>
      <c r="D10" s="157" t="s">
        <v>268</v>
      </c>
      <c r="E10" s="160" t="s">
        <v>223</v>
      </c>
      <c r="F10" s="125" t="s">
        <v>18</v>
      </c>
      <c r="G10" s="124">
        <v>45748</v>
      </c>
      <c r="H10" s="161" t="str">
        <f t="shared" ref="H10:H13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57.80000000000001" customHeight="1">
      <c r="A11" s="124" t="s">
        <v>55</v>
      </c>
      <c r="B11" s="163" t="s">
        <v>269</v>
      </c>
      <c r="C11" s="130" t="s">
        <v>193</v>
      </c>
      <c r="D11" s="157" t="s">
        <v>270</v>
      </c>
      <c r="E11" s="160" t="s">
        <v>271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24.2" customHeight="1">
      <c r="A12" s="124" t="s">
        <v>56</v>
      </c>
      <c r="B12" s="163" t="s">
        <v>272</v>
      </c>
      <c r="C12" s="130" t="s">
        <v>215</v>
      </c>
      <c r="D12" s="157" t="s">
        <v>273</v>
      </c>
      <c r="E12" s="160" t="s">
        <v>274</v>
      </c>
      <c r="F12" s="125" t="s">
        <v>18</v>
      </c>
      <c r="G12" s="124">
        <v>45748</v>
      </c>
      <c r="H12" s="125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66.8" customHeight="1">
      <c r="A13" s="124" t="s">
        <v>57</v>
      </c>
      <c r="B13" s="163" t="s">
        <v>275</v>
      </c>
      <c r="C13" s="130" t="s">
        <v>82</v>
      </c>
      <c r="D13" s="157" t="s">
        <v>276</v>
      </c>
      <c r="E13" s="160" t="s">
        <v>277</v>
      </c>
      <c r="F13" s="125" t="s">
        <v>18</v>
      </c>
      <c r="G13" s="124">
        <v>45748</v>
      </c>
      <c r="H13" s="125" t="str">
        <f t="shared" si="0"/>
        <v>Tran Thu Hien</v>
      </c>
      <c r="I13" s="120" t="s">
        <v>278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/>
      <c r="B14" s="76"/>
      <c r="C14" s="77"/>
      <c r="E14" s="78"/>
      <c r="F14" s="5"/>
      <c r="G14" s="1"/>
      <c r="H14" s="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B15" s="76"/>
      <c r="C15" s="77"/>
      <c r="E15" s="78"/>
      <c r="F15" s="5"/>
      <c r="G15" s="1"/>
      <c r="H15" s="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B16" s="76"/>
      <c r="C16" s="77"/>
      <c r="E16" s="78"/>
      <c r="F16" s="5"/>
      <c r="G16" s="1"/>
      <c r="H16" s="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2:26" ht="74.400000000000006" customHeight="1">
      <c r="B17" s="76"/>
      <c r="C17" s="77"/>
      <c r="E17" s="78"/>
      <c r="F17" s="5"/>
      <c r="G17" s="1"/>
      <c r="H17" s="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2:26" ht="85.2" customHeight="1">
      <c r="B18" s="76"/>
      <c r="C18" s="77"/>
      <c r="E18" s="78"/>
      <c r="F18" s="5"/>
      <c r="G18" s="1"/>
      <c r="H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2:26" ht="52.8" customHeight="1"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2:26" ht="95.4" customHeight="1">
      <c r="B20" s="76"/>
      <c r="C20" s="77"/>
      <c r="E20" s="78"/>
      <c r="F20" s="5"/>
      <c r="G20" s="1"/>
      <c r="H20" s="1"/>
      <c r="I20" s="117"/>
      <c r="J20" s="75"/>
      <c r="K20" s="75"/>
      <c r="L20" s="75"/>
      <c r="M20" s="75"/>
      <c r="N20" s="75"/>
      <c r="O20" s="75"/>
      <c r="P20" s="75"/>
      <c r="Q20" s="75"/>
    </row>
    <row r="21" spans="2:26" ht="77.400000000000006" customHeight="1">
      <c r="B21" s="76"/>
      <c r="C21" s="77"/>
      <c r="E21" s="78"/>
      <c r="F21" s="5"/>
      <c r="G21" s="1"/>
      <c r="H21" s="1"/>
      <c r="I21" s="117"/>
      <c r="J21" s="51"/>
      <c r="K21" s="51"/>
      <c r="L21" s="51"/>
      <c r="M21" s="51"/>
      <c r="N21" s="51"/>
      <c r="O21" s="51"/>
      <c r="P21" s="51"/>
      <c r="Q21" s="51"/>
    </row>
    <row r="22" spans="2:26" ht="84.75" customHeight="1">
      <c r="B22" s="76"/>
      <c r="C22" s="77"/>
      <c r="E22" s="78"/>
      <c r="F22" s="5"/>
      <c r="G22" s="1"/>
      <c r="H22" s="1"/>
      <c r="I22" s="117"/>
      <c r="J22" s="75"/>
      <c r="K22" s="75"/>
      <c r="L22" s="75"/>
      <c r="M22" s="75"/>
      <c r="N22" s="75"/>
      <c r="O22" s="75"/>
      <c r="P22" s="75"/>
      <c r="Q22" s="75"/>
    </row>
    <row r="23" spans="2:26" ht="69.75" customHeight="1">
      <c r="B23" s="76"/>
      <c r="C23" s="77"/>
      <c r="E23" s="78"/>
      <c r="F23" s="5"/>
      <c r="G23" s="1"/>
      <c r="H23" s="1"/>
      <c r="I23" s="117"/>
      <c r="J23" s="75"/>
      <c r="K23" s="75"/>
      <c r="L23" s="75"/>
      <c r="M23" s="75"/>
      <c r="N23" s="75"/>
      <c r="O23" s="75"/>
      <c r="P23" s="75"/>
      <c r="Q23" s="75"/>
    </row>
    <row r="24" spans="2:26" ht="63.6" customHeight="1">
      <c r="B24" s="76"/>
      <c r="C24" s="77"/>
      <c r="E24" s="78"/>
      <c r="F24" s="5"/>
      <c r="G24" s="1"/>
      <c r="H24" s="1"/>
      <c r="I24" s="117"/>
      <c r="J24" s="75"/>
      <c r="K24" s="75"/>
      <c r="L24" s="75"/>
      <c r="M24" s="75"/>
      <c r="N24" s="75"/>
      <c r="O24" s="75"/>
      <c r="P24" s="75"/>
      <c r="Q24" s="75"/>
    </row>
    <row r="25" spans="2:26" ht="57" customHeight="1">
      <c r="B25" s="76"/>
      <c r="C25" s="77"/>
      <c r="E25" s="78"/>
      <c r="F25" s="5"/>
      <c r="G25" s="1"/>
      <c r="H25" s="1"/>
      <c r="I25" s="117"/>
      <c r="J25" s="75"/>
      <c r="K25" s="75"/>
      <c r="L25" s="75"/>
      <c r="M25" s="75"/>
      <c r="N25" s="75"/>
      <c r="O25" s="75"/>
      <c r="P25" s="75"/>
      <c r="Q25" s="75"/>
    </row>
    <row r="26" spans="2:26" ht="72" customHeight="1">
      <c r="B26" s="76"/>
      <c r="C26" s="77"/>
      <c r="E26" s="78"/>
      <c r="F26" s="5"/>
      <c r="G26" s="1"/>
      <c r="H26" s="1"/>
      <c r="I26" s="117"/>
      <c r="J26" s="75"/>
      <c r="K26" s="75"/>
      <c r="L26" s="75"/>
      <c r="M26" s="75"/>
      <c r="N26" s="75"/>
      <c r="O26" s="75"/>
      <c r="P26" s="75"/>
      <c r="Q26" s="75"/>
    </row>
    <row r="27" spans="2:26" ht="48" customHeight="1">
      <c r="B27" s="76"/>
      <c r="C27" s="77"/>
      <c r="E27" s="78"/>
      <c r="F27" s="5"/>
      <c r="G27" s="1"/>
      <c r="H27" s="1"/>
      <c r="I27" s="117"/>
      <c r="J27" s="75"/>
      <c r="K27" s="75"/>
      <c r="L27" s="75"/>
      <c r="M27" s="75"/>
      <c r="N27" s="75"/>
      <c r="O27" s="75"/>
      <c r="P27" s="75"/>
      <c r="Q27" s="75"/>
    </row>
    <row r="28" spans="2:26" ht="45.75" customHeight="1">
      <c r="B28" s="76"/>
      <c r="C28" s="77"/>
      <c r="E28" s="78"/>
      <c r="F28" s="5"/>
      <c r="G28" s="1"/>
      <c r="H28" s="1"/>
      <c r="I28" s="117"/>
      <c r="J28" s="75"/>
      <c r="K28" s="75"/>
      <c r="L28" s="75"/>
      <c r="M28" s="75"/>
      <c r="N28" s="75"/>
      <c r="O28" s="75"/>
      <c r="P28" s="75"/>
      <c r="Q28" s="75"/>
    </row>
    <row r="29" spans="2:26" ht="62.4" customHeight="1">
      <c r="B29" s="76"/>
      <c r="C29" s="77"/>
      <c r="E29" s="78"/>
      <c r="F29" s="5"/>
      <c r="G29" s="1"/>
      <c r="H29" s="1"/>
      <c r="I29" s="117"/>
    </row>
    <row r="30" spans="2:26" ht="75" customHeight="1">
      <c r="B30" s="76"/>
      <c r="C30" s="77"/>
      <c r="E30" s="78"/>
      <c r="F30" s="5"/>
      <c r="G30" s="1"/>
      <c r="H30" s="1"/>
      <c r="I30" s="117"/>
    </row>
    <row r="31" spans="2:26" ht="83.4" customHeight="1">
      <c r="B31" s="76"/>
      <c r="C31" s="77"/>
      <c r="E31" s="78"/>
      <c r="F31" s="5"/>
      <c r="G31" s="1"/>
      <c r="H31" s="1"/>
      <c r="I31" s="117"/>
    </row>
    <row r="32" spans="2:26" ht="25.2" customHeight="1">
      <c r="B32" s="76"/>
      <c r="C32" s="77"/>
      <c r="E32" s="78"/>
      <c r="F32" s="5"/>
      <c r="G32" s="1"/>
      <c r="H32" s="1"/>
      <c r="I32" s="79"/>
    </row>
    <row r="33" spans="1:12" ht="46.8" customHeight="1">
      <c r="B33" s="76"/>
      <c r="C33" s="77"/>
      <c r="E33" s="78"/>
      <c r="F33" s="5"/>
      <c r="G33" s="1"/>
      <c r="H33" s="1"/>
      <c r="I33" s="79"/>
    </row>
    <row r="34" spans="1:12" ht="49.5" customHeight="1">
      <c r="B34" s="76"/>
      <c r="C34" s="77"/>
      <c r="E34" s="78"/>
      <c r="F34" s="5"/>
      <c r="G34" s="1"/>
      <c r="H34" s="1"/>
      <c r="I34" s="79"/>
    </row>
    <row r="35" spans="1:12" ht="48.75" customHeight="1">
      <c r="B35" s="76"/>
      <c r="C35" s="77"/>
      <c r="E35" s="78"/>
      <c r="F35" s="5"/>
      <c r="G35" s="1"/>
      <c r="H35" s="1"/>
      <c r="I35" s="79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55.8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F882" s="5"/>
      <c r="G882" s="1"/>
      <c r="H882" s="1"/>
      <c r="I882" s="79"/>
    </row>
    <row r="883" spans="2:9" ht="14.25" customHeight="1">
      <c r="F883" s="5"/>
      <c r="G883" s="1"/>
      <c r="H883" s="1"/>
      <c r="I883" s="79"/>
    </row>
    <row r="884" spans="2:9" ht="14.25" customHeight="1">
      <c r="F884" s="5"/>
      <c r="G884" s="1"/>
      <c r="H884" s="1"/>
      <c r="I884" s="79"/>
    </row>
    <row r="885" spans="2:9" ht="14.25" customHeight="1">
      <c r="F885" s="5"/>
      <c r="G885" s="1"/>
      <c r="H885" s="1"/>
      <c r="I885" s="79"/>
    </row>
    <row r="886" spans="2:9" ht="14.25" customHeight="1">
      <c r="F886" s="5"/>
      <c r="G886" s="1"/>
      <c r="H886" s="1"/>
      <c r="I886" s="79"/>
    </row>
    <row r="887" spans="2:9" ht="14.25" customHeight="1">
      <c r="F887" s="5"/>
      <c r="G887" s="1"/>
      <c r="H887" s="1"/>
      <c r="I887" s="79"/>
    </row>
    <row r="888" spans="2:9" ht="14.25" customHeight="1">
      <c r="F888" s="5"/>
      <c r="G888" s="1"/>
      <c r="H888" s="1"/>
      <c r="I888" s="79"/>
    </row>
    <row r="889" spans="2:9" ht="14.25" customHeight="1">
      <c r="F889" s="5"/>
      <c r="G889" s="1"/>
      <c r="H889" s="1"/>
      <c r="I889" s="79"/>
    </row>
    <row r="890" spans="2:9" ht="14.25" customHeight="1">
      <c r="F890" s="5"/>
      <c r="G890" s="1"/>
      <c r="H890" s="1"/>
      <c r="I890" s="79"/>
    </row>
    <row r="891" spans="2:9" ht="14.25" customHeight="1">
      <c r="F891" s="5"/>
      <c r="G891" s="1"/>
      <c r="H891" s="1"/>
      <c r="I891" s="79"/>
    </row>
    <row r="892" spans="2:9" ht="14.25" customHeight="1">
      <c r="I892" s="79"/>
    </row>
    <row r="893" spans="2:9" ht="14.25" customHeight="1">
      <c r="I893" s="79"/>
    </row>
    <row r="894" spans="2:9" ht="14.25" customHeight="1">
      <c r="I894" s="79"/>
    </row>
    <row r="895" spans="2:9" ht="14.25" customHeight="1">
      <c r="I895" s="79"/>
    </row>
    <row r="896" spans="2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/>
    <row r="948" spans="9:9" ht="14.25" customHeight="1"/>
    <row r="949" spans="9:9" ht="14.25" customHeight="1"/>
    <row r="950" spans="9:9" ht="14.25" customHeight="1"/>
    <row r="951" spans="9:9" ht="14.25" customHeight="1"/>
    <row r="952" spans="9:9" ht="14.25" customHeight="1"/>
    <row r="953" spans="9:9" ht="14.25" customHeight="1"/>
    <row r="954" spans="9:9" ht="14.25" customHeight="1"/>
    <row r="955" spans="9:9" ht="14.25" customHeight="1"/>
    <row r="956" spans="9:9" ht="14.25" customHeight="1"/>
    <row r="957" spans="9:9" ht="14.25" customHeight="1"/>
    <row r="958" spans="9:9" ht="14.25" customHeight="1"/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7" priority="1" operator="equal">
      <formula>"N/A"</formula>
    </cfRule>
    <cfRule type="cellIs" dxfId="6" priority="2" operator="equal">
      <formula>"Fail"</formula>
    </cfRule>
    <cfRule type="cellIs" dxfId="5" priority="3" operator="equal">
      <formula>Fail</formula>
    </cfRule>
    <cfRule type="cellIs" dxfId="4" priority="4" operator="equal">
      <formula>"Pass"</formula>
    </cfRule>
  </conditionalFormatting>
  <dataValidations count="2">
    <dataValidation type="list" allowBlank="1" showErrorMessage="1" sqref="F10:F13" xr:uid="{3376EB55-E99B-451B-BF00-11C4AD520E2D}">
      <formula1>"Pass,Fail,N/A,Untested"</formula1>
    </dataValidation>
    <dataValidation type="list" allowBlank="1" showErrorMessage="1" sqref="F1:H2" xr:uid="{A69D8A5A-A274-4657-829B-701F9B6A99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3F67-ABED-43A1-9719-54DC38DBB354}">
  <sheetPr>
    <tabColor rgb="FFFFD965"/>
  </sheetPr>
  <dimension ref="A1:Z1013"/>
  <sheetViews>
    <sheetView tabSelected="1" topLeftCell="A10" zoomScale="70" zoomScaleNormal="70" workbookViewId="0">
      <selection activeCell="E12" sqref="A8:I13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6" t="s">
        <v>52</v>
      </c>
      <c r="C3" s="217"/>
      <c r="D3" s="217"/>
      <c r="E3" s="199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180" t="s">
        <v>18</v>
      </c>
      <c r="B4" s="186" t="s">
        <v>19</v>
      </c>
      <c r="C4" s="186" t="s">
        <v>20</v>
      </c>
      <c r="D4" s="186" t="s">
        <v>21</v>
      </c>
      <c r="E4" s="186" t="s">
        <v>31</v>
      </c>
      <c r="F4" s="184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181">
        <f>COUNTIF(F:F,"Pass")</f>
        <v>4</v>
      </c>
      <c r="B5" s="187">
        <f>COUNTIF(F:F,"Fail")</f>
        <v>0</v>
      </c>
      <c r="C5" s="187">
        <f>COUNTIF(F:F,"Untested")</f>
        <v>0</v>
      </c>
      <c r="D5" s="187">
        <f>COUNTIF(F:F,"N/A")</f>
        <v>0</v>
      </c>
      <c r="E5" s="187">
        <f>SUM(A5:D5)</f>
        <v>4</v>
      </c>
      <c r="F5" s="184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182" t="s">
        <v>25</v>
      </c>
      <c r="B6" s="187" t="s">
        <v>25</v>
      </c>
      <c r="C6" s="187" t="s">
        <v>25</v>
      </c>
      <c r="D6" s="187" t="s">
        <v>25</v>
      </c>
      <c r="E6" s="187"/>
      <c r="F6" s="184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183"/>
      <c r="B7" s="188"/>
      <c r="C7" s="189"/>
      <c r="D7" s="188"/>
      <c r="E7" s="189"/>
      <c r="F7" s="185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8" t="s">
        <v>32</v>
      </c>
      <c r="B8" s="176" t="s">
        <v>33</v>
      </c>
      <c r="C8" s="176" t="s">
        <v>34</v>
      </c>
      <c r="D8" s="176" t="s">
        <v>35</v>
      </c>
      <c r="E8" s="176" t="s">
        <v>36</v>
      </c>
      <c r="F8" s="170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7"/>
      <c r="B9" s="133" t="s">
        <v>79</v>
      </c>
      <c r="C9" s="134"/>
      <c r="D9" s="132"/>
      <c r="E9" s="134"/>
      <c r="F9" s="171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96.8" customHeight="1">
      <c r="A10" s="169" t="s">
        <v>54</v>
      </c>
      <c r="B10" s="157" t="s">
        <v>279</v>
      </c>
      <c r="C10" s="157" t="s">
        <v>82</v>
      </c>
      <c r="D10" s="157" t="s">
        <v>280</v>
      </c>
      <c r="E10" s="157" t="s">
        <v>223</v>
      </c>
      <c r="F10" s="164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43.4" customHeight="1">
      <c r="A11" s="169" t="s">
        <v>55</v>
      </c>
      <c r="B11" s="163" t="s">
        <v>281</v>
      </c>
      <c r="C11" s="130" t="s">
        <v>82</v>
      </c>
      <c r="D11" s="157" t="s">
        <v>282</v>
      </c>
      <c r="E11" s="160" t="s">
        <v>283</v>
      </c>
      <c r="F11" s="164" t="s">
        <v>18</v>
      </c>
      <c r="G11" s="124">
        <v>45748</v>
      </c>
      <c r="H11" s="125" t="str">
        <f t="shared" ref="H11:H13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71.6" customHeight="1">
      <c r="A12" s="169" t="s">
        <v>56</v>
      </c>
      <c r="B12" s="157" t="s">
        <v>284</v>
      </c>
      <c r="C12" s="130" t="s">
        <v>193</v>
      </c>
      <c r="D12" s="157" t="s">
        <v>285</v>
      </c>
      <c r="E12" s="160" t="s">
        <v>286</v>
      </c>
      <c r="F12" s="164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44" customHeight="1">
      <c r="A13" s="169" t="s">
        <v>57</v>
      </c>
      <c r="B13" s="119" t="s">
        <v>287</v>
      </c>
      <c r="C13" s="119" t="s">
        <v>215</v>
      </c>
      <c r="D13" s="157" t="s">
        <v>288</v>
      </c>
      <c r="E13" s="160" t="s">
        <v>289</v>
      </c>
      <c r="F13" s="164" t="s">
        <v>18</v>
      </c>
      <c r="G13" s="124">
        <v>45748</v>
      </c>
      <c r="H13" s="125" t="str">
        <f t="shared" si="0"/>
        <v>Tran Thu Hien</v>
      </c>
      <c r="I13" s="131" t="s">
        <v>290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7.8" customHeight="1">
      <c r="B14" s="76"/>
      <c r="C14" s="77"/>
      <c r="E14" s="78"/>
      <c r="F14" s="5"/>
      <c r="G14" s="1"/>
      <c r="H14" s="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B15" s="76"/>
      <c r="C15" s="77"/>
      <c r="E15" s="78"/>
      <c r="F15" s="5"/>
      <c r="G15" s="1"/>
      <c r="H15" s="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55.8" customHeight="1">
      <c r="B16" s="76"/>
      <c r="C16" s="77"/>
      <c r="E16" s="78"/>
      <c r="F16" s="5"/>
      <c r="G16" s="1"/>
      <c r="H16" s="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2:26" ht="74.400000000000006" customHeight="1">
      <c r="B17" s="76"/>
      <c r="C17" s="77"/>
      <c r="E17" s="78"/>
      <c r="F17" s="5"/>
      <c r="G17" s="1"/>
      <c r="H17" s="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2:26" ht="85.2" customHeight="1">
      <c r="B18" s="76"/>
      <c r="C18" s="77"/>
      <c r="E18" s="78"/>
      <c r="F18" s="5"/>
      <c r="G18" s="1"/>
      <c r="H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2:26" ht="104.4" customHeight="1"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2:26" ht="43.8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2:26" ht="77.400000000000006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84.75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2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2:26" ht="85.2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2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2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2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2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2:26" ht="62.4" customHeight="1">
      <c r="B29" s="76"/>
      <c r="C29" s="77"/>
      <c r="E29" s="78"/>
      <c r="F29" s="5"/>
      <c r="G29" s="1"/>
      <c r="H29" s="1"/>
    </row>
    <row r="30" spans="2:26" ht="75" customHeight="1">
      <c r="B30" s="76"/>
      <c r="C30" s="77"/>
      <c r="E30" s="78"/>
      <c r="F30" s="5"/>
      <c r="G30" s="1"/>
      <c r="H30" s="1"/>
    </row>
    <row r="31" spans="2:26" ht="83.4" customHeight="1">
      <c r="B31" s="76"/>
      <c r="C31" s="77"/>
      <c r="E31" s="78"/>
      <c r="F31" s="5"/>
      <c r="G31" s="1"/>
      <c r="H31" s="1"/>
    </row>
    <row r="32" spans="2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9" ht="31.5" customHeight="1">
      <c r="B65" s="76"/>
      <c r="C65" s="77"/>
      <c r="E65" s="78"/>
      <c r="F65" s="5"/>
      <c r="G65" s="1"/>
      <c r="H65" s="1"/>
    </row>
    <row r="66" spans="2:9" ht="44.4" customHeight="1">
      <c r="B66" s="76"/>
      <c r="C66" s="77"/>
      <c r="E66" s="78"/>
      <c r="F66" s="5"/>
      <c r="G66" s="1"/>
      <c r="H66" s="1"/>
    </row>
    <row r="67" spans="2:9" ht="32.25" customHeight="1">
      <c r="B67" s="76"/>
      <c r="C67" s="77"/>
      <c r="E67" s="78"/>
      <c r="F67" s="5"/>
      <c r="G67" s="1"/>
      <c r="H67" s="1"/>
    </row>
    <row r="68" spans="2:9" ht="51" customHeight="1">
      <c r="B68" s="76"/>
      <c r="C68" s="77"/>
      <c r="E68" s="78"/>
      <c r="F68" s="5"/>
      <c r="G68" s="1"/>
      <c r="H68" s="1"/>
    </row>
    <row r="69" spans="2:9" ht="42.75" customHeight="1">
      <c r="B69" s="76"/>
      <c r="C69" s="77"/>
      <c r="E69" s="78"/>
      <c r="F69" s="5"/>
      <c r="G69" s="1"/>
      <c r="H69" s="1"/>
    </row>
    <row r="70" spans="2:9" ht="38.25" customHeight="1">
      <c r="B70" s="76"/>
      <c r="C70" s="77"/>
      <c r="E70" s="78"/>
      <c r="F70" s="5"/>
      <c r="G70" s="1"/>
      <c r="H70" s="1"/>
      <c r="I70" s="117"/>
    </row>
    <row r="71" spans="2:9" ht="35.25" customHeight="1">
      <c r="B71" s="76"/>
      <c r="C71" s="77"/>
      <c r="E71" s="78"/>
      <c r="F71" s="5"/>
      <c r="G71" s="1"/>
      <c r="H71" s="1"/>
      <c r="I71" s="117"/>
    </row>
    <row r="72" spans="2:9" ht="33" customHeight="1">
      <c r="B72" s="76"/>
      <c r="C72" s="77"/>
      <c r="E72" s="78"/>
      <c r="F72" s="5"/>
      <c r="G72" s="1"/>
      <c r="H72" s="1"/>
      <c r="I72" s="117"/>
    </row>
    <row r="73" spans="2:9" ht="38.25" customHeight="1">
      <c r="B73" s="76"/>
      <c r="C73" s="77"/>
      <c r="E73" s="78"/>
      <c r="F73" s="5"/>
      <c r="G73" s="1"/>
      <c r="H73" s="1"/>
      <c r="I73" s="117"/>
    </row>
    <row r="74" spans="2:9" ht="55.2" customHeight="1">
      <c r="B74" s="76"/>
      <c r="C74" s="77"/>
      <c r="E74" s="78"/>
      <c r="F74" s="5"/>
      <c r="G74" s="1"/>
      <c r="H74" s="1"/>
      <c r="I74" s="117"/>
    </row>
    <row r="75" spans="2:9" ht="30.75" customHeight="1">
      <c r="B75" s="76"/>
      <c r="C75" s="77"/>
      <c r="E75" s="78"/>
      <c r="F75" s="5"/>
      <c r="G75" s="1"/>
      <c r="H75" s="1"/>
      <c r="I75" s="117"/>
    </row>
    <row r="76" spans="2:9" ht="35.4" customHeight="1">
      <c r="B76" s="76"/>
      <c r="C76" s="77"/>
      <c r="E76" s="78"/>
      <c r="F76" s="5"/>
      <c r="G76" s="1"/>
      <c r="H76" s="1"/>
      <c r="I76" s="117"/>
    </row>
    <row r="77" spans="2:9" ht="44.4" customHeight="1">
      <c r="B77" s="76"/>
      <c r="C77" s="77"/>
      <c r="E77" s="78"/>
      <c r="F77" s="5"/>
      <c r="G77" s="1"/>
      <c r="H77" s="1"/>
      <c r="I77" s="117"/>
    </row>
    <row r="78" spans="2:9" ht="41.4" customHeight="1">
      <c r="B78" s="76"/>
      <c r="C78" s="77"/>
      <c r="E78" s="78"/>
      <c r="F78" s="5"/>
      <c r="G78" s="1"/>
      <c r="H78" s="1"/>
      <c r="I78" s="117"/>
    </row>
    <row r="79" spans="2:9" ht="43.8" customHeight="1">
      <c r="B79" s="76"/>
      <c r="C79" s="77"/>
      <c r="E79" s="78"/>
      <c r="F79" s="5"/>
      <c r="G79" s="1"/>
      <c r="H79" s="1"/>
      <c r="I79" s="117"/>
    </row>
    <row r="80" spans="2:9" ht="49.5" customHeight="1">
      <c r="B80" s="76"/>
      <c r="C80" s="77"/>
      <c r="E80" s="78"/>
      <c r="F80" s="5"/>
      <c r="G80" s="1"/>
      <c r="H80" s="1"/>
      <c r="I80" s="117"/>
    </row>
    <row r="81" spans="2:9" ht="55.2" customHeight="1">
      <c r="B81" s="76"/>
      <c r="C81" s="77"/>
      <c r="E81" s="78"/>
      <c r="F81" s="5"/>
      <c r="G81" s="1"/>
      <c r="H81" s="1"/>
      <c r="I81" s="117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H888" s="1"/>
      <c r="I888" s="79"/>
    </row>
    <row r="889" spans="2:9" ht="14.25" customHeight="1">
      <c r="H889" s="1"/>
      <c r="I889" s="79"/>
    </row>
    <row r="890" spans="2:9" ht="14.25" customHeight="1">
      <c r="H890" s="1"/>
      <c r="I890" s="79"/>
    </row>
    <row r="891" spans="2:9" ht="14.25" customHeight="1">
      <c r="H891" s="1"/>
      <c r="I891" s="79"/>
    </row>
    <row r="892" spans="2:9" ht="14.25" customHeight="1">
      <c r="H892" s="1"/>
      <c r="I892" s="79"/>
    </row>
    <row r="893" spans="2:9" ht="14.25" customHeight="1">
      <c r="I893" s="79"/>
    </row>
    <row r="894" spans="2:9" ht="14.25" customHeight="1">
      <c r="I894" s="79"/>
    </row>
    <row r="895" spans="2:9" ht="14.25" customHeight="1">
      <c r="I895" s="79"/>
    </row>
    <row r="896" spans="2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/>
    <row r="998" spans="9:9" ht="14.25" customHeight="1"/>
    <row r="999" spans="9:9" ht="14.25" customHeight="1"/>
    <row r="1000" spans="9:9" ht="14.25" customHeight="1"/>
    <row r="1001" spans="9:9" ht="14.25" customHeight="1"/>
    <row r="1002" spans="9:9" ht="14.25" customHeight="1"/>
    <row r="1003" spans="9:9" ht="14.25" customHeight="1"/>
    <row r="1004" spans="9:9" ht="14.25" customHeight="1"/>
    <row r="1005" spans="9:9" ht="14.25" customHeight="1"/>
    <row r="1006" spans="9:9" ht="14.25" customHeight="1"/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3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 xr:uid="{4FD1B557-F275-46A3-B362-8374FF0877C5}">
      <formula1>$J$1:$J$5</formula1>
    </dataValidation>
    <dataValidation type="list" allowBlank="1" showErrorMessage="1" sqref="F10:F13" xr:uid="{8ED047D4-B44D-4C93-86E6-87FA905F6F38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9C87-33C7-4FF7-B5B9-6CB44546588D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191" t="s">
        <v>0</v>
      </c>
      <c r="D2" s="192"/>
      <c r="E2" s="192"/>
      <c r="F2" s="192"/>
      <c r="G2" s="19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194"/>
      <c r="D4" s="192"/>
      <c r="E4" s="193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194"/>
      <c r="D5" s="192"/>
      <c r="E5" s="193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95" t="s">
        <v>5</v>
      </c>
      <c r="C6" s="197"/>
      <c r="D6" s="198"/>
      <c r="E6" s="199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96"/>
      <c r="C7" s="200"/>
      <c r="D7" s="201"/>
      <c r="E7" s="202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7" sqref="E17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33" customHeight="1">
      <c r="A1" s="26"/>
      <c r="B1" s="207" t="s">
        <v>14</v>
      </c>
      <c r="C1" s="208"/>
      <c r="D1" s="208"/>
      <c r="E1" s="208"/>
      <c r="F1" s="208"/>
      <c r="G1" s="208"/>
      <c r="H1" s="209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203"/>
      <c r="D3" s="193"/>
      <c r="E3" s="204" t="s">
        <v>2</v>
      </c>
      <c r="F3" s="193"/>
      <c r="G3" s="210"/>
      <c r="H3" s="193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211"/>
      <c r="D4" s="193"/>
      <c r="E4" s="204" t="s">
        <v>4</v>
      </c>
      <c r="F4" s="193"/>
      <c r="G4" s="203"/>
      <c r="H4" s="193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203"/>
      <c r="D5" s="193"/>
      <c r="E5" s="204" t="s">
        <v>6</v>
      </c>
      <c r="F5" s="193"/>
      <c r="G5" s="205"/>
      <c r="H5" s="193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206"/>
      <c r="D6" s="192"/>
      <c r="E6" s="192"/>
      <c r="F6" s="192"/>
      <c r="G6" s="192"/>
      <c r="H6" s="193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148"/>
      <c r="B11" s="155">
        <v>1</v>
      </c>
      <c r="C11" s="116" t="s">
        <v>70</v>
      </c>
      <c r="D11" s="40">
        <f>'Quản lý thông tin tài khoản'!A5</f>
        <v>16</v>
      </c>
      <c r="E11" s="40">
        <f>'Quản lý thông tin tài khoản'!B5</f>
        <v>0</v>
      </c>
      <c r="F11" s="40">
        <f>'Quản lý thông tin tài khoản'!C5</f>
        <v>0</v>
      </c>
      <c r="G11" s="40">
        <f>'Quản lý thông tin tài khoản'!D5</f>
        <v>0</v>
      </c>
      <c r="H11" s="40">
        <f>SUM(D11:G11)</f>
        <v>16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148"/>
      <c r="B12" s="155">
        <v>2</v>
      </c>
      <c r="C12" s="39" t="s">
        <v>71</v>
      </c>
      <c r="D12" s="40">
        <f>'Quản lý trang chủ'!A5</f>
        <v>8</v>
      </c>
      <c r="E12" s="40">
        <f>'Quản lý trang chủ'!B5</f>
        <v>0</v>
      </c>
      <c r="F12" s="40">
        <v>0</v>
      </c>
      <c r="G12" s="40">
        <v>0</v>
      </c>
      <c r="H12" s="40">
        <f>SUM(D12:G12)</f>
        <v>8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148"/>
      <c r="B13" s="155">
        <v>3</v>
      </c>
      <c r="C13" s="39" t="s">
        <v>72</v>
      </c>
      <c r="D13" s="40">
        <f>'Học tập'!A5</f>
        <v>5</v>
      </c>
      <c r="E13" s="40">
        <f>'Học tập'!B5</f>
        <v>0</v>
      </c>
      <c r="F13" s="40">
        <v>0</v>
      </c>
      <c r="G13" s="40">
        <v>0</v>
      </c>
      <c r="H13" s="40">
        <f t="shared" ref="H13:H22" si="0">SUM(D13:G13)</f>
        <v>5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148"/>
      <c r="B14" s="155">
        <v>4</v>
      </c>
      <c r="C14" s="39" t="s">
        <v>73</v>
      </c>
      <c r="D14" s="40">
        <f>'Luyện tập'!A5</f>
        <v>5</v>
      </c>
      <c r="E14" s="40">
        <f>'Luyện tập'!B5</f>
        <v>0</v>
      </c>
      <c r="F14" s="40">
        <v>0</v>
      </c>
      <c r="G14" s="40">
        <v>0</v>
      </c>
      <c r="H14" s="40">
        <f t="shared" si="0"/>
        <v>5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148"/>
      <c r="B15" s="155">
        <v>5</v>
      </c>
      <c r="C15" s="149" t="s">
        <v>74</v>
      </c>
      <c r="D15" s="40">
        <f>'Thi đấu'!A5</f>
        <v>5</v>
      </c>
      <c r="E15" s="40">
        <f>'Thi đấu'!B5</f>
        <v>0</v>
      </c>
      <c r="F15" s="40">
        <v>0</v>
      </c>
      <c r="G15" s="40">
        <v>0</v>
      </c>
      <c r="H15" s="40">
        <f t="shared" si="0"/>
        <v>5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148"/>
      <c r="B16" s="155">
        <v>6</v>
      </c>
      <c r="C16" s="39" t="s">
        <v>75</v>
      </c>
      <c r="D16" s="150">
        <f>'Thử thách'!A5</f>
        <v>5</v>
      </c>
      <c r="E16" s="40">
        <f>'Thử thách'!B5</f>
        <v>0</v>
      </c>
      <c r="F16" s="40">
        <v>0</v>
      </c>
      <c r="G16" s="40">
        <v>0</v>
      </c>
      <c r="H16" s="40">
        <f t="shared" si="0"/>
        <v>5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4" customHeight="1">
      <c r="A17" s="148"/>
      <c r="B17" s="155">
        <v>7</v>
      </c>
      <c r="C17" s="159" t="s">
        <v>76</v>
      </c>
      <c r="D17" s="40">
        <f>'Sự kiện'!A5</f>
        <v>5</v>
      </c>
      <c r="E17" s="40">
        <f>'Sự kiện'!B5</f>
        <v>0</v>
      </c>
      <c r="F17" s="40">
        <v>0</v>
      </c>
      <c r="G17" s="40">
        <v>0</v>
      </c>
      <c r="H17" s="40">
        <f t="shared" si="0"/>
        <v>5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148"/>
      <c r="B18" s="155">
        <v>8</v>
      </c>
      <c r="C18" s="39" t="s">
        <v>77</v>
      </c>
      <c r="D18" s="40">
        <f>'Xếp hạng'!A5</f>
        <v>5</v>
      </c>
      <c r="E18" s="40">
        <f>'Xếp hạng'!B5</f>
        <v>0</v>
      </c>
      <c r="F18" s="40">
        <v>0</v>
      </c>
      <c r="G18" s="40">
        <v>0</v>
      </c>
      <c r="H18" s="40">
        <f t="shared" si="0"/>
        <v>5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148"/>
      <c r="B19" s="155">
        <v>9</v>
      </c>
      <c r="C19" s="149" t="s">
        <v>78</v>
      </c>
      <c r="D19" s="150">
        <f>'Người đóng góp'!A5</f>
        <v>4</v>
      </c>
      <c r="E19" s="40">
        <f>'Người đóng góp'!B5</f>
        <v>0</v>
      </c>
      <c r="F19" s="40">
        <v>0</v>
      </c>
      <c r="G19" s="40">
        <v>0</v>
      </c>
      <c r="H19" s="40">
        <f t="shared" si="0"/>
        <v>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148"/>
      <c r="B20" s="155">
        <v>10</v>
      </c>
      <c r="C20" s="39" t="s">
        <v>79</v>
      </c>
      <c r="D20" s="40">
        <f>'Chia sẻ'!A5</f>
        <v>4</v>
      </c>
      <c r="E20" s="40">
        <f>'Chia sẻ'!B5</f>
        <v>0</v>
      </c>
      <c r="F20" s="40">
        <v>0</v>
      </c>
      <c r="G20" s="40">
        <v>0</v>
      </c>
      <c r="H20" s="40">
        <f t="shared" si="0"/>
        <v>4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148"/>
      <c r="B21" s="155">
        <v>11</v>
      </c>
      <c r="C21" s="39" t="s">
        <v>80</v>
      </c>
      <c r="D21" s="40" t="e">
        <f>#REF!</f>
        <v>#REF!</v>
      </c>
      <c r="E21" s="40" t="e">
        <f>#REF!</f>
        <v>#REF!</v>
      </c>
      <c r="F21" s="40">
        <v>0</v>
      </c>
      <c r="G21" s="40">
        <v>0</v>
      </c>
      <c r="H21" s="40" t="e">
        <f t="shared" si="0"/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148"/>
      <c r="B22" s="155">
        <v>12</v>
      </c>
      <c r="C22" s="149" t="s">
        <v>81</v>
      </c>
      <c r="D22" s="150" t="e">
        <f>#REF!</f>
        <v>#REF!</v>
      </c>
      <c r="E22" s="40" t="e">
        <f>#REF!</f>
        <v>#REF!</v>
      </c>
      <c r="F22" s="40">
        <v>0</v>
      </c>
      <c r="G22" s="40">
        <v>0</v>
      </c>
      <c r="H22" s="40" t="e">
        <f t="shared" si="0"/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148"/>
      <c r="B23" s="151"/>
      <c r="C23" s="152" t="s">
        <v>23</v>
      </c>
      <c r="D23" s="153">
        <f>SUM(D11:D17)</f>
        <v>49</v>
      </c>
      <c r="E23" s="153">
        <f>SUM(E11:E17)</f>
        <v>0</v>
      </c>
      <c r="F23" s="153">
        <f>SUM(F11:F17)</f>
        <v>0</v>
      </c>
      <c r="G23" s="153">
        <f>SUM(G11:G17)</f>
        <v>0</v>
      </c>
      <c r="H23" s="154" t="e">
        <f>SUM(H11:H22)</f>
        <v>#REF!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148"/>
      <c r="B24" s="41"/>
      <c r="C24" s="26"/>
      <c r="D24" s="42"/>
      <c r="E24" s="43"/>
      <c r="F24" s="43"/>
      <c r="G24" s="43"/>
      <c r="H24" s="43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148"/>
      <c r="B25" s="26"/>
      <c r="C25" s="44" t="s">
        <v>24</v>
      </c>
      <c r="D25" s="26"/>
      <c r="E25" s="45" t="e">
        <f>($D23+$E23)*100/$H23</f>
        <v>#REF!</v>
      </c>
      <c r="F25" s="26" t="s">
        <v>25</v>
      </c>
      <c r="G25" s="26"/>
      <c r="H25" s="4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148"/>
      <c r="B26" s="26"/>
      <c r="C26" s="44" t="s">
        <v>26</v>
      </c>
      <c r="D26" s="26"/>
      <c r="E26" s="45">
        <f>$D23*100/($D23+$G23)</f>
        <v>100</v>
      </c>
      <c r="F26" s="26" t="s">
        <v>25</v>
      </c>
      <c r="G26" s="26"/>
      <c r="H26" s="4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14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3"/>
  <sheetViews>
    <sheetView zoomScale="70" zoomScaleNormal="70" workbookViewId="0">
      <selection activeCell="C12" sqref="C12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7.1093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16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16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86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80.400000000000006" customHeight="1">
      <c r="A10" s="143" t="s">
        <v>54</v>
      </c>
      <c r="B10" s="144" t="s">
        <v>87</v>
      </c>
      <c r="C10" s="144" t="s">
        <v>88</v>
      </c>
      <c r="D10" s="145" t="s">
        <v>89</v>
      </c>
      <c r="E10" s="146" t="s">
        <v>90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2.2" customHeight="1">
      <c r="A11" s="143" t="s">
        <v>55</v>
      </c>
      <c r="B11" s="144" t="s">
        <v>91</v>
      </c>
      <c r="C11" s="144" t="s">
        <v>92</v>
      </c>
      <c r="D11" s="146" t="s">
        <v>93</v>
      </c>
      <c r="E11" s="144" t="s">
        <v>94</v>
      </c>
      <c r="F11" s="125" t="s">
        <v>18</v>
      </c>
      <c r="G11" s="124">
        <v>45748</v>
      </c>
      <c r="H11" s="125" t="str">
        <f t="shared" ref="H11:H25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73.2" customHeight="1">
      <c r="A12" s="143" t="s">
        <v>56</v>
      </c>
      <c r="B12" s="144" t="s">
        <v>95</v>
      </c>
      <c r="C12" s="144" t="s">
        <v>96</v>
      </c>
      <c r="D12" s="146" t="s">
        <v>97</v>
      </c>
      <c r="E12" s="144" t="s">
        <v>98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81.599999999999994" customHeight="1">
      <c r="A13" s="143" t="s">
        <v>57</v>
      </c>
      <c r="B13" s="144" t="s">
        <v>99</v>
      </c>
      <c r="C13" s="144" t="s">
        <v>100</v>
      </c>
      <c r="D13" s="146" t="s">
        <v>101</v>
      </c>
      <c r="E13" s="144" t="s">
        <v>102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02.6" customHeight="1">
      <c r="A14" s="143" t="s">
        <v>58</v>
      </c>
      <c r="B14" s="144" t="s">
        <v>103</v>
      </c>
      <c r="C14" s="144" t="s">
        <v>104</v>
      </c>
      <c r="D14" s="146" t="s">
        <v>105</v>
      </c>
      <c r="E14" s="144" t="s">
        <v>106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8.599999999999994" customHeight="1">
      <c r="A15" s="143" t="s">
        <v>59</v>
      </c>
      <c r="B15" s="144" t="s">
        <v>107</v>
      </c>
      <c r="C15" s="144" t="s">
        <v>82</v>
      </c>
      <c r="D15" s="190" t="s">
        <v>108</v>
      </c>
      <c r="E15" s="147" t="s">
        <v>109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99.6" customHeight="1">
      <c r="A16" s="143" t="s">
        <v>60</v>
      </c>
      <c r="B16" s="147" t="s">
        <v>110</v>
      </c>
      <c r="C16" s="145" t="s">
        <v>111</v>
      </c>
      <c r="D16" s="145" t="s">
        <v>112</v>
      </c>
      <c r="E16" s="145" t="s">
        <v>113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43" t="s">
        <v>61</v>
      </c>
      <c r="B17" s="145" t="s">
        <v>114</v>
      </c>
      <c r="C17" s="145" t="s">
        <v>115</v>
      </c>
      <c r="D17" s="177" t="s">
        <v>116</v>
      </c>
      <c r="E17" s="145" t="s">
        <v>117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75" customHeight="1">
      <c r="A18" s="143" t="s">
        <v>62</v>
      </c>
      <c r="B18" s="177" t="s">
        <v>118</v>
      </c>
      <c r="C18" s="145" t="s">
        <v>119</v>
      </c>
      <c r="D18" s="145" t="s">
        <v>120</v>
      </c>
      <c r="E18" s="145" t="s">
        <v>121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43" t="s">
        <v>63</v>
      </c>
      <c r="B19" s="177" t="s">
        <v>122</v>
      </c>
      <c r="C19" s="145" t="s">
        <v>123</v>
      </c>
      <c r="D19" s="145" t="s">
        <v>124</v>
      </c>
      <c r="E19" s="145" t="s">
        <v>125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69.599999999999994" customHeight="1">
      <c r="A20" s="143" t="s">
        <v>64</v>
      </c>
      <c r="B20" s="145" t="s">
        <v>126</v>
      </c>
      <c r="C20" s="145" t="s">
        <v>127</v>
      </c>
      <c r="D20" s="145" t="s">
        <v>128</v>
      </c>
      <c r="E20" s="145" t="s">
        <v>129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90.6" customHeight="1">
      <c r="A21" s="143" t="s">
        <v>65</v>
      </c>
      <c r="B21" s="145" t="s">
        <v>133</v>
      </c>
      <c r="C21" s="145" t="s">
        <v>132</v>
      </c>
      <c r="D21" s="145" t="s">
        <v>131</v>
      </c>
      <c r="E21" s="145" t="s">
        <v>130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75.599999999999994" customHeight="1">
      <c r="A22" s="143" t="s">
        <v>66</v>
      </c>
      <c r="B22" s="145" t="s">
        <v>134</v>
      </c>
      <c r="C22" s="145" t="s">
        <v>135</v>
      </c>
      <c r="D22" s="145" t="s">
        <v>136</v>
      </c>
      <c r="E22" s="145" t="s">
        <v>137</v>
      </c>
      <c r="F22" s="125" t="s">
        <v>18</v>
      </c>
      <c r="G22" s="124">
        <v>45748</v>
      </c>
      <c r="H22" s="125" t="str">
        <f t="shared" si="0"/>
        <v>Tran Thu Hien</v>
      </c>
      <c r="I22" s="131"/>
      <c r="J22" s="75"/>
      <c r="K22" s="75"/>
      <c r="L22" s="75"/>
      <c r="M22" s="75"/>
      <c r="N22" s="75"/>
      <c r="O22" s="75"/>
      <c r="P22" s="75"/>
      <c r="Q22" s="75"/>
    </row>
    <row r="23" spans="1:26" ht="70.8" customHeight="1">
      <c r="A23" s="143" t="s">
        <v>67</v>
      </c>
      <c r="B23" s="145" t="s">
        <v>138</v>
      </c>
      <c r="C23" s="145" t="s">
        <v>139</v>
      </c>
      <c r="D23" s="145" t="s">
        <v>140</v>
      </c>
      <c r="E23" s="145" t="s">
        <v>141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67.2" customHeight="1">
      <c r="A24" s="143" t="s">
        <v>68</v>
      </c>
      <c r="B24" s="145" t="s">
        <v>142</v>
      </c>
      <c r="C24" s="145" t="s">
        <v>143</v>
      </c>
      <c r="D24" s="145" t="s">
        <v>144</v>
      </c>
      <c r="E24" s="145" t="s">
        <v>145</v>
      </c>
      <c r="F24" s="12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43" t="s">
        <v>69</v>
      </c>
      <c r="B25" s="145" t="s">
        <v>146</v>
      </c>
      <c r="C25" s="145" t="s">
        <v>147</v>
      </c>
      <c r="D25" s="145" t="s">
        <v>148</v>
      </c>
      <c r="E25" s="145" t="s">
        <v>149</v>
      </c>
      <c r="F25" s="12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145"/>
      <c r="C26" s="145"/>
      <c r="D26" s="145"/>
      <c r="E26" s="145"/>
      <c r="F26" s="145"/>
      <c r="G26" s="145"/>
      <c r="H26" s="145"/>
      <c r="I26" s="145"/>
      <c r="J26" s="75"/>
      <c r="K26" s="75"/>
      <c r="L26" s="75"/>
      <c r="M26" s="75"/>
      <c r="N26" s="75"/>
      <c r="O26" s="75"/>
      <c r="P26" s="75"/>
      <c r="Q26" s="75"/>
    </row>
    <row r="27" spans="1:26" ht="113.4" customHeight="1">
      <c r="A27" s="143"/>
      <c r="B27" s="145"/>
      <c r="C27" s="145"/>
      <c r="D27" s="145"/>
      <c r="E27" s="145"/>
      <c r="F27" s="145"/>
      <c r="G27" s="145"/>
      <c r="H27" s="143"/>
      <c r="I27" s="13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43"/>
      <c r="B28" s="145"/>
      <c r="C28" s="145"/>
      <c r="D28" s="145"/>
      <c r="E28" s="145"/>
      <c r="F28" s="145"/>
      <c r="G28" s="145"/>
      <c r="H28" s="145"/>
      <c r="I28" s="145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43"/>
      <c r="B29" s="145"/>
      <c r="C29" s="145"/>
      <c r="D29" s="145"/>
      <c r="E29" s="145"/>
      <c r="F29" s="145"/>
      <c r="G29" s="145"/>
      <c r="H29" s="145"/>
      <c r="I29" s="119"/>
    </row>
    <row r="30" spans="1:26" ht="75" customHeight="1">
      <c r="A30" s="143"/>
      <c r="B30" s="145"/>
      <c r="C30" s="145"/>
      <c r="D30" s="145"/>
      <c r="E30" s="145"/>
      <c r="F30" s="145"/>
      <c r="G30" s="145"/>
      <c r="H30" s="145"/>
      <c r="I30" s="119"/>
    </row>
    <row r="31" spans="1:26" ht="83.4" customHeight="1">
      <c r="A31" s="143"/>
      <c r="B31" s="145"/>
      <c r="C31" s="145"/>
      <c r="D31" s="145"/>
      <c r="E31" s="145"/>
      <c r="F31" s="145"/>
      <c r="G31" s="145"/>
      <c r="H31" s="145"/>
      <c r="I31" s="119"/>
    </row>
    <row r="32" spans="1:26" ht="63.6" customHeight="1">
      <c r="A32" s="143"/>
      <c r="B32" s="145"/>
      <c r="C32" s="145"/>
      <c r="D32" s="145"/>
      <c r="E32" s="145"/>
      <c r="F32" s="145"/>
      <c r="G32" s="145"/>
      <c r="H32" s="145"/>
      <c r="I32" s="119"/>
    </row>
    <row r="33" spans="1:12" ht="147" customHeight="1">
      <c r="A33" s="143"/>
      <c r="B33" s="145"/>
      <c r="C33" s="145"/>
      <c r="D33" s="145"/>
      <c r="E33" s="145"/>
      <c r="F33" s="145"/>
      <c r="G33" s="145"/>
      <c r="H33" s="145"/>
      <c r="I33" s="119"/>
    </row>
    <row r="34" spans="1:12" ht="115.8" customHeight="1">
      <c r="A34" s="143"/>
      <c r="B34" s="145"/>
      <c r="C34" s="145"/>
      <c r="D34" s="145"/>
      <c r="E34" s="145"/>
      <c r="F34" s="145"/>
      <c r="G34" s="145"/>
      <c r="H34" s="145"/>
      <c r="I34" s="119"/>
    </row>
    <row r="35" spans="1:12" ht="132.6" customHeight="1">
      <c r="A35" s="143"/>
      <c r="B35" s="145"/>
      <c r="C35" s="145"/>
      <c r="D35" s="145"/>
      <c r="E35" s="145"/>
      <c r="F35" s="145"/>
      <c r="G35" s="145"/>
      <c r="H35" s="145"/>
      <c r="I35" s="119"/>
    </row>
    <row r="36" spans="1:12" ht="132" customHeight="1">
      <c r="A36" s="143"/>
      <c r="B36" s="145"/>
      <c r="C36" s="145"/>
      <c r="D36" s="145"/>
      <c r="E36" s="145"/>
      <c r="F36" s="145"/>
      <c r="G36" s="145"/>
      <c r="H36" s="145"/>
      <c r="I36" s="119"/>
    </row>
    <row r="37" spans="1:12" ht="135" customHeight="1">
      <c r="A37" s="143"/>
      <c r="B37" s="145"/>
      <c r="C37" s="145"/>
      <c r="D37" s="145"/>
      <c r="E37" s="145"/>
      <c r="F37" s="145"/>
      <c r="G37" s="145"/>
      <c r="H37" s="145"/>
      <c r="I37" s="119"/>
    </row>
    <row r="38" spans="1:12" ht="154.19999999999999" customHeight="1">
      <c r="A38" s="143"/>
      <c r="B38" s="145"/>
      <c r="C38" s="145"/>
      <c r="D38" s="145"/>
      <c r="E38" s="145"/>
      <c r="F38" s="145"/>
      <c r="G38" s="145"/>
      <c r="H38" s="145"/>
      <c r="I38" s="119"/>
    </row>
    <row r="39" spans="1:12" ht="145.19999999999999" customHeight="1">
      <c r="A39" s="143"/>
      <c r="B39" s="145"/>
      <c r="C39" s="145"/>
      <c r="D39" s="145"/>
      <c r="E39" s="145"/>
      <c r="F39" s="145"/>
      <c r="G39" s="145"/>
      <c r="H39" s="145"/>
      <c r="I39" s="119"/>
    </row>
    <row r="40" spans="1:12" s="118" customFormat="1" ht="168.6" customHeight="1">
      <c r="A40" s="143"/>
      <c r="B40" s="145"/>
      <c r="C40" s="145"/>
      <c r="D40" s="145"/>
      <c r="E40" s="145"/>
      <c r="F40" s="145"/>
      <c r="G40" s="145"/>
      <c r="H40" s="145"/>
      <c r="I40" s="119"/>
      <c r="J40"/>
      <c r="K40"/>
      <c r="L40"/>
    </row>
    <row r="41" spans="1:12" ht="140.4" customHeight="1">
      <c r="A41" s="143"/>
      <c r="B41" s="145"/>
      <c r="C41" s="145"/>
      <c r="D41" s="145"/>
      <c r="E41" s="145"/>
      <c r="F41" s="145"/>
      <c r="G41" s="145"/>
      <c r="H41" s="145"/>
      <c r="I41" s="119"/>
    </row>
    <row r="42" spans="1:12" ht="133.80000000000001" customHeight="1">
      <c r="A42" s="143"/>
      <c r="B42" s="145"/>
      <c r="C42" s="145"/>
      <c r="D42" s="145"/>
      <c r="E42" s="145"/>
      <c r="F42" s="145"/>
      <c r="G42" s="145"/>
      <c r="H42" s="145"/>
      <c r="I42" s="119"/>
    </row>
    <row r="43" spans="1:12" ht="106.2" customHeight="1">
      <c r="A43" s="143"/>
      <c r="B43" s="145"/>
      <c r="C43" s="145"/>
      <c r="D43" s="145"/>
      <c r="E43" s="145"/>
      <c r="F43" s="145"/>
      <c r="G43" s="145"/>
      <c r="H43" s="145"/>
      <c r="I43" s="119"/>
    </row>
    <row r="44" spans="1:12" ht="83.4" customHeight="1">
      <c r="A44" s="143"/>
      <c r="B44" s="145"/>
      <c r="C44" s="145"/>
      <c r="D44" s="145"/>
      <c r="E44" s="145"/>
      <c r="F44" s="145"/>
      <c r="G44" s="145"/>
      <c r="H44" s="145"/>
      <c r="I44" s="119"/>
    </row>
    <row r="45" spans="1:12" ht="109.8" customHeight="1">
      <c r="A45" s="143"/>
      <c r="B45" s="145"/>
      <c r="C45" s="145"/>
      <c r="D45" s="145"/>
      <c r="E45" s="145"/>
      <c r="F45" s="145"/>
      <c r="G45" s="145"/>
      <c r="H45" s="145"/>
      <c r="I45" s="119"/>
    </row>
    <row r="46" spans="1:12" ht="96" customHeight="1">
      <c r="A46" s="143"/>
      <c r="B46" s="145"/>
      <c r="C46" s="145"/>
      <c r="D46" s="145"/>
      <c r="E46" s="145"/>
      <c r="F46" s="145"/>
      <c r="G46" s="145"/>
      <c r="H46" s="145"/>
      <c r="I46" s="119"/>
    </row>
    <row r="47" spans="1:12" ht="86.4" customHeight="1">
      <c r="A47" s="143"/>
      <c r="B47" s="145"/>
      <c r="C47" s="145"/>
      <c r="D47" s="145"/>
      <c r="E47" s="145"/>
      <c r="F47" s="145"/>
      <c r="G47" s="145"/>
      <c r="H47" s="145"/>
      <c r="I47" s="119"/>
    </row>
    <row r="48" spans="1:12" ht="51" customHeight="1">
      <c r="A48" s="143"/>
      <c r="B48" s="145"/>
      <c r="C48" s="145"/>
      <c r="D48" s="145"/>
      <c r="E48" s="145"/>
      <c r="F48" s="145"/>
      <c r="G48" s="145"/>
      <c r="H48" s="145"/>
      <c r="I48" s="119"/>
    </row>
    <row r="49" spans="1:9" ht="76.2" customHeight="1">
      <c r="A49" s="143"/>
      <c r="B49" s="145"/>
      <c r="C49" s="145"/>
      <c r="D49" s="145"/>
      <c r="E49" s="145"/>
      <c r="F49" s="145"/>
      <c r="G49" s="145"/>
      <c r="H49" s="145"/>
      <c r="I49" s="119"/>
    </row>
    <row r="50" spans="1:9" ht="99" customHeight="1">
      <c r="A50" s="143"/>
      <c r="B50" s="145"/>
      <c r="C50" s="145"/>
      <c r="D50" s="145"/>
      <c r="E50" s="145"/>
      <c r="F50" s="145"/>
      <c r="G50" s="145"/>
      <c r="H50" s="145"/>
      <c r="I50" s="119"/>
    </row>
    <row r="51" spans="1:9" ht="42.6" customHeight="1">
      <c r="A51" s="143"/>
      <c r="B51" s="145"/>
      <c r="C51" s="145"/>
      <c r="D51" s="145"/>
      <c r="E51" s="145"/>
      <c r="F51" s="145"/>
      <c r="G51" s="145"/>
      <c r="H51" s="145"/>
      <c r="I51" s="136"/>
    </row>
    <row r="52" spans="1:9" ht="139.80000000000001" customHeight="1">
      <c r="A52" s="143"/>
      <c r="B52" s="145"/>
      <c r="C52" s="145"/>
      <c r="D52" s="145"/>
      <c r="E52" s="145"/>
      <c r="F52" s="145"/>
      <c r="G52" s="145"/>
      <c r="H52" s="145"/>
      <c r="I52" s="119"/>
    </row>
    <row r="53" spans="1:9" ht="125.4" customHeight="1">
      <c r="A53" s="143"/>
      <c r="B53" s="145"/>
      <c r="C53" s="145"/>
      <c r="D53" s="145"/>
      <c r="E53" s="145"/>
      <c r="F53" s="145"/>
      <c r="G53" s="145"/>
      <c r="H53" s="145"/>
      <c r="I53" s="119"/>
    </row>
    <row r="54" spans="1:9" ht="95.4" customHeight="1">
      <c r="A54" s="143"/>
      <c r="B54" s="145"/>
      <c r="C54" s="145"/>
      <c r="D54" s="145"/>
      <c r="E54" s="145"/>
      <c r="F54" s="145"/>
      <c r="G54" s="145"/>
      <c r="H54" s="145"/>
      <c r="I54" s="119"/>
    </row>
    <row r="55" spans="1:9" ht="54.75" customHeight="1">
      <c r="A55" s="143"/>
      <c r="B55" s="145"/>
      <c r="C55" s="145"/>
      <c r="D55" s="145"/>
      <c r="E55" s="145"/>
      <c r="F55" s="145"/>
      <c r="G55" s="145"/>
      <c r="H55" s="145"/>
      <c r="I55" s="119"/>
    </row>
    <row r="56" spans="1:9" ht="94.2" customHeight="1">
      <c r="A56" s="143"/>
      <c r="B56" s="145"/>
      <c r="C56" s="145"/>
      <c r="D56" s="145"/>
      <c r="E56" s="145"/>
      <c r="F56" s="145"/>
      <c r="G56" s="145"/>
      <c r="H56" s="145"/>
      <c r="I56" s="119"/>
    </row>
    <row r="57" spans="1:9" ht="82.8" customHeight="1">
      <c r="A57" s="143"/>
      <c r="B57" s="145"/>
      <c r="C57" s="145"/>
      <c r="D57" s="145"/>
      <c r="E57" s="145"/>
      <c r="F57" s="145"/>
      <c r="G57" s="145"/>
      <c r="H57" s="145"/>
      <c r="I57" s="119"/>
    </row>
    <row r="58" spans="1:9" ht="103.8" customHeight="1">
      <c r="A58" s="143"/>
      <c r="B58" s="145"/>
      <c r="C58" s="145"/>
      <c r="D58" s="145"/>
      <c r="E58" s="145"/>
      <c r="F58" s="145"/>
      <c r="G58" s="145"/>
      <c r="H58" s="145"/>
      <c r="I58" s="119"/>
    </row>
    <row r="59" spans="1:9" ht="103.8" customHeight="1">
      <c r="A59" s="143"/>
      <c r="B59" s="145"/>
      <c r="C59" s="145"/>
      <c r="D59" s="145"/>
      <c r="E59" s="145"/>
      <c r="F59" s="145"/>
      <c r="G59" s="145"/>
      <c r="H59" s="145"/>
      <c r="I59" s="119"/>
    </row>
    <row r="60" spans="1:9" ht="91.8" customHeight="1">
      <c r="A60" s="143"/>
      <c r="B60" s="145"/>
      <c r="C60" s="145"/>
      <c r="D60" s="145"/>
      <c r="E60" s="145"/>
      <c r="F60" s="145"/>
      <c r="G60" s="145"/>
      <c r="H60" s="145"/>
      <c r="I60" s="119"/>
    </row>
    <row r="61" spans="1:9" ht="75.599999999999994" customHeight="1">
      <c r="A61" s="143"/>
      <c r="B61" s="145"/>
      <c r="C61" s="145"/>
      <c r="D61" s="145"/>
      <c r="E61" s="145"/>
      <c r="F61" s="145"/>
      <c r="G61" s="145"/>
      <c r="H61" s="145"/>
      <c r="I61" s="119"/>
    </row>
    <row r="62" spans="1:9" ht="72.599999999999994" customHeight="1">
      <c r="A62" s="143"/>
      <c r="B62" s="145"/>
      <c r="C62" s="145"/>
      <c r="D62" s="145"/>
      <c r="E62" s="145"/>
      <c r="F62" s="145"/>
      <c r="G62" s="145"/>
      <c r="H62" s="145"/>
      <c r="I62" s="119"/>
    </row>
    <row r="63" spans="1:9" ht="79.2" customHeight="1">
      <c r="A63" s="143"/>
      <c r="B63" s="145"/>
      <c r="C63" s="145"/>
      <c r="D63" s="145"/>
      <c r="E63" s="145"/>
      <c r="F63" s="145"/>
      <c r="G63" s="145"/>
      <c r="H63" s="145"/>
      <c r="I63" s="119"/>
    </row>
    <row r="64" spans="1:9" ht="88.2" customHeight="1">
      <c r="A64" s="143"/>
      <c r="B64" s="145"/>
      <c r="C64" s="145"/>
      <c r="D64" s="145"/>
      <c r="E64" s="145"/>
      <c r="F64" s="145"/>
      <c r="G64" s="145"/>
      <c r="H64" s="145"/>
      <c r="I64" s="119"/>
    </row>
    <row r="65" spans="1:9" ht="97.8" customHeight="1">
      <c r="A65" s="143"/>
      <c r="B65" s="145"/>
      <c r="C65" s="145"/>
      <c r="D65" s="145"/>
      <c r="E65" s="145"/>
      <c r="F65" s="145"/>
      <c r="G65" s="145"/>
      <c r="H65" s="145"/>
      <c r="I65" s="119"/>
    </row>
    <row r="66" spans="1:9" ht="66" customHeight="1">
      <c r="A66" s="143"/>
      <c r="B66" s="145"/>
      <c r="C66" s="145"/>
      <c r="D66" s="145"/>
      <c r="E66" s="145"/>
      <c r="F66" s="145"/>
      <c r="G66" s="145"/>
      <c r="H66" s="145"/>
      <c r="I66" s="119"/>
    </row>
    <row r="67" spans="1:9" ht="32.25" customHeight="1">
      <c r="A67" s="143"/>
      <c r="B67" s="145"/>
      <c r="C67" s="145"/>
      <c r="D67" s="145"/>
      <c r="E67" s="145"/>
      <c r="F67" s="145"/>
      <c r="G67" s="145"/>
      <c r="H67" s="145"/>
      <c r="I67" s="136"/>
    </row>
    <row r="68" spans="1:9" ht="123.6" customHeight="1">
      <c r="A68" s="143"/>
      <c r="B68" s="145"/>
      <c r="C68" s="145"/>
      <c r="D68" s="145"/>
      <c r="E68" s="145"/>
      <c r="F68" s="145"/>
      <c r="G68" s="145"/>
      <c r="H68" s="145"/>
      <c r="I68" s="119"/>
    </row>
    <row r="69" spans="1:9" ht="88.2" customHeight="1">
      <c r="A69" s="143"/>
      <c r="B69" s="145"/>
      <c r="C69" s="145"/>
      <c r="D69" s="145"/>
      <c r="E69" s="145"/>
      <c r="F69" s="145"/>
      <c r="G69" s="145"/>
      <c r="H69" s="145"/>
      <c r="I69" s="119"/>
    </row>
    <row r="70" spans="1:9" ht="82.2" customHeight="1">
      <c r="A70" s="143"/>
      <c r="B70" s="145"/>
      <c r="C70" s="145"/>
      <c r="D70" s="145"/>
      <c r="E70" s="145"/>
      <c r="F70" s="145"/>
      <c r="G70" s="145"/>
      <c r="H70" s="145"/>
      <c r="I70" s="119"/>
    </row>
    <row r="71" spans="1:9" ht="86.4" customHeight="1">
      <c r="A71" s="143"/>
      <c r="B71" s="145"/>
      <c r="C71" s="145"/>
      <c r="D71" s="145"/>
      <c r="E71" s="145"/>
      <c r="F71" s="145"/>
      <c r="G71" s="145"/>
      <c r="H71" s="145"/>
      <c r="I71" s="119"/>
    </row>
    <row r="72" spans="1:9" ht="77.400000000000006" customHeight="1">
      <c r="A72" s="143"/>
      <c r="B72" s="145"/>
      <c r="C72" s="145"/>
      <c r="D72" s="145"/>
      <c r="E72" s="145"/>
      <c r="F72" s="145"/>
      <c r="G72" s="145"/>
      <c r="H72" s="145"/>
      <c r="I72" s="119"/>
    </row>
    <row r="73" spans="1:9" ht="86.4" customHeight="1">
      <c r="A73" s="143"/>
      <c r="B73" s="145"/>
      <c r="C73" s="145"/>
      <c r="D73" s="145"/>
      <c r="E73" s="145"/>
      <c r="F73" s="145"/>
      <c r="G73" s="145"/>
      <c r="H73" s="145"/>
      <c r="I73" s="119"/>
    </row>
    <row r="74" spans="1:9" ht="109.8" customHeight="1">
      <c r="A74" s="143"/>
      <c r="B74" s="145"/>
      <c r="C74" s="145"/>
      <c r="D74" s="145"/>
      <c r="E74" s="145"/>
      <c r="F74" s="145"/>
      <c r="G74" s="145"/>
      <c r="H74" s="145"/>
      <c r="I74" s="119"/>
    </row>
    <row r="75" spans="1:9" ht="88.8" customHeight="1">
      <c r="A75" s="143"/>
      <c r="B75" s="145"/>
      <c r="C75" s="145"/>
      <c r="D75" s="145"/>
      <c r="E75" s="145"/>
      <c r="F75" s="145"/>
      <c r="G75" s="145"/>
      <c r="H75" s="145"/>
      <c r="I75" s="119"/>
    </row>
    <row r="76" spans="1:9" ht="70.8" customHeight="1">
      <c r="A76" s="143"/>
      <c r="B76" s="145"/>
      <c r="C76" s="145"/>
      <c r="D76" s="145"/>
      <c r="E76" s="145"/>
      <c r="F76" s="145"/>
      <c r="G76" s="145"/>
      <c r="H76" s="145"/>
      <c r="I76" s="119"/>
    </row>
    <row r="77" spans="1:9" ht="99" customHeight="1">
      <c r="A77" s="143"/>
      <c r="B77" s="145"/>
      <c r="C77" s="145"/>
      <c r="D77" s="145"/>
      <c r="E77" s="145"/>
      <c r="F77" s="145"/>
      <c r="G77" s="145"/>
      <c r="H77" s="145"/>
      <c r="I77" s="119"/>
    </row>
    <row r="78" spans="1:9" ht="41.4" customHeight="1">
      <c r="A78" s="143"/>
      <c r="B78" s="145"/>
      <c r="C78" s="145"/>
      <c r="D78" s="145"/>
      <c r="E78" s="145"/>
      <c r="F78" s="145"/>
      <c r="G78" s="145"/>
      <c r="H78" s="145"/>
      <c r="I78" s="119"/>
    </row>
    <row r="79" spans="1:9" ht="89.4" customHeight="1">
      <c r="A79" s="143"/>
      <c r="B79" s="145"/>
      <c r="C79" s="145"/>
      <c r="D79" s="145"/>
      <c r="E79" s="145"/>
      <c r="F79" s="145"/>
      <c r="G79" s="145"/>
      <c r="H79" s="145"/>
      <c r="I79" s="119"/>
    </row>
    <row r="80" spans="1:9" ht="111.6" customHeight="1">
      <c r="A80" s="143"/>
      <c r="B80" s="145"/>
      <c r="C80" s="145"/>
      <c r="D80" s="145"/>
      <c r="E80" s="145"/>
      <c r="F80" s="145"/>
      <c r="G80" s="145"/>
      <c r="H80" s="145"/>
      <c r="I80" s="119"/>
    </row>
    <row r="81" spans="1:9" ht="85.8" customHeight="1">
      <c r="A81" s="143"/>
      <c r="B81" s="145"/>
      <c r="C81" s="145"/>
      <c r="D81" s="145"/>
      <c r="E81" s="145"/>
      <c r="F81" s="145"/>
      <c r="G81" s="145"/>
      <c r="H81" s="145"/>
      <c r="I81" s="119"/>
    </row>
    <row r="82" spans="1:9" ht="37.200000000000003" customHeight="1">
      <c r="A82" s="143"/>
      <c r="B82" s="145"/>
      <c r="C82" s="145"/>
      <c r="D82" s="145"/>
      <c r="E82" s="145"/>
      <c r="F82" s="145"/>
      <c r="G82" s="145"/>
      <c r="H82" s="145"/>
      <c r="I82" s="119"/>
    </row>
    <row r="83" spans="1:9" ht="79.8" customHeight="1">
      <c r="A83" s="143"/>
      <c r="B83" s="145"/>
      <c r="C83" s="145"/>
      <c r="D83" s="145"/>
      <c r="E83" s="145"/>
      <c r="F83" s="145"/>
      <c r="G83" s="145"/>
      <c r="H83" s="145"/>
      <c r="I83" s="119"/>
    </row>
    <row r="84" spans="1:9" ht="104.4" customHeight="1">
      <c r="A84" s="143"/>
      <c r="B84" s="145"/>
      <c r="C84" s="145"/>
      <c r="D84" s="145"/>
      <c r="E84" s="145"/>
      <c r="F84" s="145"/>
      <c r="G84" s="145"/>
      <c r="H84" s="145"/>
      <c r="I84" s="119"/>
    </row>
    <row r="85" spans="1:9" ht="91.2" customHeight="1">
      <c r="A85" s="143"/>
      <c r="B85" s="145"/>
      <c r="C85" s="145"/>
      <c r="D85" s="145"/>
      <c r="E85" s="145"/>
      <c r="F85" s="145"/>
      <c r="G85" s="145"/>
      <c r="H85" s="145"/>
      <c r="I85" s="119"/>
    </row>
    <row r="86" spans="1:9" ht="86.4" customHeight="1">
      <c r="A86" s="143"/>
      <c r="B86" s="145"/>
      <c r="C86" s="145"/>
      <c r="D86" s="145"/>
      <c r="E86" s="145"/>
      <c r="F86" s="145"/>
      <c r="G86" s="145"/>
      <c r="H86" s="145"/>
      <c r="I86" s="119"/>
    </row>
    <row r="87" spans="1:9" ht="72" customHeight="1">
      <c r="A87" s="143"/>
      <c r="B87" s="145"/>
      <c r="C87" s="145"/>
      <c r="D87" s="145"/>
      <c r="E87" s="145"/>
      <c r="F87" s="145"/>
      <c r="G87" s="145"/>
      <c r="H87" s="145"/>
      <c r="I87" s="119"/>
    </row>
    <row r="88" spans="1:9" ht="37.799999999999997" customHeight="1">
      <c r="A88" s="143"/>
      <c r="B88" s="145"/>
      <c r="C88" s="145"/>
      <c r="D88" s="145"/>
      <c r="E88" s="145"/>
      <c r="F88" s="145"/>
      <c r="G88" s="145"/>
      <c r="H88" s="145"/>
      <c r="I88" s="136"/>
    </row>
    <row r="89" spans="1:9" ht="29.4" customHeight="1">
      <c r="A89" s="143"/>
      <c r="B89" s="145"/>
      <c r="C89" s="145"/>
      <c r="D89" s="145"/>
      <c r="E89" s="145"/>
      <c r="F89" s="145"/>
      <c r="G89" s="145"/>
      <c r="H89" s="145"/>
      <c r="I89" s="131"/>
    </row>
    <row r="90" spans="1:9" ht="70.2" customHeight="1">
      <c r="A90" s="143"/>
      <c r="B90" s="145"/>
      <c r="C90" s="145"/>
      <c r="D90" s="145"/>
      <c r="E90" s="145"/>
      <c r="F90" s="145"/>
      <c r="G90" s="145"/>
      <c r="H90" s="145"/>
      <c r="I90" s="131"/>
    </row>
    <row r="91" spans="1:9" ht="80.400000000000006" customHeight="1">
      <c r="A91" s="143"/>
      <c r="B91" s="145"/>
      <c r="C91" s="145"/>
      <c r="D91" s="145"/>
      <c r="E91" s="145"/>
      <c r="F91" s="145"/>
      <c r="G91" s="145"/>
      <c r="H91" s="145"/>
      <c r="I91" s="131"/>
    </row>
    <row r="92" spans="1:9" ht="85.8" customHeight="1">
      <c r="A92" s="143"/>
      <c r="B92" s="145"/>
      <c r="C92" s="145"/>
      <c r="D92" s="145"/>
      <c r="E92" s="145"/>
      <c r="F92" s="145"/>
      <c r="G92" s="145"/>
      <c r="H92" s="145"/>
      <c r="I92" s="131"/>
    </row>
    <row r="93" spans="1:9" ht="37.799999999999997" customHeight="1">
      <c r="A93" s="143"/>
      <c r="B93" s="145"/>
      <c r="C93" s="145"/>
      <c r="D93" s="145"/>
      <c r="E93" s="145"/>
      <c r="F93" s="145"/>
      <c r="G93" s="145"/>
      <c r="H93" s="145"/>
      <c r="I93" s="131"/>
    </row>
    <row r="94" spans="1:9" ht="39.6" customHeight="1">
      <c r="A94" s="143"/>
      <c r="B94" s="145"/>
      <c r="C94" s="145"/>
      <c r="D94" s="145"/>
      <c r="E94" s="145"/>
      <c r="F94" s="145"/>
      <c r="G94" s="145"/>
      <c r="H94" s="145"/>
      <c r="I94" s="131"/>
    </row>
    <row r="95" spans="1:9" ht="33.6" customHeight="1">
      <c r="A95" s="143"/>
      <c r="B95" s="145"/>
      <c r="C95" s="145"/>
      <c r="D95" s="145"/>
      <c r="E95" s="145"/>
      <c r="F95" s="145"/>
      <c r="G95" s="145"/>
      <c r="H95" s="145"/>
      <c r="I95" s="131"/>
    </row>
    <row r="96" spans="1:9" ht="81.599999999999994" customHeight="1">
      <c r="A96" s="143"/>
      <c r="B96" s="145"/>
      <c r="C96" s="145"/>
      <c r="D96" s="145"/>
      <c r="E96" s="145"/>
      <c r="F96" s="145"/>
      <c r="G96" s="145"/>
      <c r="H96" s="145"/>
      <c r="I96" s="131"/>
    </row>
    <row r="97" spans="1:9" ht="35.4" customHeight="1">
      <c r="A97" s="143"/>
      <c r="B97" s="145"/>
      <c r="C97" s="145"/>
      <c r="D97" s="145"/>
      <c r="E97" s="145"/>
      <c r="F97" s="145"/>
      <c r="G97" s="145"/>
      <c r="H97" s="145"/>
      <c r="I97" s="131"/>
    </row>
    <row r="98" spans="1:9" ht="33" customHeight="1">
      <c r="A98" s="143"/>
      <c r="B98" s="145"/>
      <c r="C98" s="145"/>
      <c r="D98" s="145"/>
      <c r="E98" s="145"/>
      <c r="F98" s="145"/>
      <c r="G98" s="145"/>
      <c r="H98" s="145"/>
      <c r="I98" s="131"/>
    </row>
    <row r="99" spans="1:9" ht="27.6" customHeight="1">
      <c r="A99" s="143"/>
      <c r="B99" s="145"/>
      <c r="C99" s="145"/>
      <c r="D99" s="145"/>
      <c r="E99" s="145"/>
      <c r="F99" s="145"/>
      <c r="G99" s="145"/>
      <c r="H99" s="145"/>
      <c r="I99" s="131"/>
    </row>
    <row r="100" spans="1:9" ht="39.6" customHeight="1">
      <c r="A100" s="143"/>
      <c r="B100" s="145"/>
      <c r="C100" s="145"/>
      <c r="D100" s="145"/>
      <c r="E100" s="145"/>
      <c r="F100" s="145"/>
      <c r="G100" s="145"/>
      <c r="H100" s="145"/>
      <c r="I100" s="131"/>
    </row>
    <row r="101" spans="1:9" ht="62.4" customHeight="1">
      <c r="A101" s="143"/>
      <c r="B101" s="145"/>
      <c r="C101" s="145"/>
      <c r="D101" s="145"/>
      <c r="E101" s="145"/>
      <c r="F101" s="145"/>
      <c r="G101" s="145"/>
      <c r="H101" s="145"/>
      <c r="I101" s="131"/>
    </row>
    <row r="102" spans="1:9" ht="33.6" customHeight="1">
      <c r="A102" s="143"/>
      <c r="B102" s="145"/>
      <c r="C102" s="145"/>
      <c r="D102" s="145"/>
      <c r="E102" s="145"/>
      <c r="F102" s="145"/>
      <c r="G102" s="145"/>
      <c r="H102" s="145"/>
      <c r="I102" s="131"/>
    </row>
    <row r="103" spans="1:9" ht="30" customHeight="1">
      <c r="A103" s="143"/>
      <c r="B103" s="145"/>
      <c r="C103" s="145"/>
      <c r="D103" s="145"/>
      <c r="E103" s="145"/>
      <c r="F103" s="145"/>
      <c r="G103" s="145"/>
      <c r="H103" s="145"/>
      <c r="I103" s="131"/>
    </row>
    <row r="104" spans="1:9" ht="32.4" customHeight="1">
      <c r="A104" s="143"/>
      <c r="B104" s="145"/>
      <c r="C104" s="145"/>
      <c r="D104" s="145"/>
      <c r="E104" s="145"/>
      <c r="F104" s="145"/>
      <c r="G104" s="145"/>
      <c r="H104" s="145"/>
      <c r="I104" s="131"/>
    </row>
    <row r="105" spans="1:9" ht="43.8" customHeight="1">
      <c r="A105" s="143"/>
      <c r="B105" s="145"/>
      <c r="C105" s="145"/>
      <c r="D105" s="145"/>
      <c r="E105" s="145"/>
      <c r="F105" s="145"/>
      <c r="G105" s="145"/>
      <c r="H105" s="145"/>
      <c r="I105" s="131"/>
    </row>
    <row r="106" spans="1:9" ht="66.599999999999994" customHeight="1">
      <c r="A106" s="143"/>
      <c r="B106" s="145"/>
      <c r="C106" s="145"/>
      <c r="D106" s="145"/>
      <c r="E106" s="145"/>
      <c r="F106" s="145"/>
      <c r="G106" s="145"/>
      <c r="H106" s="145"/>
      <c r="I106" s="131"/>
    </row>
    <row r="107" spans="1:9" ht="25.8" customHeight="1">
      <c r="A107" s="143"/>
      <c r="B107" s="145"/>
      <c r="C107" s="145"/>
      <c r="D107" s="145"/>
      <c r="E107" s="145"/>
      <c r="F107" s="145"/>
      <c r="G107" s="145"/>
      <c r="H107" s="145"/>
      <c r="I107" s="136"/>
    </row>
    <row r="108" spans="1:9" ht="111.6" customHeight="1">
      <c r="A108" s="143"/>
      <c r="B108" s="145"/>
      <c r="C108" s="145"/>
      <c r="D108" s="145"/>
      <c r="E108" s="145"/>
      <c r="F108" s="145"/>
      <c r="G108" s="145"/>
      <c r="H108" s="145"/>
      <c r="I108" s="131"/>
    </row>
    <row r="109" spans="1:9" ht="72" customHeight="1">
      <c r="A109" s="143"/>
      <c r="B109" s="145"/>
      <c r="C109" s="145"/>
      <c r="D109" s="145"/>
      <c r="E109" s="145"/>
      <c r="F109" s="145"/>
      <c r="G109" s="145"/>
      <c r="H109" s="145"/>
      <c r="I109" s="131"/>
    </row>
    <row r="110" spans="1:9" ht="60" customHeight="1">
      <c r="A110" s="143"/>
      <c r="B110" s="145"/>
      <c r="C110" s="145"/>
      <c r="D110" s="145"/>
      <c r="E110" s="145"/>
      <c r="F110" s="145"/>
      <c r="G110" s="145"/>
      <c r="H110" s="145"/>
      <c r="I110" s="131"/>
    </row>
    <row r="111" spans="1:9" ht="74.400000000000006" customHeight="1">
      <c r="A111" s="143"/>
      <c r="B111" s="145"/>
      <c r="C111" s="145"/>
      <c r="D111" s="145"/>
      <c r="E111" s="145"/>
      <c r="F111" s="145"/>
      <c r="G111" s="145"/>
      <c r="H111" s="145"/>
      <c r="I111" s="131"/>
    </row>
    <row r="112" spans="1:9" ht="82.2" customHeight="1">
      <c r="A112" s="143"/>
      <c r="B112" s="145"/>
      <c r="C112" s="145"/>
      <c r="D112" s="145"/>
      <c r="E112" s="145"/>
      <c r="F112" s="145"/>
      <c r="G112" s="145"/>
      <c r="H112" s="145"/>
      <c r="I112" s="131"/>
    </row>
    <row r="113" spans="2:9" ht="39" customHeight="1">
      <c r="B113" s="145"/>
      <c r="C113" s="145"/>
      <c r="D113" s="145"/>
      <c r="E113" s="145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/>
    <row r="1011" spans="9:9" ht="14.25" customHeight="1"/>
    <row r="1012" spans="9:9" ht="14.25" customHeight="1"/>
    <row r="1013" spans="9:9" ht="14.25" customHeight="1"/>
  </sheetData>
  <autoFilter ref="A8:I25" xr:uid="{00000000-0009-0000-0000-000002000000}"/>
  <mergeCells count="3">
    <mergeCell ref="B1:E1"/>
    <mergeCell ref="B2:E2"/>
    <mergeCell ref="B3:E3"/>
  </mergeCells>
  <phoneticPr fontId="28" type="noConversion"/>
  <conditionalFormatting sqref="F1:F25 F113:F1048576">
    <cfRule type="cellIs" dxfId="39" priority="1" operator="equal">
      <formula>"N/A"</formula>
    </cfRule>
    <cfRule type="cellIs" dxfId="38" priority="2" operator="equal">
      <formula>"Fail"</formula>
    </cfRule>
    <cfRule type="cellIs" dxfId="37" priority="3" operator="equal">
      <formula>Fail</formula>
    </cfRule>
    <cfRule type="cellIs" dxfId="36" priority="4" operator="equal">
      <formula>"Pass"</formula>
    </cfRule>
  </conditionalFormatting>
  <dataValidations count="2">
    <dataValidation type="list" allowBlank="1" showErrorMessage="1" sqref="F1:H2" xr:uid="{00000000-0002-0000-0200-000001000000}">
      <formula1>$J$1:$J$5</formula1>
    </dataValidation>
    <dataValidation type="list" allowBlank="1" showErrorMessage="1" sqref="F10:F25" xr:uid="{00000000-0002-0000-0200-000000000000}">
      <formula1>"Pass,Fail,N/A,Untested"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F862-9B28-4DFC-8CDE-D019558A1700}">
  <sheetPr>
    <tabColor rgb="FFFFD965"/>
  </sheetPr>
  <dimension ref="A1:Z1013"/>
  <sheetViews>
    <sheetView topLeftCell="A16" zoomScale="70" zoomScaleNormal="70" workbookViewId="0">
      <selection activeCell="C18" sqref="C18"/>
    </sheetView>
  </sheetViews>
  <sheetFormatPr defaultColWidth="14.44140625" defaultRowHeight="15" customHeight="1"/>
  <cols>
    <col min="1" max="1" width="21.44140625" customWidth="1"/>
    <col min="2" max="2" width="33.77734375" customWidth="1"/>
    <col min="3" max="3" width="32.8867187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48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8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8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7"/>
      <c r="B9" s="138" t="s">
        <v>71</v>
      </c>
      <c r="C9" s="139"/>
      <c r="D9" s="137"/>
      <c r="E9" s="139"/>
      <c r="F9" s="140"/>
      <c r="G9" s="140"/>
      <c r="H9" s="140"/>
      <c r="I9" s="14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70" customHeight="1">
      <c r="A10" s="124" t="s">
        <v>54</v>
      </c>
      <c r="B10" s="120" t="s">
        <v>155</v>
      </c>
      <c r="C10" s="120" t="s">
        <v>156</v>
      </c>
      <c r="D10" s="120" t="s">
        <v>157</v>
      </c>
      <c r="E10" s="120" t="s">
        <v>158</v>
      </c>
      <c r="F10" s="164" t="s">
        <v>18</v>
      </c>
      <c r="G10" s="124">
        <v>45748</v>
      </c>
      <c r="H10" s="121" t="str">
        <f t="shared" ref="H10:H17" si="0">$B$3</f>
        <v>Tran Thu Hien</v>
      </c>
      <c r="I10" s="147" t="s">
        <v>159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258.60000000000002" customHeight="1">
      <c r="A11" s="124" t="s">
        <v>55</v>
      </c>
      <c r="B11" s="120" t="s">
        <v>160</v>
      </c>
      <c r="C11" s="120" t="s">
        <v>161</v>
      </c>
      <c r="D11" s="120" t="s">
        <v>162</v>
      </c>
      <c r="E11" s="120" t="s">
        <v>164</v>
      </c>
      <c r="F11" s="164" t="s">
        <v>18</v>
      </c>
      <c r="G11" s="124">
        <v>45748</v>
      </c>
      <c r="H11" s="122" t="str">
        <f t="shared" si="0"/>
        <v>Tran Thu Hien</v>
      </c>
      <c r="I11" s="74" t="s">
        <v>163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308.39999999999998" customHeight="1">
      <c r="A12" s="124" t="s">
        <v>56</v>
      </c>
      <c r="B12" s="120" t="s">
        <v>165</v>
      </c>
      <c r="C12" s="120" t="s">
        <v>166</v>
      </c>
      <c r="D12" s="120" t="s">
        <v>167</v>
      </c>
      <c r="E12" s="120" t="s">
        <v>168</v>
      </c>
      <c r="F12" s="164" t="s">
        <v>18</v>
      </c>
      <c r="G12" s="124">
        <v>45748</v>
      </c>
      <c r="H12" s="123" t="str">
        <f t="shared" si="0"/>
        <v>Tran Thu Hien</v>
      </c>
      <c r="I12" s="74" t="s">
        <v>169</v>
      </c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99.2" customHeight="1">
      <c r="A13" s="124" t="s">
        <v>57</v>
      </c>
      <c r="B13" s="119" t="s">
        <v>170</v>
      </c>
      <c r="C13" s="119" t="s">
        <v>82</v>
      </c>
      <c r="D13" s="120" t="s">
        <v>171</v>
      </c>
      <c r="E13" s="120" t="s">
        <v>172</v>
      </c>
      <c r="F13" s="164" t="s">
        <v>18</v>
      </c>
      <c r="G13" s="124">
        <v>45748</v>
      </c>
      <c r="H13" s="123" t="str">
        <f t="shared" si="0"/>
        <v>Tran Thu Hien</v>
      </c>
      <c r="I13" s="74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78.2" customHeight="1">
      <c r="A14" s="124" t="s">
        <v>58</v>
      </c>
      <c r="B14" s="120" t="s">
        <v>173</v>
      </c>
      <c r="C14" s="119" t="s">
        <v>82</v>
      </c>
      <c r="D14" s="120" t="s">
        <v>174</v>
      </c>
      <c r="E14" s="120" t="s">
        <v>175</v>
      </c>
      <c r="F14" s="164" t="s">
        <v>18</v>
      </c>
      <c r="G14" s="124">
        <v>45748</v>
      </c>
      <c r="H14" s="123" t="str">
        <f t="shared" si="0"/>
        <v>Tran Thu Hien</v>
      </c>
      <c r="I14" s="74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82.4" customHeight="1">
      <c r="A15" s="124" t="s">
        <v>59</v>
      </c>
      <c r="B15" s="120" t="s">
        <v>176</v>
      </c>
      <c r="C15" s="119" t="s">
        <v>82</v>
      </c>
      <c r="D15" s="120" t="s">
        <v>177</v>
      </c>
      <c r="E15" s="119" t="s">
        <v>178</v>
      </c>
      <c r="F15" s="164" t="s">
        <v>18</v>
      </c>
      <c r="G15" s="124">
        <v>45749</v>
      </c>
      <c r="H15" s="123" t="str">
        <f t="shared" si="0"/>
        <v>Tran Thu Hien</v>
      </c>
      <c r="I15" s="134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36.80000000000001" customHeight="1">
      <c r="A16" s="124" t="s">
        <v>60</v>
      </c>
      <c r="B16" s="120" t="s">
        <v>179</v>
      </c>
      <c r="C16" s="119" t="s">
        <v>82</v>
      </c>
      <c r="D16" s="120" t="s">
        <v>180</v>
      </c>
      <c r="E16" s="119" t="s">
        <v>181</v>
      </c>
      <c r="F16" s="165" t="s">
        <v>18</v>
      </c>
      <c r="G16" s="124">
        <v>45748</v>
      </c>
      <c r="H16" s="126" t="str">
        <f t="shared" si="0"/>
        <v>Tran Thu Hien</v>
      </c>
      <c r="I16" s="74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38" customHeight="1">
      <c r="A17" s="124" t="s">
        <v>61</v>
      </c>
      <c r="B17" s="120" t="s">
        <v>182</v>
      </c>
      <c r="C17" s="120" t="s">
        <v>183</v>
      </c>
      <c r="D17" s="120" t="s">
        <v>184</v>
      </c>
      <c r="E17" s="120" t="s">
        <v>185</v>
      </c>
      <c r="F17" s="165" t="s">
        <v>18</v>
      </c>
      <c r="G17" s="124">
        <v>45748</v>
      </c>
      <c r="H17" s="126" t="str">
        <f t="shared" si="0"/>
        <v>Tran Thu Hien</v>
      </c>
      <c r="I17" s="74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53.6" customHeight="1">
      <c r="B18" s="76"/>
      <c r="C18" s="77"/>
      <c r="E18" s="78"/>
      <c r="F18" s="5"/>
      <c r="G18" s="1"/>
      <c r="H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27.2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142.19999999999999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118.8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80.400000000000006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73.2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9" ht="31.5" customHeight="1">
      <c r="B65" s="76"/>
      <c r="C65" s="77"/>
      <c r="E65" s="78"/>
      <c r="F65" s="5"/>
      <c r="G65" s="1"/>
      <c r="H65" s="1"/>
    </row>
    <row r="66" spans="2:9" ht="44.4" customHeight="1">
      <c r="B66" s="76"/>
      <c r="C66" s="77"/>
      <c r="E66" s="78"/>
      <c r="F66" s="5"/>
      <c r="G66" s="1"/>
      <c r="H66" s="1"/>
    </row>
    <row r="67" spans="2:9" ht="32.25" customHeight="1">
      <c r="B67" s="76"/>
      <c r="C67" s="77"/>
      <c r="E67" s="78"/>
      <c r="F67" s="5"/>
      <c r="G67" s="1"/>
      <c r="H67" s="1"/>
    </row>
    <row r="68" spans="2:9" ht="51" customHeight="1">
      <c r="B68" s="76"/>
      <c r="C68" s="77"/>
      <c r="E68" s="78"/>
      <c r="F68" s="5"/>
      <c r="G68" s="1"/>
      <c r="H68" s="1"/>
    </row>
    <row r="69" spans="2:9" ht="42.75" customHeight="1">
      <c r="B69" s="76"/>
      <c r="C69" s="77"/>
      <c r="E69" s="78"/>
      <c r="F69" s="5"/>
      <c r="G69" s="1"/>
      <c r="H69" s="1"/>
    </row>
    <row r="70" spans="2:9" ht="38.25" customHeight="1">
      <c r="B70" s="76"/>
      <c r="C70" s="77"/>
      <c r="E70" s="78"/>
      <c r="F70" s="5"/>
      <c r="G70" s="1"/>
      <c r="H70" s="1"/>
    </row>
    <row r="71" spans="2:9" ht="35.25" customHeight="1">
      <c r="B71" s="76"/>
      <c r="C71" s="77"/>
      <c r="E71" s="78"/>
      <c r="F71" s="5"/>
      <c r="G71" s="1"/>
      <c r="H71" s="1"/>
    </row>
    <row r="72" spans="2:9" ht="33" customHeight="1">
      <c r="B72" s="76"/>
      <c r="C72" s="77"/>
      <c r="E72" s="78"/>
      <c r="F72" s="5"/>
      <c r="G72" s="1"/>
      <c r="H72" s="1"/>
      <c r="I72" s="117"/>
    </row>
    <row r="73" spans="2:9" ht="38.25" customHeight="1">
      <c r="B73" s="76"/>
      <c r="C73" s="77"/>
      <c r="E73" s="78"/>
      <c r="F73" s="5"/>
      <c r="G73" s="1"/>
      <c r="H73" s="1"/>
      <c r="I73" s="117"/>
    </row>
    <row r="74" spans="2:9" ht="55.2" customHeight="1">
      <c r="B74" s="76"/>
      <c r="C74" s="77"/>
      <c r="E74" s="78"/>
      <c r="F74" s="5"/>
      <c r="G74" s="1"/>
      <c r="H74" s="1"/>
      <c r="I74" s="117"/>
    </row>
    <row r="75" spans="2:9" ht="30.75" customHeight="1">
      <c r="B75" s="76"/>
      <c r="C75" s="77"/>
      <c r="E75" s="78"/>
      <c r="F75" s="5"/>
      <c r="G75" s="1"/>
      <c r="H75" s="1"/>
      <c r="I75" s="117"/>
    </row>
    <row r="76" spans="2:9" ht="35.4" customHeight="1">
      <c r="B76" s="76"/>
      <c r="C76" s="77"/>
      <c r="E76" s="78"/>
      <c r="F76" s="5"/>
      <c r="G76" s="1"/>
      <c r="H76" s="1"/>
      <c r="I76" s="117"/>
    </row>
    <row r="77" spans="2:9" ht="44.4" customHeight="1">
      <c r="B77" s="76"/>
      <c r="C77" s="77"/>
      <c r="E77" s="78"/>
      <c r="F77" s="5"/>
      <c r="G77" s="1"/>
      <c r="H77" s="1"/>
      <c r="I77" s="117"/>
    </row>
    <row r="78" spans="2:9" ht="41.4" customHeight="1">
      <c r="B78" s="76"/>
      <c r="C78" s="77"/>
      <c r="E78" s="78"/>
      <c r="F78" s="5"/>
      <c r="G78" s="1"/>
      <c r="H78" s="1"/>
      <c r="I78" s="117"/>
    </row>
    <row r="79" spans="2:9" ht="43.8" customHeight="1">
      <c r="B79" s="76"/>
      <c r="C79" s="77"/>
      <c r="E79" s="78"/>
      <c r="F79" s="5"/>
      <c r="G79" s="1"/>
      <c r="H79" s="1"/>
      <c r="I79" s="117"/>
    </row>
    <row r="80" spans="2:9" ht="49.5" customHeight="1">
      <c r="B80" s="76"/>
      <c r="C80" s="77"/>
      <c r="E80" s="78"/>
      <c r="F80" s="5"/>
      <c r="G80" s="1"/>
      <c r="H80" s="1"/>
      <c r="I80" s="117"/>
    </row>
    <row r="81" spans="2:9" ht="55.2" customHeight="1">
      <c r="B81" s="76"/>
      <c r="C81" s="77"/>
      <c r="E81" s="78"/>
      <c r="F81" s="5"/>
      <c r="G81" s="1"/>
      <c r="H81" s="1"/>
      <c r="I81" s="117"/>
    </row>
    <row r="82" spans="2:9" ht="37.200000000000003" customHeight="1">
      <c r="B82" s="76"/>
      <c r="C82" s="77"/>
      <c r="E82" s="78"/>
      <c r="F82" s="5"/>
      <c r="G82" s="1"/>
      <c r="H82" s="1"/>
      <c r="I82" s="117"/>
    </row>
    <row r="83" spans="2:9" ht="28.5" customHeight="1">
      <c r="B83" s="76"/>
      <c r="C83" s="77"/>
      <c r="E83" s="78"/>
      <c r="F83" s="5"/>
      <c r="G83" s="1"/>
      <c r="H83" s="1"/>
      <c r="I83" s="117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I908" s="79"/>
    </row>
    <row r="909" spans="2:9" ht="14.25" customHeight="1">
      <c r="I909" s="79"/>
    </row>
    <row r="910" spans="2:9" ht="14.25" customHeight="1">
      <c r="I910" s="79"/>
    </row>
    <row r="911" spans="2:9" ht="14.25" customHeight="1">
      <c r="I911" s="79"/>
    </row>
    <row r="912" spans="2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/>
    <row r="1000" spans="9:9" ht="14.25" customHeight="1"/>
    <row r="1001" spans="9:9" ht="14.25" customHeight="1"/>
    <row r="1002" spans="9:9" ht="14.25" customHeight="1"/>
    <row r="1003" spans="9:9" ht="14.25" customHeight="1"/>
    <row r="1004" spans="9:9" ht="14.25" customHeight="1"/>
    <row r="1005" spans="9:9" ht="14.25" customHeight="1"/>
    <row r="1006" spans="9:9" ht="14.25" customHeight="1"/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7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5" priority="1" operator="equal">
      <formula>"N/A"</formula>
    </cfRule>
    <cfRule type="cellIs" dxfId="34" priority="2" operator="equal">
      <formula>"Fail"</formula>
    </cfRule>
    <cfRule type="cellIs" dxfId="33" priority="3" operator="equal">
      <formula>Fail</formula>
    </cfRule>
    <cfRule type="cellIs" dxfId="32" priority="4" operator="equal">
      <formula>"Pass"</formula>
    </cfRule>
  </conditionalFormatting>
  <dataValidations count="2">
    <dataValidation type="list" allowBlank="1" showErrorMessage="1" sqref="F1:H2" xr:uid="{32025629-FA50-4290-8C03-99C8108802B2}">
      <formula1>$J$1:$J$5</formula1>
    </dataValidation>
    <dataValidation type="list" allowBlank="1" showErrorMessage="1" sqref="F10:F17" xr:uid="{6E07FC4F-BEC3-4100-9C4E-E6AFFED75062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CA70-FA9B-4B73-86E6-75F594F0D91E}">
  <sheetPr>
    <tabColor rgb="FFFFD965"/>
  </sheetPr>
  <dimension ref="A1:Z1013"/>
  <sheetViews>
    <sheetView topLeftCell="C10" zoomScale="70" zoomScaleNormal="70" workbookViewId="0">
      <selection activeCell="E10" sqref="A8:I14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0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191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72.39999999999998" customHeight="1">
      <c r="A10" s="124" t="s">
        <v>54</v>
      </c>
      <c r="B10" s="163" t="s">
        <v>186</v>
      </c>
      <c r="C10" s="130" t="s">
        <v>82</v>
      </c>
      <c r="D10" s="157" t="s">
        <v>194</v>
      </c>
      <c r="E10" s="157" t="s">
        <v>187</v>
      </c>
      <c r="F10" s="125" t="s">
        <v>18</v>
      </c>
      <c r="G10" s="124">
        <v>45748</v>
      </c>
      <c r="H10" s="125" t="str">
        <f>$B$3</f>
        <v>Tran Thu Hien</v>
      </c>
      <c r="I10" s="131" t="s">
        <v>188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205.8" customHeight="1">
      <c r="A11" s="124" t="s">
        <v>55</v>
      </c>
      <c r="B11" s="163" t="s">
        <v>189</v>
      </c>
      <c r="C11" s="130" t="s">
        <v>82</v>
      </c>
      <c r="D11" s="157" t="s">
        <v>195</v>
      </c>
      <c r="E11" s="219" t="s">
        <v>190</v>
      </c>
      <c r="F11" s="125" t="s">
        <v>18</v>
      </c>
      <c r="G11" s="124">
        <v>45748</v>
      </c>
      <c r="H11" s="125" t="str">
        <f t="shared" ref="H11:H14" si="0">$B$3</f>
        <v>Tran Thu Hien</v>
      </c>
      <c r="I11" s="131" t="s">
        <v>188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200.4" customHeight="1">
      <c r="A12" s="124" t="s">
        <v>56</v>
      </c>
      <c r="B12" s="162" t="s">
        <v>192</v>
      </c>
      <c r="C12" s="130" t="s">
        <v>193</v>
      </c>
      <c r="D12" s="157" t="s">
        <v>196</v>
      </c>
      <c r="E12" s="218" t="s">
        <v>197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93.8" customHeight="1">
      <c r="A13" s="124" t="s">
        <v>57</v>
      </c>
      <c r="B13" s="162" t="s">
        <v>198</v>
      </c>
      <c r="C13" s="130" t="s">
        <v>199</v>
      </c>
      <c r="D13" s="157" t="s">
        <v>200</v>
      </c>
      <c r="E13" s="160" t="s">
        <v>201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227.4" customHeight="1">
      <c r="A14" s="124" t="s">
        <v>58</v>
      </c>
      <c r="B14" s="163" t="s">
        <v>202</v>
      </c>
      <c r="C14" s="130" t="s">
        <v>82</v>
      </c>
      <c r="D14" s="157" t="s">
        <v>203</v>
      </c>
      <c r="E14" s="160" t="s">
        <v>204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37.799999999999997" customHeight="1">
      <c r="B15" s="76"/>
      <c r="C15" s="77"/>
      <c r="E15" s="78"/>
      <c r="F15" s="5"/>
      <c r="G15" s="1"/>
      <c r="H15" s="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B16" s="76"/>
      <c r="C16" s="77"/>
      <c r="E16" s="78"/>
      <c r="F16" s="5"/>
      <c r="G16" s="1"/>
      <c r="H16" s="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2:26" ht="110.4" customHeight="1">
      <c r="B17" s="76"/>
      <c r="C17" s="77"/>
      <c r="E17" s="78"/>
      <c r="F17" s="5"/>
      <c r="G17" s="1"/>
      <c r="H17" s="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2:26" ht="115.2" customHeight="1">
      <c r="B18" s="76"/>
      <c r="C18" s="77"/>
      <c r="E18" s="78"/>
      <c r="F18" s="5"/>
      <c r="G18" s="1"/>
      <c r="H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2:26" ht="104.4" customHeight="1"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2:26" ht="95.4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2:26" ht="129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58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2:26" ht="109.2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2:26" ht="79.8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2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2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2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2:26" ht="118.2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2:26" ht="62.4" customHeight="1">
      <c r="B29" s="76"/>
      <c r="C29" s="77"/>
      <c r="E29" s="78"/>
      <c r="F29" s="5"/>
      <c r="G29" s="1"/>
      <c r="H29" s="1"/>
    </row>
    <row r="30" spans="2:26" ht="75" customHeight="1">
      <c r="B30" s="76"/>
      <c r="C30" s="77"/>
      <c r="E30" s="78"/>
      <c r="F30" s="5"/>
      <c r="G30" s="1"/>
      <c r="H30" s="1"/>
    </row>
    <row r="31" spans="2:26" ht="83.4" customHeight="1">
      <c r="B31" s="76"/>
      <c r="C31" s="77"/>
      <c r="E31" s="78"/>
      <c r="F31" s="5"/>
      <c r="G31" s="1"/>
      <c r="H31" s="1"/>
    </row>
    <row r="32" spans="2:26" ht="52.8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91.8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84" customHeight="1">
      <c r="B36" s="76"/>
      <c r="C36" s="77"/>
      <c r="E36" s="78"/>
      <c r="F36" s="5"/>
      <c r="G36" s="1"/>
      <c r="H36" s="1"/>
    </row>
    <row r="37" spans="1:12" ht="77.40000000000000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79.2" customHeight="1">
      <c r="B39" s="76"/>
      <c r="C39" s="77"/>
      <c r="E39" s="78"/>
      <c r="F39" s="5"/>
      <c r="G39" s="1"/>
      <c r="H39" s="1"/>
    </row>
    <row r="40" spans="1:12" s="118" customFormat="1" ht="72.59999999999999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85.2" customHeight="1">
      <c r="B41" s="76"/>
      <c r="C41" s="77"/>
      <c r="E41" s="78"/>
      <c r="F41" s="5"/>
      <c r="G41" s="1"/>
      <c r="H41" s="1"/>
    </row>
    <row r="42" spans="1:12" ht="84.6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66.599999999999994" customHeight="1">
      <c r="B44" s="76"/>
      <c r="C44" s="77"/>
      <c r="E44" s="78"/>
      <c r="F44" s="5"/>
      <c r="G44" s="1"/>
      <c r="H44" s="1"/>
    </row>
    <row r="45" spans="1:12" ht="73.8" customHeight="1">
      <c r="B45" s="76"/>
      <c r="C45" s="77"/>
      <c r="E45" s="78"/>
      <c r="F45" s="5"/>
      <c r="G45" s="1"/>
      <c r="H45" s="1"/>
    </row>
    <row r="46" spans="1:12" ht="73.8" customHeight="1">
      <c r="B46" s="76"/>
      <c r="C46" s="77"/>
      <c r="E46" s="78"/>
      <c r="F46" s="5"/>
      <c r="G46" s="1"/>
      <c r="H46" s="1"/>
    </row>
    <row r="47" spans="1:12" ht="70.8" customHeight="1">
      <c r="B47" s="76"/>
      <c r="C47" s="77"/>
      <c r="E47" s="78"/>
      <c r="F47" s="5"/>
      <c r="G47" s="1"/>
      <c r="H47" s="1"/>
      <c r="I47" s="117"/>
    </row>
    <row r="48" spans="1:12" ht="79.2" customHeight="1">
      <c r="B48" s="76"/>
      <c r="C48" s="77"/>
      <c r="E48" s="78"/>
      <c r="F48" s="5"/>
      <c r="G48" s="1"/>
      <c r="H48" s="1"/>
      <c r="I48" s="117"/>
    </row>
    <row r="49" spans="2:9" ht="46.2" customHeight="1">
      <c r="B49" s="76"/>
      <c r="C49" s="77"/>
      <c r="E49" s="78"/>
      <c r="F49" s="5"/>
      <c r="G49" s="1"/>
      <c r="H49" s="1"/>
      <c r="I49" s="117"/>
    </row>
    <row r="50" spans="2:9" ht="36.6" customHeight="1">
      <c r="B50" s="76"/>
      <c r="C50" s="77"/>
      <c r="E50" s="78"/>
      <c r="F50" s="5"/>
      <c r="G50" s="1"/>
      <c r="H50" s="1"/>
      <c r="I50" s="117"/>
    </row>
    <row r="51" spans="2:9" ht="60" customHeight="1">
      <c r="B51" s="76"/>
      <c r="C51" s="77"/>
      <c r="E51" s="78"/>
      <c r="F51" s="5"/>
      <c r="G51" s="1"/>
      <c r="H51" s="1"/>
      <c r="I51" s="117"/>
    </row>
    <row r="52" spans="2:9" ht="48" customHeight="1">
      <c r="B52" s="76"/>
      <c r="C52" s="77"/>
      <c r="E52" s="78"/>
      <c r="F52" s="5"/>
      <c r="G52" s="1"/>
      <c r="H52" s="1"/>
      <c r="I52" s="117"/>
    </row>
    <row r="53" spans="2:9" ht="35.4" customHeight="1">
      <c r="B53" s="76"/>
      <c r="C53" s="77"/>
      <c r="E53" s="78"/>
      <c r="F53" s="5"/>
      <c r="G53" s="1"/>
      <c r="H53" s="1"/>
      <c r="I53" s="117"/>
    </row>
    <row r="54" spans="2:9" ht="34.799999999999997" customHeight="1">
      <c r="B54" s="76"/>
      <c r="C54" s="77"/>
      <c r="E54" s="78"/>
      <c r="F54" s="5"/>
      <c r="G54" s="1"/>
      <c r="H54" s="1"/>
      <c r="I54" s="117"/>
    </row>
    <row r="55" spans="2:9" ht="54.75" customHeight="1">
      <c r="B55" s="76"/>
      <c r="C55" s="77"/>
      <c r="E55" s="78"/>
      <c r="F55" s="5"/>
      <c r="G55" s="1"/>
      <c r="H55" s="1"/>
      <c r="I55" s="117"/>
    </row>
    <row r="56" spans="2:9" ht="54" customHeight="1">
      <c r="B56" s="76"/>
      <c r="C56" s="77"/>
      <c r="E56" s="78"/>
      <c r="F56" s="5"/>
      <c r="G56" s="1"/>
      <c r="H56" s="1"/>
      <c r="I56" s="117"/>
    </row>
    <row r="57" spans="2:9" ht="40.5" customHeight="1">
      <c r="B57" s="76"/>
      <c r="C57" s="77"/>
      <c r="E57" s="78"/>
      <c r="F57" s="5"/>
      <c r="G57" s="1"/>
      <c r="H57" s="1"/>
      <c r="I57" s="117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F870" s="5"/>
      <c r="G870" s="1"/>
      <c r="H870" s="1"/>
      <c r="I870" s="79"/>
    </row>
    <row r="871" spans="2:9" ht="14.25" customHeight="1">
      <c r="F871" s="5"/>
      <c r="G871" s="1"/>
      <c r="H871" s="1"/>
      <c r="I871" s="79"/>
    </row>
    <row r="872" spans="2:9" ht="14.25" customHeight="1">
      <c r="F872" s="5"/>
      <c r="G872" s="1"/>
      <c r="H872" s="1"/>
      <c r="I872" s="79"/>
    </row>
    <row r="873" spans="2:9" ht="14.25" customHeight="1">
      <c r="F873" s="5"/>
      <c r="G873" s="1"/>
      <c r="H873" s="1"/>
      <c r="I873" s="79"/>
    </row>
    <row r="874" spans="2:9" ht="14.25" customHeight="1">
      <c r="F874" s="5"/>
      <c r="G874" s="1"/>
      <c r="H874" s="1"/>
      <c r="I874" s="79"/>
    </row>
    <row r="875" spans="2:9" ht="14.25" customHeight="1">
      <c r="I875" s="79"/>
    </row>
    <row r="876" spans="2:9" ht="14.25" customHeight="1">
      <c r="I876" s="79"/>
    </row>
    <row r="877" spans="2:9" ht="14.25" customHeight="1">
      <c r="I877" s="79"/>
    </row>
    <row r="878" spans="2:9" ht="14.25" customHeight="1">
      <c r="I878" s="79"/>
    </row>
    <row r="879" spans="2:9" ht="14.25" customHeight="1">
      <c r="I879" s="79"/>
    </row>
    <row r="880" spans="2:9" ht="14.25" customHeight="1">
      <c r="I880" s="79"/>
    </row>
    <row r="881" spans="9:9" ht="14.25" customHeight="1">
      <c r="I881" s="79"/>
    </row>
    <row r="882" spans="9:9" ht="14.25" customHeight="1">
      <c r="I882" s="79"/>
    </row>
    <row r="883" spans="9:9" ht="14.25" customHeight="1">
      <c r="I883" s="79"/>
    </row>
    <row r="884" spans="9:9" ht="14.25" customHeight="1">
      <c r="I884" s="79"/>
    </row>
    <row r="885" spans="9:9" ht="14.25" customHeight="1">
      <c r="I885" s="79"/>
    </row>
    <row r="886" spans="9:9" ht="14.25" customHeight="1">
      <c r="I886" s="79"/>
    </row>
    <row r="887" spans="9:9" ht="14.25" customHeight="1">
      <c r="I887" s="79"/>
    </row>
    <row r="888" spans="9:9" ht="14.25" customHeight="1">
      <c r="I888" s="79"/>
    </row>
    <row r="889" spans="9:9" ht="14.25" customHeight="1">
      <c r="I889" s="79"/>
    </row>
    <row r="890" spans="9:9" ht="14.25" customHeight="1">
      <c r="I890" s="79"/>
    </row>
    <row r="891" spans="9:9" ht="14.25" customHeight="1">
      <c r="I891" s="79"/>
    </row>
    <row r="892" spans="9:9" ht="14.25" customHeight="1">
      <c r="I892" s="79"/>
    </row>
    <row r="893" spans="9:9" ht="14.25" customHeight="1">
      <c r="I893" s="79"/>
    </row>
    <row r="894" spans="9:9" ht="14.25" customHeight="1">
      <c r="I894" s="79"/>
    </row>
    <row r="895" spans="9:9" ht="14.25" customHeight="1">
      <c r="I895" s="79"/>
    </row>
    <row r="896" spans="9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/>
    <row r="975" spans="9:9" ht="14.25" customHeight="1"/>
    <row r="976" spans="9:9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:H2" xr:uid="{0E8FE9A0-69F9-4868-BD4C-E67BEED8717F}">
      <formula1>$J$1:$J$5</formula1>
    </dataValidation>
    <dataValidation type="list" allowBlank="1" showErrorMessage="1" sqref="F10:F14" xr:uid="{183FDB5A-5DA4-4296-B911-54EFF3EDCAE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5BD2-42F9-4ED1-9202-66D28A834E9E}">
  <sheetPr>
    <tabColor rgb="FFFFD965"/>
  </sheetPr>
  <dimension ref="A1:Z1013"/>
  <sheetViews>
    <sheetView topLeftCell="A13" zoomScale="70" zoomScaleNormal="70" workbookViewId="0">
      <selection activeCell="C15" sqref="A1:XFD1048576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2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150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48.4" customHeight="1">
      <c r="A10" s="124" t="s">
        <v>54</v>
      </c>
      <c r="B10" s="163" t="s">
        <v>205</v>
      </c>
      <c r="C10" s="130" t="s">
        <v>82</v>
      </c>
      <c r="D10" s="157" t="s">
        <v>206</v>
      </c>
      <c r="E10" s="160" t="s">
        <v>207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211.2" customHeight="1">
      <c r="A11" s="124" t="s">
        <v>55</v>
      </c>
      <c r="B11" s="163" t="s">
        <v>208</v>
      </c>
      <c r="C11" s="130" t="s">
        <v>82</v>
      </c>
      <c r="D11" s="157" t="s">
        <v>209</v>
      </c>
      <c r="E11" s="160" t="s">
        <v>210</v>
      </c>
      <c r="F11" s="125" t="s">
        <v>18</v>
      </c>
      <c r="G11" s="124">
        <v>45748</v>
      </c>
      <c r="H11" s="125" t="str">
        <f t="shared" ref="H11:H14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84.8" customHeight="1">
      <c r="A12" s="124" t="s">
        <v>56</v>
      </c>
      <c r="B12" s="158" t="s">
        <v>211</v>
      </c>
      <c r="C12" s="130" t="s">
        <v>193</v>
      </c>
      <c r="D12" s="157" t="s">
        <v>212</v>
      </c>
      <c r="E12" s="160" t="s">
        <v>213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57.19999999999999" customHeight="1">
      <c r="A13" s="124" t="s">
        <v>57</v>
      </c>
      <c r="B13" s="163" t="s">
        <v>214</v>
      </c>
      <c r="C13" s="130" t="s">
        <v>215</v>
      </c>
      <c r="D13" s="157" t="s">
        <v>216</v>
      </c>
      <c r="E13" s="160" t="s">
        <v>217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51.19999999999999" customHeight="1">
      <c r="A14" s="124" t="s">
        <v>58</v>
      </c>
      <c r="B14" s="156" t="s">
        <v>218</v>
      </c>
      <c r="C14" s="156" t="s">
        <v>82</v>
      </c>
      <c r="D14" s="157" t="s">
        <v>219</v>
      </c>
      <c r="E14" s="160" t="s">
        <v>220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B15" s="76"/>
      <c r="C15" s="77"/>
      <c r="E15" s="78"/>
      <c r="F15" s="5"/>
      <c r="G15" s="1"/>
      <c r="H15" s="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B16" s="76"/>
      <c r="C16" s="77"/>
      <c r="E16" s="78"/>
      <c r="F16" s="5"/>
      <c r="G16" s="1"/>
      <c r="H16" s="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2:26" ht="202.8" customHeight="1">
      <c r="B17" s="76"/>
      <c r="C17" s="77"/>
      <c r="E17" s="78"/>
      <c r="F17" s="5"/>
      <c r="G17" s="1"/>
      <c r="H17" s="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2:26" ht="85.2" customHeight="1">
      <c r="B18" s="76"/>
      <c r="C18" s="77"/>
      <c r="E18" s="78"/>
      <c r="F18" s="5"/>
      <c r="G18" s="1"/>
      <c r="H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2:26" ht="79.8" customHeight="1"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2:26" ht="95.4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2:26" ht="77.400000000000006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49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2:26" ht="178.2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2:26" ht="85.8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2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2:26" ht="96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2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2:26" ht="39.6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2:26" ht="114.6" customHeight="1">
      <c r="B29" s="76"/>
      <c r="C29" s="77"/>
      <c r="E29" s="78"/>
      <c r="F29" s="5"/>
      <c r="G29" s="1"/>
      <c r="H29" s="1"/>
    </row>
    <row r="30" spans="2:26" ht="91.2" customHeight="1">
      <c r="B30" s="76"/>
      <c r="C30" s="77"/>
      <c r="E30" s="78"/>
      <c r="F30" s="5"/>
      <c r="G30" s="1"/>
      <c r="H30" s="1"/>
    </row>
    <row r="31" spans="2:26" ht="83.4" customHeight="1">
      <c r="B31" s="76"/>
      <c r="C31" s="77"/>
      <c r="E31" s="78"/>
      <c r="F31" s="5"/>
      <c r="G31" s="1"/>
      <c r="H31" s="1"/>
    </row>
    <row r="32" spans="2:26" ht="85.2" customHeight="1">
      <c r="B32" s="76"/>
      <c r="C32" s="77"/>
      <c r="E32" s="78"/>
      <c r="F32" s="5"/>
      <c r="G32" s="1"/>
      <c r="H32" s="1"/>
    </row>
    <row r="33" spans="1:12" ht="55.2" customHeight="1">
      <c r="B33" s="76"/>
      <c r="C33" s="77"/>
      <c r="E33" s="78"/>
      <c r="F33" s="5"/>
      <c r="G33" s="1"/>
      <c r="H33" s="1"/>
    </row>
    <row r="34" spans="1:12" ht="91.8" customHeight="1">
      <c r="B34" s="76"/>
      <c r="C34" s="77"/>
      <c r="E34" s="78"/>
      <c r="F34" s="5"/>
      <c r="G34" s="1"/>
      <c r="H34" s="1"/>
    </row>
    <row r="35" spans="1:12" ht="80.400000000000006" customHeight="1">
      <c r="B35" s="76"/>
      <c r="C35" s="77"/>
      <c r="E35" s="78"/>
      <c r="F35" s="5"/>
      <c r="G35" s="1"/>
      <c r="H35" s="1"/>
    </row>
    <row r="36" spans="1:12" ht="67.8" customHeight="1">
      <c r="B36" s="76"/>
      <c r="C36" s="77"/>
      <c r="E36" s="78"/>
      <c r="F36" s="5"/>
      <c r="G36" s="1"/>
      <c r="H36" s="1"/>
    </row>
    <row r="37" spans="1:12" ht="60" customHeight="1">
      <c r="B37" s="76"/>
      <c r="C37" s="77"/>
      <c r="E37" s="78"/>
      <c r="F37" s="5"/>
      <c r="G37" s="1"/>
      <c r="H37" s="1"/>
    </row>
    <row r="38" spans="1:12" ht="7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72.59999999999999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81.599999999999994" customHeight="1">
      <c r="B41" s="76"/>
      <c r="C41" s="77"/>
      <c r="E41" s="78"/>
      <c r="F41" s="5"/>
      <c r="G41" s="1"/>
      <c r="H41" s="1"/>
    </row>
    <row r="42" spans="1:12" ht="73.8" customHeight="1">
      <c r="B42" s="76"/>
      <c r="C42" s="77"/>
      <c r="E42" s="78"/>
      <c r="F42" s="5"/>
      <c r="G42" s="1"/>
      <c r="H42" s="1"/>
    </row>
    <row r="43" spans="1:12" ht="67.2" customHeight="1">
      <c r="B43" s="76"/>
      <c r="C43" s="77"/>
      <c r="E43" s="78"/>
      <c r="F43" s="5"/>
      <c r="G43" s="1"/>
      <c r="H43" s="1"/>
    </row>
    <row r="44" spans="1:12" ht="70.8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</row>
    <row r="54" spans="2:9" ht="34.799999999999997" customHeight="1">
      <c r="B54" s="76"/>
      <c r="C54" s="77"/>
      <c r="E54" s="78"/>
      <c r="F54" s="5"/>
      <c r="G54" s="1"/>
      <c r="H54" s="1"/>
    </row>
    <row r="55" spans="2:9" ht="54.75" customHeight="1">
      <c r="B55" s="76"/>
      <c r="C55" s="77"/>
      <c r="E55" s="78"/>
      <c r="F55" s="5"/>
      <c r="G55" s="1"/>
      <c r="H55" s="1"/>
    </row>
    <row r="56" spans="2:9" ht="54" customHeight="1">
      <c r="B56" s="76"/>
      <c r="C56" s="77"/>
      <c r="E56" s="78"/>
      <c r="F56" s="5"/>
      <c r="G56" s="1"/>
      <c r="H56" s="1"/>
    </row>
    <row r="57" spans="2:9" ht="40.5" customHeight="1">
      <c r="B57" s="76"/>
      <c r="C57" s="77"/>
      <c r="E57" s="78"/>
      <c r="F57" s="5"/>
      <c r="G57" s="1"/>
      <c r="H57" s="1"/>
      <c r="I57" s="117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117"/>
    </row>
    <row r="60" spans="2:9" ht="32.25" customHeight="1">
      <c r="B60" s="76"/>
      <c r="C60" s="77"/>
      <c r="E60" s="78"/>
      <c r="F60" s="5"/>
      <c r="G60" s="1"/>
      <c r="H60" s="1"/>
      <c r="I60" s="117"/>
    </row>
    <row r="61" spans="2:9" ht="38.25" customHeight="1">
      <c r="B61" s="76"/>
      <c r="C61" s="77"/>
      <c r="E61" s="78"/>
      <c r="F61" s="5"/>
      <c r="G61" s="1"/>
      <c r="H61" s="1"/>
      <c r="I61" s="117"/>
    </row>
    <row r="62" spans="2:9" ht="45" customHeight="1">
      <c r="B62" s="76"/>
      <c r="C62" s="77"/>
      <c r="E62" s="78"/>
      <c r="F62" s="5"/>
      <c r="G62" s="1"/>
      <c r="H62" s="1"/>
      <c r="I62" s="117"/>
    </row>
    <row r="63" spans="2:9" ht="37.799999999999997" customHeight="1">
      <c r="B63" s="76"/>
      <c r="C63" s="77"/>
      <c r="E63" s="78"/>
      <c r="F63" s="5"/>
      <c r="G63" s="1"/>
      <c r="H63" s="1"/>
      <c r="I63" s="117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117"/>
    </row>
    <row r="66" spans="2:9" ht="44.4" customHeight="1">
      <c r="B66" s="76"/>
      <c r="C66" s="77"/>
      <c r="E66" s="78"/>
      <c r="F66" s="5"/>
      <c r="G66" s="1"/>
      <c r="H66" s="1"/>
      <c r="I66" s="117"/>
    </row>
    <row r="67" spans="2:9" ht="32.25" customHeight="1">
      <c r="B67" s="76"/>
      <c r="C67" s="77"/>
      <c r="E67" s="78"/>
      <c r="F67" s="5"/>
      <c r="G67" s="1"/>
      <c r="H67" s="1"/>
      <c r="I67" s="117"/>
    </row>
    <row r="68" spans="2:9" ht="51" customHeight="1">
      <c r="B68" s="76"/>
      <c r="C68" s="77"/>
      <c r="E68" s="78"/>
      <c r="F68" s="5"/>
      <c r="G68" s="1"/>
      <c r="H68" s="1"/>
      <c r="I68" s="117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F850" s="5"/>
      <c r="G850" s="1"/>
      <c r="H850" s="1"/>
      <c r="I850" s="79"/>
    </row>
    <row r="851" spans="2:9" ht="14.25" customHeight="1">
      <c r="F851" s="5"/>
      <c r="G851" s="1"/>
      <c r="H851" s="1"/>
      <c r="I851" s="79"/>
    </row>
    <row r="852" spans="2:9" ht="14.25" customHeight="1">
      <c r="F852" s="5"/>
      <c r="G852" s="1"/>
      <c r="H852" s="1"/>
      <c r="I852" s="79"/>
    </row>
    <row r="853" spans="2:9" ht="14.25" customHeight="1">
      <c r="F853" s="5"/>
      <c r="G853" s="1"/>
      <c r="H853" s="1"/>
      <c r="I853" s="79"/>
    </row>
    <row r="854" spans="2:9" ht="14.25" customHeight="1">
      <c r="F854" s="5"/>
      <c r="G854" s="1"/>
      <c r="H854" s="1"/>
      <c r="I854" s="79"/>
    </row>
    <row r="855" spans="2:9" ht="14.25" customHeight="1">
      <c r="F855" s="5"/>
      <c r="G855" s="1"/>
      <c r="H855" s="1"/>
      <c r="I855" s="79"/>
    </row>
    <row r="856" spans="2:9" ht="14.25" customHeight="1">
      <c r="F856" s="5"/>
      <c r="G856" s="1"/>
      <c r="H856" s="1"/>
      <c r="I856" s="79"/>
    </row>
    <row r="857" spans="2:9" ht="14.25" customHeight="1">
      <c r="F857" s="5"/>
      <c r="G857" s="1"/>
      <c r="H857" s="1"/>
      <c r="I857" s="79"/>
    </row>
    <row r="858" spans="2:9" ht="14.25" customHeight="1">
      <c r="F858" s="5"/>
      <c r="G858" s="1"/>
      <c r="H858" s="1"/>
      <c r="I858" s="79"/>
    </row>
    <row r="859" spans="2:9" ht="14.25" customHeight="1">
      <c r="F859" s="5"/>
      <c r="G859" s="1"/>
      <c r="H859" s="1"/>
      <c r="I859" s="79"/>
    </row>
    <row r="860" spans="2:9" ht="14.25" customHeight="1">
      <c r="F860" s="5"/>
      <c r="G860" s="1"/>
      <c r="H860" s="1"/>
      <c r="I860" s="79"/>
    </row>
    <row r="861" spans="2:9" ht="14.25" customHeight="1">
      <c r="F861" s="5"/>
      <c r="G861" s="1"/>
      <c r="H861" s="1"/>
      <c r="I861" s="79"/>
    </row>
    <row r="862" spans="2:9" ht="14.25" customHeight="1">
      <c r="F862" s="5"/>
      <c r="G862" s="1"/>
      <c r="H862" s="1"/>
      <c r="I862" s="79"/>
    </row>
    <row r="863" spans="2:9" ht="14.25" customHeight="1">
      <c r="F863" s="5"/>
      <c r="G863" s="1"/>
      <c r="H863" s="1"/>
      <c r="I863" s="79"/>
    </row>
    <row r="864" spans="2:9" ht="14.25" customHeight="1">
      <c r="F864" s="5"/>
      <c r="G864" s="1"/>
      <c r="H864" s="1"/>
      <c r="I864" s="79"/>
    </row>
    <row r="865" spans="6:9" ht="14.25" customHeight="1">
      <c r="F865" s="5"/>
      <c r="G865" s="1"/>
      <c r="H865" s="1"/>
      <c r="I865" s="79"/>
    </row>
    <row r="866" spans="6:9" ht="14.25" customHeight="1">
      <c r="F866" s="5"/>
      <c r="G866" s="1"/>
      <c r="H866" s="1"/>
      <c r="I866" s="79"/>
    </row>
    <row r="867" spans="6:9" ht="14.25" customHeight="1">
      <c r="F867" s="5"/>
      <c r="G867" s="1"/>
      <c r="H867" s="1"/>
      <c r="I867" s="79"/>
    </row>
    <row r="868" spans="6:9" ht="14.25" customHeight="1">
      <c r="F868" s="5"/>
      <c r="G868" s="1"/>
      <c r="H868" s="1"/>
      <c r="I868" s="79"/>
    </row>
    <row r="869" spans="6:9" ht="14.25" customHeight="1">
      <c r="F869" s="5"/>
      <c r="G869" s="1"/>
      <c r="H869" s="1"/>
      <c r="I869" s="79"/>
    </row>
    <row r="870" spans="6:9" ht="14.25" customHeight="1">
      <c r="F870" s="5"/>
      <c r="G870" s="1"/>
      <c r="H870" s="1"/>
      <c r="I870" s="79"/>
    </row>
    <row r="871" spans="6:9" ht="14.25" customHeight="1">
      <c r="F871" s="5"/>
      <c r="G871" s="1"/>
      <c r="H871" s="1"/>
      <c r="I871" s="79"/>
    </row>
    <row r="872" spans="6:9" ht="14.25" customHeight="1">
      <c r="F872" s="5"/>
      <c r="G872" s="1"/>
      <c r="H872" s="1"/>
      <c r="I872" s="79"/>
    </row>
    <row r="873" spans="6:9" ht="14.25" customHeight="1">
      <c r="F873" s="5"/>
      <c r="G873" s="1"/>
      <c r="H873" s="1"/>
      <c r="I873" s="79"/>
    </row>
    <row r="874" spans="6:9" ht="14.25" customHeight="1">
      <c r="F874" s="5"/>
      <c r="G874" s="1"/>
      <c r="H874" s="1"/>
      <c r="I874" s="79"/>
    </row>
    <row r="875" spans="6:9" ht="14.25" customHeight="1">
      <c r="F875" s="5"/>
      <c r="G875" s="1"/>
      <c r="H875" s="1"/>
      <c r="I875" s="79"/>
    </row>
    <row r="876" spans="6:9" ht="14.25" customHeight="1">
      <c r="F876" s="5"/>
      <c r="G876" s="1"/>
      <c r="H876" s="1"/>
      <c r="I876" s="79"/>
    </row>
    <row r="877" spans="6:9" ht="14.25" customHeight="1">
      <c r="F877" s="5"/>
      <c r="G877" s="1"/>
      <c r="H877" s="1"/>
      <c r="I877" s="79"/>
    </row>
    <row r="878" spans="6:9" ht="14.25" customHeight="1">
      <c r="F878" s="5"/>
      <c r="G878" s="1"/>
      <c r="H878" s="1"/>
      <c r="I878" s="79"/>
    </row>
    <row r="879" spans="6:9" ht="14.25" customHeight="1">
      <c r="F879" s="5"/>
      <c r="G879" s="1"/>
      <c r="H879" s="1"/>
      <c r="I879" s="79"/>
    </row>
    <row r="880" spans="6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F882" s="5"/>
      <c r="G882" s="1"/>
      <c r="H882" s="1"/>
      <c r="I882" s="79"/>
    </row>
    <row r="883" spans="6:9" ht="14.25" customHeight="1">
      <c r="F883" s="5"/>
      <c r="G883" s="1"/>
      <c r="H883" s="1"/>
      <c r="I883" s="79"/>
    </row>
    <row r="884" spans="6:9" ht="14.25" customHeight="1">
      <c r="F884" s="5"/>
      <c r="G884" s="1"/>
      <c r="H884" s="1"/>
      <c r="I884" s="79"/>
    </row>
    <row r="885" spans="6:9" ht="14.25" customHeight="1">
      <c r="I885" s="79"/>
    </row>
    <row r="886" spans="6:9" ht="14.25" customHeight="1">
      <c r="I886" s="79"/>
    </row>
    <row r="887" spans="6:9" ht="14.25" customHeight="1">
      <c r="I887" s="79"/>
    </row>
    <row r="888" spans="6:9" ht="14.25" customHeight="1">
      <c r="I888" s="79"/>
    </row>
    <row r="889" spans="6:9" ht="14.25" customHeight="1">
      <c r="I889" s="79"/>
    </row>
    <row r="890" spans="6:9" ht="14.25" customHeight="1">
      <c r="I890" s="79"/>
    </row>
    <row r="891" spans="6:9" ht="14.25" customHeight="1">
      <c r="I891" s="79"/>
    </row>
    <row r="892" spans="6:9" ht="14.25" customHeight="1">
      <c r="I892" s="79"/>
    </row>
    <row r="893" spans="6:9" ht="14.25" customHeight="1"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27" priority="1" operator="equal">
      <formula>"N/A"</formula>
    </cfRule>
    <cfRule type="cellIs" dxfId="26" priority="2" operator="equal">
      <formula>"Fail"</formula>
    </cfRule>
    <cfRule type="cellIs" dxfId="25" priority="3" operator="equal">
      <formula>Fail</formula>
    </cfRule>
    <cfRule type="cellIs" dxfId="24" priority="4" operator="equal">
      <formula>"Pass"</formula>
    </cfRule>
  </conditionalFormatting>
  <dataValidations count="2">
    <dataValidation type="list" allowBlank="1" showErrorMessage="1" sqref="F10:F14" xr:uid="{353563B3-C79D-48F4-914A-FCECC0D01E1A}">
      <formula1>"Pass,Fail,N/A,Untested"</formula1>
    </dataValidation>
    <dataValidation type="list" allowBlank="1" showErrorMessage="1" sqref="F1:H2" xr:uid="{1A8DD711-57E7-4C07-9118-0163FE78AC2D}">
      <formula1>$J$1:$J$5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AD8-2DEA-46B1-84A1-45558E41E4C4}">
  <sheetPr>
    <tabColor rgb="FFFFD965"/>
  </sheetPr>
  <dimension ref="A1:Z1013"/>
  <sheetViews>
    <sheetView topLeftCell="A10" zoomScale="70" zoomScaleNormal="70" workbookViewId="0">
      <selection activeCell="D11" sqref="D11:E11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8.5546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173"/>
      <c r="C7" s="174"/>
      <c r="D7" s="175"/>
      <c r="E7" s="174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8" t="s">
        <v>84</v>
      </c>
      <c r="B8" s="176" t="s">
        <v>33</v>
      </c>
      <c r="C8" s="176" t="s">
        <v>34</v>
      </c>
      <c r="D8" s="176" t="s">
        <v>35</v>
      </c>
      <c r="E8" s="176" t="s">
        <v>36</v>
      </c>
      <c r="F8" s="170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37.200000000000003" customHeight="1">
      <c r="A9" s="137"/>
      <c r="B9" s="133" t="s">
        <v>151</v>
      </c>
      <c r="C9" s="134"/>
      <c r="D9" s="132"/>
      <c r="E9" s="134"/>
      <c r="F9" s="171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96.2" customHeight="1">
      <c r="A10" s="169" t="s">
        <v>54</v>
      </c>
      <c r="B10" s="163" t="s">
        <v>221</v>
      </c>
      <c r="C10" s="130" t="s">
        <v>82</v>
      </c>
      <c r="D10" s="157" t="s">
        <v>222</v>
      </c>
      <c r="E10" s="160" t="s">
        <v>223</v>
      </c>
      <c r="F10" s="172" t="s">
        <v>18</v>
      </c>
      <c r="G10" s="124">
        <v>45748</v>
      </c>
      <c r="H10" s="123" t="str">
        <f t="shared" ref="H10:H14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217.8" customHeight="1">
      <c r="A11" s="169" t="s">
        <v>55</v>
      </c>
      <c r="B11" s="163" t="s">
        <v>224</v>
      </c>
      <c r="C11" s="177" t="s">
        <v>82</v>
      </c>
      <c r="D11" s="157" t="s">
        <v>225</v>
      </c>
      <c r="E11" s="160" t="s">
        <v>226</v>
      </c>
      <c r="F11" s="172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93.8" customHeight="1">
      <c r="A12" s="169" t="s">
        <v>56</v>
      </c>
      <c r="B12" s="163" t="s">
        <v>227</v>
      </c>
      <c r="C12" s="130" t="s">
        <v>193</v>
      </c>
      <c r="D12" s="157" t="s">
        <v>228</v>
      </c>
      <c r="E12" s="160" t="s">
        <v>213</v>
      </c>
      <c r="F12" s="172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87.8" customHeight="1">
      <c r="A13" s="169" t="s">
        <v>57</v>
      </c>
      <c r="B13" s="162" t="s">
        <v>229</v>
      </c>
      <c r="C13" s="130" t="s">
        <v>215</v>
      </c>
      <c r="D13" s="157" t="s">
        <v>230</v>
      </c>
      <c r="E13" s="160" t="s">
        <v>217</v>
      </c>
      <c r="F13" s="172" t="s">
        <v>18</v>
      </c>
      <c r="G13" s="124">
        <v>45748</v>
      </c>
      <c r="H13" s="123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74.6" customHeight="1">
      <c r="A14" s="169" t="s">
        <v>58</v>
      </c>
      <c r="B14" s="163" t="s">
        <v>231</v>
      </c>
      <c r="C14" s="130" t="s">
        <v>82</v>
      </c>
      <c r="D14" s="157" t="s">
        <v>232</v>
      </c>
      <c r="E14" s="160" t="s">
        <v>220</v>
      </c>
      <c r="F14" s="172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4.400000000000006" customHeight="1">
      <c r="B15" s="76"/>
      <c r="C15" s="77"/>
      <c r="E15" s="78"/>
      <c r="F15" s="5"/>
      <c r="G15" s="1"/>
      <c r="H15" s="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7.2" customHeight="1">
      <c r="B16" s="76"/>
      <c r="C16" s="77"/>
      <c r="E16" s="78"/>
      <c r="F16" s="5"/>
      <c r="G16" s="1"/>
      <c r="H16" s="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2:26" ht="63" customHeight="1">
      <c r="B17" s="76"/>
      <c r="C17" s="77"/>
      <c r="E17" s="78"/>
      <c r="F17" s="5"/>
      <c r="G17" s="1"/>
      <c r="H17" s="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2:26" ht="40.799999999999997" customHeight="1">
      <c r="B18" s="76"/>
      <c r="C18" s="77"/>
      <c r="E18" s="78"/>
      <c r="F18" s="5"/>
      <c r="G18" s="1"/>
      <c r="H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2:26" ht="67.8" customHeight="1"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2:26" ht="71.400000000000006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2:26" ht="58.8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64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2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2:26" ht="57.6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2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2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2:26" ht="67.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2:26" ht="63.6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2:26" ht="33" customHeight="1">
      <c r="B29" s="76"/>
      <c r="C29" s="77"/>
      <c r="E29" s="78"/>
      <c r="F29" s="5"/>
      <c r="G29" s="1"/>
      <c r="H29" s="1"/>
    </row>
    <row r="30" spans="2:26" ht="96.6" customHeight="1">
      <c r="B30" s="76"/>
      <c r="C30" s="77"/>
      <c r="E30" s="78"/>
      <c r="F30" s="5"/>
      <c r="G30" s="1"/>
      <c r="H30" s="1"/>
    </row>
    <row r="31" spans="2:26" ht="72" customHeight="1">
      <c r="B31" s="76"/>
      <c r="C31" s="77"/>
      <c r="E31" s="78"/>
      <c r="F31" s="5"/>
      <c r="G31" s="1"/>
      <c r="H31" s="1"/>
    </row>
    <row r="32" spans="2:26" ht="72.599999999999994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57.6" customHeight="1">
      <c r="B37" s="76"/>
      <c r="C37" s="77"/>
      <c r="E37" s="78"/>
      <c r="F37" s="5"/>
      <c r="G37" s="1"/>
      <c r="H37" s="1"/>
    </row>
    <row r="38" spans="1:12" ht="55.2" customHeight="1">
      <c r="B38" s="76"/>
      <c r="C38" s="77"/>
      <c r="E38" s="78"/>
      <c r="F38" s="5"/>
      <c r="G38" s="1"/>
      <c r="H38" s="1"/>
    </row>
    <row r="39" spans="1:12" ht="55.2" customHeight="1">
      <c r="B39" s="76"/>
      <c r="C39" s="77"/>
      <c r="E39" s="78"/>
      <c r="F39" s="5"/>
      <c r="G39" s="1"/>
      <c r="H39" s="1"/>
    </row>
    <row r="40" spans="1:12" s="118" customFormat="1" ht="56.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67.8" customHeight="1">
      <c r="B41" s="76"/>
      <c r="C41" s="77"/>
      <c r="E41" s="78"/>
      <c r="F41" s="5"/>
      <c r="G41" s="1"/>
      <c r="H41" s="1"/>
    </row>
    <row r="42" spans="1:12" ht="72.599999999999994" customHeight="1">
      <c r="B42" s="76"/>
      <c r="C42" s="77"/>
      <c r="E42" s="78"/>
      <c r="F42" s="5"/>
      <c r="G42" s="1"/>
      <c r="H42" s="1"/>
    </row>
    <row r="43" spans="1:12" ht="55.2" customHeight="1">
      <c r="B43" s="76"/>
      <c r="C43" s="77"/>
      <c r="E43" s="78"/>
      <c r="F43" s="5"/>
      <c r="G43" s="1"/>
      <c r="H43" s="1"/>
    </row>
    <row r="44" spans="1:12" ht="68.400000000000006" customHeight="1">
      <c r="B44" s="76"/>
      <c r="C44" s="77"/>
      <c r="E44" s="78"/>
      <c r="F44" s="5"/>
      <c r="G44" s="1"/>
      <c r="H44" s="1"/>
    </row>
    <row r="45" spans="1:12" ht="61.2" customHeight="1">
      <c r="B45" s="76"/>
      <c r="C45" s="77"/>
      <c r="E45" s="78"/>
      <c r="F45" s="5"/>
      <c r="G45" s="1"/>
      <c r="H45" s="1"/>
    </row>
    <row r="46" spans="1:12" ht="49.8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  <c r="I53" s="117"/>
    </row>
    <row r="54" spans="2:9" ht="34.799999999999997" customHeight="1">
      <c r="B54" s="76"/>
      <c r="C54" s="77"/>
      <c r="E54" s="78"/>
      <c r="F54" s="5"/>
      <c r="G54" s="1"/>
      <c r="H54" s="1"/>
      <c r="I54" s="117"/>
    </row>
    <row r="55" spans="2:9" ht="54.75" customHeight="1">
      <c r="B55" s="76"/>
      <c r="C55" s="77"/>
      <c r="E55" s="78"/>
      <c r="F55" s="5"/>
      <c r="G55" s="1"/>
      <c r="H55" s="1"/>
      <c r="I55" s="117"/>
    </row>
    <row r="56" spans="2:9" ht="54" customHeight="1">
      <c r="B56" s="76"/>
      <c r="C56" s="77"/>
      <c r="E56" s="78"/>
      <c r="F56" s="5"/>
      <c r="G56" s="1"/>
      <c r="H56" s="1"/>
      <c r="I56" s="117"/>
    </row>
    <row r="57" spans="2:9" ht="40.5" customHeight="1">
      <c r="B57" s="76"/>
      <c r="C57" s="77"/>
      <c r="E57" s="78"/>
      <c r="F57" s="5"/>
      <c r="G57" s="1"/>
      <c r="H57" s="1"/>
      <c r="I57" s="117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117"/>
    </row>
    <row r="60" spans="2:9" ht="32.25" customHeight="1">
      <c r="B60" s="76"/>
      <c r="C60" s="77"/>
      <c r="E60" s="78"/>
      <c r="F60" s="5"/>
      <c r="G60" s="1"/>
      <c r="H60" s="1"/>
      <c r="I60" s="117"/>
    </row>
    <row r="61" spans="2:9" ht="38.25" customHeight="1">
      <c r="B61" s="76"/>
      <c r="C61" s="77"/>
      <c r="E61" s="78"/>
      <c r="F61" s="5"/>
      <c r="G61" s="1"/>
      <c r="H61" s="1"/>
      <c r="I61" s="117"/>
    </row>
    <row r="62" spans="2:9" ht="45" customHeight="1">
      <c r="B62" s="76"/>
      <c r="C62" s="77"/>
      <c r="E62" s="78"/>
      <c r="F62" s="5"/>
      <c r="G62" s="1"/>
      <c r="H62" s="1"/>
      <c r="I62" s="117"/>
    </row>
    <row r="63" spans="2:9" ht="37.799999999999997" customHeight="1">
      <c r="B63" s="76"/>
      <c r="C63" s="77"/>
      <c r="E63" s="78"/>
      <c r="F63" s="5"/>
      <c r="G63" s="1"/>
      <c r="H63" s="1"/>
      <c r="I63" s="117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F874" s="5"/>
      <c r="G874" s="1"/>
      <c r="H874" s="1"/>
      <c r="I874" s="79"/>
    </row>
    <row r="875" spans="2:9" ht="14.25" customHeight="1">
      <c r="F875" s="5"/>
      <c r="G875" s="1"/>
      <c r="H875" s="1"/>
      <c r="I875" s="79"/>
    </row>
    <row r="876" spans="2:9" ht="14.25" customHeight="1">
      <c r="F876" s="5"/>
      <c r="G876" s="1"/>
      <c r="H876" s="1"/>
      <c r="I876" s="79"/>
    </row>
    <row r="877" spans="2:9" ht="14.25" customHeight="1">
      <c r="F877" s="5"/>
      <c r="G877" s="1"/>
      <c r="H877" s="1"/>
      <c r="I877" s="79"/>
    </row>
    <row r="878" spans="2:9" ht="14.25" customHeight="1">
      <c r="F878" s="5"/>
      <c r="G878" s="1"/>
      <c r="H878" s="1"/>
      <c r="I878" s="79"/>
    </row>
    <row r="879" spans="2:9" ht="14.25" customHeight="1">
      <c r="F879" s="5"/>
      <c r="G879" s="1"/>
      <c r="H879" s="1"/>
      <c r="I879" s="79"/>
    </row>
    <row r="880" spans="2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I882" s="79"/>
    </row>
    <row r="883" spans="6:9" ht="14.25" customHeight="1">
      <c r="I883" s="79"/>
    </row>
    <row r="884" spans="6:9" ht="14.25" customHeight="1">
      <c r="I884" s="79"/>
    </row>
    <row r="885" spans="6:9" ht="14.25" customHeight="1">
      <c r="I885" s="79"/>
    </row>
    <row r="886" spans="6:9" ht="14.25" customHeight="1">
      <c r="I886" s="79"/>
    </row>
    <row r="887" spans="6:9" ht="14.25" customHeight="1">
      <c r="I887" s="79"/>
    </row>
    <row r="888" spans="6:9" ht="14.25" customHeight="1">
      <c r="I888" s="79"/>
    </row>
    <row r="889" spans="6:9" ht="14.25" customHeight="1">
      <c r="I889" s="79"/>
    </row>
    <row r="890" spans="6:9" ht="14.25" customHeight="1">
      <c r="I890" s="79"/>
    </row>
    <row r="891" spans="6:9" ht="14.25" customHeight="1">
      <c r="I891" s="79"/>
    </row>
    <row r="892" spans="6:9" ht="14.25" customHeight="1">
      <c r="I892" s="79"/>
    </row>
    <row r="893" spans="6:9" ht="14.25" customHeight="1"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/>
    <row r="981" spans="9:9" ht="14.25" customHeight="1"/>
    <row r="982" spans="9:9" ht="14.25" customHeight="1"/>
    <row r="983" spans="9:9" ht="14.25" customHeight="1"/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23" priority="1" operator="equal">
      <formula>"N/A"</formula>
    </cfRule>
    <cfRule type="cellIs" dxfId="22" priority="2" operator="equal">
      <formula>"Fail"</formula>
    </cfRule>
    <cfRule type="cellIs" dxfId="21" priority="3" operator="equal">
      <formula>Fail</formula>
    </cfRule>
    <cfRule type="cellIs" dxfId="20" priority="4" operator="equal">
      <formula>"Pass"</formula>
    </cfRule>
  </conditionalFormatting>
  <dataValidations count="2">
    <dataValidation type="list" allowBlank="1" showErrorMessage="1" sqref="F10:F14" xr:uid="{B9487F95-75B9-4ABA-8E97-3F4F174F4D74}">
      <formula1>"Pass,Fail,N/A,Untested"</formula1>
    </dataValidation>
    <dataValidation type="list" allowBlank="1" showErrorMessage="1" sqref="F1:H2" xr:uid="{C0E73EF6-CB0D-45EC-91C6-B17091FAE849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AA4-5314-4D03-80D5-76DCA0928245}">
  <sheetPr>
    <tabColor rgb="FFFFD965"/>
  </sheetPr>
  <dimension ref="A1:Z1013"/>
  <sheetViews>
    <sheetView topLeftCell="C8" zoomScale="70" zoomScaleNormal="70" workbookViewId="0">
      <selection activeCell="D14" sqref="A8:I14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2" t="s">
        <v>53</v>
      </c>
      <c r="C1" s="192"/>
      <c r="D1" s="192"/>
      <c r="E1" s="21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4" t="s">
        <v>29</v>
      </c>
      <c r="C2" s="192"/>
      <c r="D2" s="192"/>
      <c r="E2" s="19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5" t="s">
        <v>52</v>
      </c>
      <c r="C3" s="192"/>
      <c r="D3" s="192"/>
      <c r="E3" s="19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85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09.4" customHeight="1">
      <c r="A10" s="124" t="s">
        <v>54</v>
      </c>
      <c r="B10" s="130" t="s">
        <v>233</v>
      </c>
      <c r="C10" s="130" t="s">
        <v>82</v>
      </c>
      <c r="D10" s="130" t="s">
        <v>234</v>
      </c>
      <c r="E10" s="130" t="s">
        <v>223</v>
      </c>
      <c r="F10" s="125" t="s">
        <v>18</v>
      </c>
      <c r="G10" s="124">
        <v>45748</v>
      </c>
      <c r="H10" s="125" t="str">
        <f t="shared" ref="H10:H14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92" customHeight="1">
      <c r="A11" s="124" t="s">
        <v>55</v>
      </c>
      <c r="B11" s="130" t="s">
        <v>235</v>
      </c>
      <c r="C11" s="130" t="s">
        <v>82</v>
      </c>
      <c r="D11" s="130" t="s">
        <v>236</v>
      </c>
      <c r="E11" s="130" t="s">
        <v>226</v>
      </c>
      <c r="F11" s="125" t="s">
        <v>18</v>
      </c>
      <c r="G11" s="124">
        <v>45748</v>
      </c>
      <c r="H11" s="125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94.4" customHeight="1">
      <c r="A12" s="124" t="s">
        <v>56</v>
      </c>
      <c r="B12" s="130" t="s">
        <v>237</v>
      </c>
      <c r="C12" s="130" t="s">
        <v>193</v>
      </c>
      <c r="D12" s="130" t="s">
        <v>238</v>
      </c>
      <c r="E12" s="177" t="s">
        <v>213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211.8" customHeight="1">
      <c r="A13" s="124" t="s">
        <v>57</v>
      </c>
      <c r="B13" s="157" t="s">
        <v>239</v>
      </c>
      <c r="C13" s="130" t="s">
        <v>215</v>
      </c>
      <c r="D13" s="130" t="s">
        <v>240</v>
      </c>
      <c r="E13" s="130" t="s">
        <v>217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51.19999999999999" customHeight="1">
      <c r="A14" s="124" t="s">
        <v>58</v>
      </c>
      <c r="B14" s="157" t="s">
        <v>241</v>
      </c>
      <c r="C14" s="130" t="s">
        <v>82</v>
      </c>
      <c r="D14" s="130" t="s">
        <v>242</v>
      </c>
      <c r="E14" s="130" t="s">
        <v>220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66"/>
      <c r="B15" s="76"/>
      <c r="C15" s="77"/>
      <c r="E15" s="167"/>
      <c r="F15" s="179"/>
      <c r="G15" s="166"/>
      <c r="H15" s="179"/>
      <c r="I15" s="117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1.8" customHeight="1">
      <c r="A16" s="166"/>
      <c r="B16" s="76"/>
      <c r="C16" s="77"/>
      <c r="E16" s="167"/>
      <c r="F16" s="179"/>
      <c r="G16" s="166"/>
      <c r="H16" s="179"/>
      <c r="I16" s="117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66"/>
      <c r="B17" s="76"/>
      <c r="C17" s="77"/>
      <c r="E17" s="167"/>
      <c r="F17" s="179"/>
      <c r="G17" s="166"/>
      <c r="H17" s="179"/>
      <c r="I17" s="117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47.4" customHeight="1">
      <c r="A18" s="166"/>
      <c r="B18" s="76"/>
      <c r="C18" s="77"/>
      <c r="E18" s="78"/>
      <c r="F18" s="179"/>
      <c r="G18" s="166"/>
      <c r="H18" s="179"/>
      <c r="I18" s="117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66"/>
      <c r="B19" s="76"/>
      <c r="C19" s="77"/>
      <c r="E19" s="78"/>
      <c r="F19" s="179"/>
      <c r="G19" s="166"/>
      <c r="H19" s="179"/>
      <c r="I19" s="117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66"/>
      <c r="B20" s="76"/>
      <c r="C20" s="77"/>
      <c r="E20" s="78"/>
      <c r="F20" s="5"/>
      <c r="G20" s="1"/>
      <c r="H20" s="1"/>
      <c r="I20" s="79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I21" s="79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I22" s="79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I23" s="79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B24" s="76"/>
      <c r="C24" s="77"/>
      <c r="E24" s="78"/>
      <c r="F24" s="5"/>
      <c r="G24" s="1"/>
      <c r="H24" s="1"/>
      <c r="I24" s="79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79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79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79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79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79"/>
    </row>
    <row r="30" spans="1:26" ht="75" customHeight="1">
      <c r="B30" s="76"/>
      <c r="C30" s="77"/>
      <c r="E30" s="78"/>
      <c r="F30" s="5"/>
      <c r="G30" s="1"/>
      <c r="H30" s="1"/>
      <c r="I30" s="79"/>
    </row>
    <row r="31" spans="1:26" ht="83.4" customHeight="1">
      <c r="B31" s="76"/>
      <c r="C31" s="77"/>
      <c r="E31" s="78"/>
      <c r="F31" s="5"/>
      <c r="G31" s="1"/>
      <c r="H31" s="1"/>
      <c r="I31" s="79"/>
    </row>
    <row r="32" spans="1:26" ht="25.2" customHeight="1">
      <c r="B32" s="76"/>
      <c r="C32" s="77"/>
      <c r="E32" s="78"/>
      <c r="F32" s="5"/>
      <c r="G32" s="1"/>
      <c r="H32" s="1"/>
      <c r="I32" s="79"/>
    </row>
    <row r="33" spans="1:12" ht="46.8" customHeight="1">
      <c r="B33" s="76"/>
      <c r="C33" s="77"/>
      <c r="E33" s="78"/>
      <c r="F33" s="5"/>
      <c r="G33" s="1"/>
      <c r="H33" s="1"/>
      <c r="I33" s="79"/>
    </row>
    <row r="34" spans="1:12" ht="49.5" customHeight="1">
      <c r="B34" s="76"/>
      <c r="C34" s="77"/>
      <c r="E34" s="78"/>
      <c r="F34" s="5"/>
      <c r="G34" s="1"/>
      <c r="H34" s="1"/>
      <c r="I34" s="79"/>
    </row>
    <row r="35" spans="1:12" ht="48.75" customHeight="1">
      <c r="B35" s="76"/>
      <c r="C35" s="77"/>
      <c r="E35" s="78"/>
      <c r="F35" s="5"/>
      <c r="G35" s="1"/>
      <c r="H35" s="1"/>
      <c r="I35" s="79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F896" s="5"/>
      <c r="G896" s="1"/>
      <c r="H896" s="1"/>
      <c r="I896" s="79"/>
    </row>
    <row r="897" spans="6:9" ht="14.25" customHeight="1">
      <c r="F897" s="5"/>
      <c r="G897" s="1"/>
      <c r="H897" s="1"/>
      <c r="I897" s="79"/>
    </row>
    <row r="898" spans="6:9" ht="14.25" customHeight="1">
      <c r="F898" s="5"/>
      <c r="G898" s="1"/>
      <c r="H898" s="1"/>
      <c r="I898" s="79"/>
    </row>
    <row r="899" spans="6:9" ht="14.25" customHeight="1">
      <c r="F899" s="5"/>
      <c r="G899" s="1"/>
      <c r="H899" s="1"/>
      <c r="I899" s="79"/>
    </row>
    <row r="900" spans="6:9" ht="14.25" customHeight="1">
      <c r="F900" s="5"/>
      <c r="G900" s="1"/>
      <c r="H900" s="1"/>
      <c r="I900" s="79"/>
    </row>
    <row r="901" spans="6:9" ht="14.25" customHeight="1">
      <c r="F901" s="5"/>
      <c r="G901" s="1"/>
      <c r="H901" s="1"/>
      <c r="I901" s="79"/>
    </row>
    <row r="902" spans="6:9" ht="14.25" customHeight="1">
      <c r="F902" s="5"/>
      <c r="G902" s="1"/>
      <c r="H902" s="1"/>
      <c r="I902" s="79"/>
    </row>
    <row r="903" spans="6:9" ht="14.25" customHeight="1">
      <c r="F903" s="5"/>
      <c r="G903" s="1"/>
      <c r="H903" s="1"/>
      <c r="I903" s="79"/>
    </row>
    <row r="904" spans="6:9" ht="14.25" customHeight="1">
      <c r="F904" s="5"/>
      <c r="G904" s="1"/>
      <c r="H904" s="1"/>
      <c r="I904" s="79"/>
    </row>
    <row r="905" spans="6:9" ht="14.25" customHeight="1">
      <c r="I905" s="79"/>
    </row>
    <row r="906" spans="6:9" ht="14.25" customHeight="1">
      <c r="I906" s="79"/>
    </row>
    <row r="907" spans="6:9" ht="14.25" customHeight="1"/>
    <row r="908" spans="6:9" ht="14.25" customHeight="1"/>
    <row r="909" spans="6:9" ht="14.25" customHeight="1"/>
    <row r="910" spans="6:9" ht="14.25" customHeight="1"/>
    <row r="911" spans="6:9" ht="14.25" customHeight="1"/>
    <row r="912" spans="6:9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 xr:uid="{CDA6ED6A-0001-4389-B4A7-0B5BE4C0DA7C}">
      <formula1>$J$1:$J$5</formula1>
    </dataValidation>
    <dataValidation type="list" allowBlank="1" showErrorMessage="1" sqref="F10:F19" xr:uid="{337E9484-8583-49E6-B294-0E191284CDE5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Permisison Matrix</vt:lpstr>
      <vt:lpstr>Cover</vt:lpstr>
      <vt:lpstr>TestReport</vt:lpstr>
      <vt:lpstr>Quản lý thông tin tài khoản</vt:lpstr>
      <vt:lpstr>Quản lý trang chủ</vt:lpstr>
      <vt:lpstr>Học tập</vt:lpstr>
      <vt:lpstr>Luyện tập</vt:lpstr>
      <vt:lpstr>Thi đấu</vt:lpstr>
      <vt:lpstr>Thử thách</vt:lpstr>
      <vt:lpstr>Sự kiện</vt:lpstr>
      <vt:lpstr>Xếp hạng</vt:lpstr>
      <vt:lpstr>Người đóng góp</vt:lpstr>
      <vt:lpstr>Chia sẻ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Hiền Trần Thu</cp:lastModifiedBy>
  <dcterms:created xsi:type="dcterms:W3CDTF">2019-04-08T09:14:46Z</dcterms:created>
  <dcterms:modified xsi:type="dcterms:W3CDTF">2025-05-02T12:45:02Z</dcterms:modified>
</cp:coreProperties>
</file>