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hoan\Downloads\"/>
    </mc:Choice>
  </mc:AlternateContent>
  <xr:revisionPtr revIDLastSave="0" documentId="13_ncr:1_{DDAFA255-CDBD-4683-BAD4-7D58FD167D57}" xr6:coauthVersionLast="47" xr6:coauthVersionMax="47" xr10:uidLastSave="{00000000-0000-0000-0000-000000000000}"/>
  <bookViews>
    <workbookView xWindow="-120" yWindow="-120" windowWidth="29040" windowHeight="15720" activeTab="1" xr2:uid="{00000000-000D-0000-FFFF-FFFF00000000}"/>
  </bookViews>
  <sheets>
    <sheet name="Dashboard" sheetId="23" r:id="rId1"/>
    <sheet name="Dashboard 2" sheetId="24" r:id="rId2"/>
    <sheet name="TotalSales" sheetId="18" r:id="rId3"/>
    <sheet name="CountryBarChart" sheetId="21" r:id="rId4"/>
    <sheet name="Top5Customers" sheetId="22" r:id="rId5"/>
    <sheet name="orders" sheetId="17" r:id="rId6"/>
    <sheet name="customers" sheetId="13" r:id="rId7"/>
    <sheet name="2.1" sheetId="26" r:id="rId8"/>
    <sheet name="products" sheetId="2" r:id="rId9"/>
    <sheet name="Sheet5" sheetId="28" r:id="rId10"/>
    <sheet name="2.2" sheetId="25" r:id="rId11"/>
  </sheets>
  <definedNames>
    <definedName name="_xlnm._FilterDatabase" localSheetId="5" hidden="1">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2" l="1"/>
  <c r="L12" i="2"/>
  <c r="L13" i="2"/>
  <c r="L10" i="2"/>
  <c r="H6" i="28"/>
  <c r="H7" i="28"/>
  <c r="H8" i="28"/>
  <c r="H5" i="28"/>
  <c r="L4" i="2"/>
  <c r="L5" i="2"/>
  <c r="L6" i="2"/>
  <c r="L3" i="2"/>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<sst xmlns="http://schemas.openxmlformats.org/spreadsheetml/2006/main" count="11158" uniqueCount="6228">
  <si>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</si>
  <si>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</si>
  <si>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</si>
  <si>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</si>
  <si>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</si>
  <si>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</si>
  <si>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</si>
  <si>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</si>
  <si>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</si>
  <si>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</si>
  <si>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</si>
  <si>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</si>
  <si>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</si>
  <si>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</si>
  <si>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</si>
  <si>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</si>
  <si>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</si>
  <si>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</si>
  <si>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</si>
  <si>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</si>
  <si>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</si>
  <si>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</si>
  <si>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</si>
  <si>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</si>
  <si>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</si>
  <si>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</si>
  <si>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</si>
  <si>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</si>
  <si>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</si>
  <si>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</si>
  <si>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</si>
  <si>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</si>
  <si>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</si>
  <si>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</si>
  <si>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</si>
  <si>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</si>
  <si>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</si>
  <si>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</si>
  <si>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</si>
  <si>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</si>
  <si>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</si>
  <si>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</si>
  <si>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</si>
  <si>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</si>
  <si>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</si>
  <si>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</si>
  <si>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</si>
  <si>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</si>
  <si>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</si>
  <si>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</si>
  <si>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</si>
  <si>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</si>
  <si>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</si>
  <si>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</si>
  <si>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</si>
  <si>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</si>
  <si>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</si>
  <si>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</si>
  <si>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</si>
  <si>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</si>
  <si>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</si>
  <si>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</si>
  <si>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</si>
  <si>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</si>
  <si>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</si>
  <si>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</si>
  <si>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</si>
  <si>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</si>
  <si>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</si>
  <si>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</si>
  <si>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</si>
  <si>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</si>
  <si>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</si>
  <si>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</si>
  <si>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</si>
  <si>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</si>
  <si>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</si>
  <si>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</si>
  <si>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</si>
  <si>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</si>
  <si>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</si>
  <si>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</si>
  <si>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</si>
  <si>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</si>
  <si>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</si>
  <si>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</si>
  <si>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</si>
  <si>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</si>
  <si>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</si>
  <si>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</si>
  <si>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</si>
  <si>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</si>
  <si>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</si>
  <si>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</si>
  <si>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</si>
  <si>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</si>
  <si>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</si>
  <si>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</si>
  <si>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</si>
  <si>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</si>
  <si>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</si>
  <si>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</si>
  <si>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</si>
  <si>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</si>
  <si>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</si>
  <si>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</si>
  <si>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</si>
  <si>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</si>
  <si>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</si>
  <si>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</si>
  <si>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</si>
  <si>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</si>
  <si>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</si>
  <si>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</si>
  <si>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</si>
  <si>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</si>
  <si>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</si>
  <si>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</si>
  <si>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</si>
  <si>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</si>
  <si>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</si>
  <si>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</si>
  <si>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</si>
  <si>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</si>
  <si>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</si>
  <si>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</si>
  <si>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</si>
  <si>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</si>
  <si>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</si>
  <si>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</si>
  <si>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</si>
  <si>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</si>
  <si>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</si>
  <si>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</si>
  <si>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</si>
  <si>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</si>
  <si>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</si>
  <si>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</si>
  <si>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</si>
  <si>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</si>
  <si>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</si>
  <si>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</si>
  <si>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</si>
  <si>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</si>
  <si>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</si>
  <si>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</si>
  <si>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</si>
  <si>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</si>
  <si>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</si>
  <si>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</si>
  <si>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</si>
  <si>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</si>
  <si>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</si>
  <si>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</si>
  <si>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</si>
  <si>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</si>
  <si>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</si>
  <si>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</si>
  <si>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</si>
  <si>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</si>
  <si>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</si>
  <si>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</si>
  <si>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</si>
  <si>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</si>
  <si>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</si>
  <si>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</si>
  <si>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</si>
  <si>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</si>
  <si>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</si>
  <si>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</si>
  <si>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</si>
  <si>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</si>
  <si>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</si>
  <si>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</si>
  <si>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</si>
  <si>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</si>
  <si>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</si>
  <si>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</si>
  <si>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</si>
  <si>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</si>
  <si>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</si>
  <si>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</si>
  <si>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</si>
  <si>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</si>
  <si>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</si>
  <si>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</si>
  <si>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</si>
  <si>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</si>
  <si>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</si>
  <si>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</si>
  <si>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</si>
  <si>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</si>
  <si>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</si>
  <si>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</si>
  <si>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</si>
  <si>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</si>
  <si>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</si>
  <si>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</si>
  <si>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</si>
  <si>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</si>
  <si>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</si>
  <si>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</si>
  <si>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</si>
  <si>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</si>
  <si>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</si>
  <si>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</si>
  <si>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</si>
  <si>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</si>
  <si>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</si>
  <si>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</si>
  <si>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</si>
  <si>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</si>
  <si>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</si>
  <si>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</si>
  <si>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</si>
  <si>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</si>
  <si>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</si>
  <si>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</si>
  <si>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</si>
  <si>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</si>
  <si>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</si>
  <si>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</si>
  <si>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</si>
  <si>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</si>
  <si>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</si>
  <si>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</si>
  <si>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</si>
  <si>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</si>
  <si>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</si>
  <si>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</si>
  <si>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</si>
  <si>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</si>
  <si>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</si>
  <si>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</si>
  <si>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</si>
  <si>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</si>
  <si>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</si>
  <si>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</si>
  <si>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</si>
  <si>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</si>
  <si>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</si>
  <si>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</si>
  <si>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</si>
  <si>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</si>
  <si>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</si>
  <si>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</si>
  <si>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</si>
  <si>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</si>
  <si>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</si>
  <si>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</si>
  <si>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</si>
  <si>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</si>
  <si>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</si>
  <si>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</si>
  <si>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</si>
  <si>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</si>
  <si>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</si>
  <si>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</si>
  <si>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</si>
  <si>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</si>
  <si>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</si>
  <si>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</si>
  <si>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</si>
  <si>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</si>
  <si>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</si>
  <si>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</si>
  <si>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</si>
  <si>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</si>
  <si>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</si>
  <si>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</si>
  <si>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</si>
  <si>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</si>
  <si>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</si>
  <si>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</si>
  <si>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</si>
  <si>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</si>
  <si>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</si>
  <si>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</si>
  <si>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</si>
  <si>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</si>
  <si>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</si>
  <si>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</si>
  <si>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</si>
  <si>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</si>
  <si>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</si>
  <si>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</si>
  <si>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</si>
  <si>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</si>
  <si>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</si>
  <si>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</si>
  <si>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</si>
  <si>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</si>
  <si>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</si>
  <si>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</si>
  <si>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</si>
  <si>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</si>
  <si>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</si>
  <si>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</si>
  <si>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</si>
  <si>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</si>
  <si>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</si>
  <si>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</si>
  <si>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</si>
  <si>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</si>
  <si>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</si>
  <si>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</si>
  <si>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</si>
  <si>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</si>
  <si>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</si>
  <si>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</si>
  <si>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</si>
  <si>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</si>
  <si>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</si>
  <si>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</si>
  <si>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</si>
  <si>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</si>
  <si>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</si>
  <si>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</si>
  <si>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</si>
  <si>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</si>
  <si>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</si>
  <si>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</si>
  <si>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</si>
  <si>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</si>
  <si>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</si>
  <si>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</si>
  <si>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</si>
  <si>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</si>
  <si>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</si>
  <si>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</si>
  <si>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</si>
  <si>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</si>
  <si>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</si>
  <si>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</si>
  <si>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</si>
  <si>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</si>
  <si>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</si>
  <si>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</si>
  <si>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</si>
  <si>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</si>
  <si>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</si>
  <si>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</si>
  <si>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</si>
  <si>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</si>
  <si>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</si>
  <si>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</si>
  <si>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</si>
  <si>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</si>
  <si>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</si>
  <si>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</si>
  <si>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</si>
  <si>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</si>
  <si>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</si>
  <si>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</si>
  <si>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</si>
  <si>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</si>
  <si>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</si>
  <si>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</si>
  <si>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</si>
  <si>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</si>
  <si>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</si>
  <si>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</si>
  <si>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</si>
  <si>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</si>
  <si>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</si>
  <si>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</si>
  <si>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</si>
  <si>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</si>
  <si>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</si>
  <si>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</si>
  <si>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</si>
  <si>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</si>
  <si>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</si>
  <si>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</si>
  <si>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</si>
  <si>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</si>
  <si>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</si>
  <si>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</si>
  <si>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</si>
  <si>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</si>
  <si>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</si>
  <si>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</si>
  <si>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</si>
  <si>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</si>
  <si>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</si>
  <si>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</si>
  <si>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</si>
  <si>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</si>
  <si>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</si>
  <si>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</si>
  <si>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</si>
  <si>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</si>
  <si>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</si>
  <si>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</si>
  <si>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</si>
  <si>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</si>
  <si>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</si>
  <si>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</si>
  <si>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</si>
  <si>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</si>
  <si>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</si>
  <si>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</si>
  <si>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</si>
  <si>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</si>
  <si>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</si>
  <si>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</si>
  <si>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</si>
  <si>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</si>
  <si>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</si>
  <si>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</si>
  <si>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</si>
  <si>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</si>
  <si>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</si>
  <si>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</si>
  <si>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</si>
  <si>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</si>
  <si>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</si>
  <si>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</si>
  <si>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</si>
  <si>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</si>
  <si>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</si>
  <si>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</si>
  <si>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</si>
  <si>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</si>
  <si>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</si>
  <si>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</si>
  <si>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</si>
  <si>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</si>
  <si>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</si>
  <si>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</si>
  <si>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</si>
  <si>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</si>
  <si>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</si>
  <si>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</si>
  <si>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</si>
  <si>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</si>
  <si>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</si>
  <si>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</si>
  <si>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</si>
  <si>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</si>
  <si>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</si>
  <si>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</si>
  <si>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</si>
  <si>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</si>
  <si>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</si>
  <si>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</si>
  <si>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</si>
  <si>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</si>
  <si>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</si>
  <si>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</si>
  <si>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</si>
  <si>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</si>
  <si>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</si>
  <si>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</si>
  <si>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</si>
  <si>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</si>
  <si>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</si>
  <si>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</si>
  <si>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</si>
  <si>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</si>
  <si>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</si>
  <si>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</si>
  <si>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</si>
  <si>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</si>
  <si>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</si>
  <si>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</si>
  <si>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</si>
  <si>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</si>
  <si>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</si>
  <si>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</si>
  <si>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</si>
  <si>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</si>
  <si>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</si>
  <si>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</si>
  <si>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</si>
  <si>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</si>
  <si>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</si>
  <si>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</si>
  <si>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</si>
  <si>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</si>
  <si>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</si>
  <si>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</si>
  <si>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</si>
  <si>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</si>
  <si>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</si>
  <si>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</si>
  <si>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</si>
  <si>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</si>
  <si>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</si>
  <si>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</si>
  <si>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</si>
  <si>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</si>
  <si>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</si>
  <si>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</si>
  <si>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</si>
  <si>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</si>
  <si>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</si>
  <si>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</si>
  <si>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</si>
  <si>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</si>
  <si>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</si>
  <si>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</si>
  <si>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</si>
  <si>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</si>
  <si>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</si>
  <si>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</si>
  <si>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</si>
  <si>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</si>
  <si>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</si>
  <si>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</si>
  <si>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</si>
  <si>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</si>
  <si>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</si>
  <si>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</si>
  <si>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</si>
  <si>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</si>
  <si>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</si>
  <si>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</si>
  <si>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</si>
  <si>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</si>
  <si>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</si>
  <si>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</si>
  <si>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</si>
  <si>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</si>
  <si>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</si>
  <si>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</si>
  <si>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</si>
  <si>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</si>
  <si>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</si>
  <si>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</si>
  <si>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</si>
  <si>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</si>
  <si>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</si>
  <si>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</si>
  <si>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</si>
  <si>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</si>
  <si>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</si>
  <si>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</si>
  <si>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</si>
  <si>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</si>
  <si>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</si>
  <si>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</si>
  <si>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</si>
  <si>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</si>
  <si>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</si>
  <si>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</si>
  <si>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</si>
  <si>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</si>
  <si>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</si>
  <si>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</si>
  <si>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</si>
  <si>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</si>
  <si>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</si>
  <si>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</si>
  <si>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</si>
  <si>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</si>
  <si>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</si>
  <si>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</si>
  <si>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</si>
  <si>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</si>
  <si>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</si>
  <si>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</si>
  <si>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</si>
  <si>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</si>
  <si>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</si>
  <si>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</si>
  <si>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</si>
  <si>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</si>
  <si>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</si>
  <si>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</si>
  <si>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</si>
  <si>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</si>
  <si>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</si>
  <si>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</si>
  <si>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</si>
  <si>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</si>
  <si>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</si>
  <si>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</si>
  <si>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</si>
  <si>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</si>
  <si>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</si>
  <si>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</si>
  <si>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</si>
  <si>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</si>
  <si>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</si>
  <si>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</si>
  <si>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</si>
  <si>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</si>
  <si>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</si>
  <si>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</si>
  <si>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</si>
  <si>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</si>
  <si>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</si>
  <si>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</si>
  <si>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</si>
  <si>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</si>
  <si>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</si>
  <si>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</si>
  <si>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</si>
  <si>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</si>
  <si>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</si>
  <si>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</si>
  <si>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</si>
  <si>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</si>
  <si>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</si>
  <si>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</si>
  <si>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</si>
  <si>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</si>
  <si>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</si>
  <si>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</si>
  <si>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</si>
  <si>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</si>
  <si>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</si>
  <si>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</si>
  <si>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</si>
  <si>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</si>
  <si>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</si>
  <si>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</si>
  <si>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</si>
  <si>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</si>
  <si>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</si>
  <si>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</si>
  <si>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</si>
  <si>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</si>
  <si>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</si>
  <si>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</si>
  <si>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</si>
  <si>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</si>
  <si>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</si>
  <si>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</si>
  <si>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</si>
  <si>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</si>
  <si>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</si>
  <si>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</si>
  <si>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</si>
  <si>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</si>
  <si>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</si>
  <si>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</si>
  <si>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</si>
  <si>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</si>
  <si>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</si>
  <si>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</si>
  <si>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</si>
  <si>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</si>
  <si>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</si>
  <si>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</si>
  <si>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</si>
  <si>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</si>
  <si>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</si>
  <si>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</si>
  <si>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</si>
  <si>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</si>
  <si>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</si>
  <si>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</si>
  <si>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</si>
  <si>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</si>
  <si>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</si>
  <si>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</si>
  <si>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</si>
  <si>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</si>
  <si>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</si>
  <si>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</si>
  <si>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</si>
  <si>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</si>
  <si>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</si>
  <si>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</si>
  <si>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</si>
  <si>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</si>
  <si>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</si>
  <si>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</si>
  <si>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</si>
  <si>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</si>
  <si>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</si>
  <si>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</si>
  <si>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</si>
  <si>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</si>
  <si>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</si>
  <si>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</si>
  <si>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</si>
  <si>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</si>
  <si>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</si>
  <si>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</si>
  <si>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</si>
  <si>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</si>
  <si>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</si>
  <si>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</si>
  <si>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</si>
  <si>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</si>
  <si>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</si>
  <si>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</si>
  <si>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</si>
  <si>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</si>
  <si>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</si>
  <si>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</si>
  <si>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</si>
  <si>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</si>
  <si>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</si>
  <si>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</si>
  <si>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</si>
  <si>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</si>
  <si>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</si>
  <si>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</si>
  <si>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</si>
  <si>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</si>
  <si>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</si>
  <si>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</si>
  <si>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</si>
  <si>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</si>
  <si>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</si>
  <si>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</si>
  <si>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</si>
  <si>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</si>
  <si>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</si>
  <si>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</si>
  <si>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</si>
  <si>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</si>
  <si>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</si>
  <si>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</si>
  <si>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</si>
  <si>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</si>
  <si>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</si>
  <si>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</si>
  <si>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</si>
  <si>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</si>
  <si>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</si>
  <si>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</si>
  <si>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</si>
  <si>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</si>
  <si>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</si>
  <si>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</si>
  <si>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</si>
  <si>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</si>
  <si>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</si>
  <si>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</si>
  <si>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</si>
  <si>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</si>
  <si>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</si>
  <si>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</si>
  <si>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</si>
  <si>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</si>
  <si>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</si>
  <si>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</si>
  <si>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</si>
  <si>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</si>
  <si>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</si>
  <si>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</si>
  <si>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</si>
  <si>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</si>
  <si>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</si>
  <si>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</si>
  <si>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</si>
  <si>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</si>
  <si>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</si>
  <si>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</si>
  <si>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</si>
  <si>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</si>
  <si>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</si>
  <si>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</si>
  <si>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</si>
  <si>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</si>
  <si>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</si>
  <si>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</si>
  <si>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</si>
  <si>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</si>
  <si>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</si>
  <si>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</si>
  <si>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</si>
  <si>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</si>
  <si>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</si>
  <si>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</si>
  <si>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</si>
  <si>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</si>
  <si>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</si>
  <si>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</si>
  <si>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</si>
  <si>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</si>
  <si>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</si>
  <si>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</si>
  <si>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</si>
  <si>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</si>
  <si>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</si>
  <si>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</si>
  <si>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</si>
  <si>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</si>
  <si>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</si>
  <si>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</si>
  <si>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</si>
  <si>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</si>
  <si>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</si>
  <si>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</si>
  <si>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</si>
  <si>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</si>
  <si>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</si>
  <si>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</si>
  <si>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</si>
  <si>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</si>
  <si>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</si>
  <si>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</si>
  <si>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</si>
  <si>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</si>
  <si>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</si>
  <si>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</si>
  <si>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</si>
  <si>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</si>
  <si>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</si>
  <si>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</si>
  <si>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</si>
  <si>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</si>
  <si>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</si>
  <si>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</si>
  <si>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</si>
  <si>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</si>
  <si>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</si>
  <si>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</si>
  <si>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</si>
  <si>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</si>
  <si>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</si>
  <si>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</si>
  <si>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</si>
  <si>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</si>
  <si>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</si>
  <si>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</si>
  <si>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</si>
  <si>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</si>
  <si>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</si>
  <si>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</si>
  <si>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</si>
  <si>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</si>
  <si>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</si>
  <si>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</si>
  <si>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</si>
  <si>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</si>
  <si>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</si>
  <si>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</si>
  <si>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</si>
  <si>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</si>
  <si>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</si>
  <si>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</si>
  <si>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</si>
  <si>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</si>
  <si>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</si>
  <si>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</si>
  <si>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</si>
  <si>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</si>
  <si>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</si>
  <si>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</si>
  <si>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</si>
  <si>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</si>
  <si>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</si>
  <si>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</si>
  <si>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</si>
  <si>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</si>
  <si>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</si>
  <si>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</si>
  <si>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</si>
  <si>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</si>
  <si>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</si>
  <si>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</si>
  <si>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</si>
  <si>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</si>
  <si>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</si>
  <si>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</si>
  <si>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</si>
  <si>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</si>
  <si>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</si>
  <si>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</si>
  <si>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</si>
  <si>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</si>
  <si>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</si>
  <si>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</si>
  <si>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</si>
  <si>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</si>
  <si>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</si>
  <si>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</si>
  <si>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</si>
  <si>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</si>
  <si>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</si>
  <si>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</si>
  <si>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</si>
  <si>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</si>
  <si>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</si>
  <si>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</si>
  <si>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</si>
  <si>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</si>
  <si>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</si>
  <si>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</si>
  <si>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</si>
  <si>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</si>
  <si>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</si>
  <si>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</si>
  <si>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</si>
  <si>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</si>
  <si>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</si>
  <si>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</si>
  <si>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</si>
  <si>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</si>
  <si>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</si>
  <si>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</si>
  <si>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</si>
  <si>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</si>
  <si>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</si>
  <si>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</si>
  <si>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</si>
  <si>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</si>
  <si>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</si>
  <si>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</si>
  <si>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</si>
  <si>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</si>
  <si>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</si>
  <si>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</si>
  <si>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</si>
  <si>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</si>
  <si>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</si>
  <si>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</si>
  <si>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</si>
  <si>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</si>
  <si>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</si>
  <si>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</si>
  <si>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</si>
  <si>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</si>
  <si>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</si>
  <si>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</si>
  <si>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</si>
  <si>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</si>
  <si>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</si>
  <si>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</si>
  <si>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</si>
  <si>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</si>
  <si>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</si>
  <si>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</si>
  <si>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</si>
  <si>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</si>
  <si>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</si>
  <si>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</si>
  <si>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</si>
  <si>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</si>
  <si>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</si>
  <si>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</si>
  <si>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</si>
  <si>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</si>
  <si>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</si>
  <si>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</si>
  <si>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</si>
  <si>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</si>
  <si>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</si>
  <si>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</si>
  <si>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</si>
  <si>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</si>
  <si>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</si>
  <si>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</si>
  <si>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</si>
  <si>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</si>
  <si>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</si>
  <si>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</si>
  <si>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</si>
  <si>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</si>
  <si>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</si>
  <si>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</si>
  <si>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</si>
  <si>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</si>
  <si>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</si>
  <si>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</si>
  <si>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</si>
  <si>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</si>
  <si>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</si>
  <si>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</si>
  <si>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</si>
  <si>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</si>
  <si>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</si>
  <si>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</si>
  <si>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</si>
  <si>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</si>
  <si>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</si>
  <si>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</si>
  <si>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</si>
  <si>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</si>
  <si>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</si>
  <si>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</si>
  <si>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</si>
  <si>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</si>
  <si>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</si>
  <si>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</si>
  <si>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</si>
  <si>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</si>
  <si>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</si>
  <si>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</si>
  <si>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</si>
  <si>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</si>
  <si>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</si>
  <si>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</si>
  <si>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</si>
  <si>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</si>
  <si>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</si>
  <si>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</si>
  <si>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</si>
  <si>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</si>
  <si>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</si>
  <si>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</si>
  <si>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</si>
  <si>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</si>
  <si>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</si>
  <si>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</si>
  <si>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</si>
  <si>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</si>
  <si>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</si>
  <si>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</si>
  <si>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</si>
  <si>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</si>
  <si>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</si>
  <si>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</si>
  <si>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</si>
  <si>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</si>
  <si>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</si>
  <si>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</si>
  <si>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</si>
  <si>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</si>
  <si>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</si>
  <si>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</si>
  <si>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</si>
  <si>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</si>
  <si>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</si>
  <si>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</si>
  <si>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</si>
  <si>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</si>
  <si>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</si>
  <si>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</si>
  <si>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</si>
  <si>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</si>
  <si>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</si>
  <si>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</si>
  <si>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</si>
  <si>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</si>
  <si>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</si>
  <si>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</si>
  <si>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</si>
  <si>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</si>
  <si>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</si>
  <si>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</si>
  <si>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</si>
  <si>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</si>
  <si>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</si>
  <si>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</si>
  <si>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</si>
  <si>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</si>
  <si>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</si>
  <si>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</si>
  <si>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</si>
  <si>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</si>
  <si>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</si>
  <si>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</si>
  <si>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</si>
  <si>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</si>
  <si>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</si>
  <si>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</si>
  <si>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</si>
  <si>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</si>
  <si>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</si>
  <si>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</si>
  <si>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</si>
  <si>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</si>
  <si>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</si>
  <si>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</si>
  <si>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</si>
  <si>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</si>
  <si>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</si>
  <si>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</si>
  <si>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</si>
  <si>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</si>
  <si>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</si>
  <si>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</si>
  <si>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</si>
  <si>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</si>
  <si>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</si>
  <si>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</si>
  <si>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</si>
  <si>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</si>
  <si>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</si>
  <si>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</si>
  <si>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</si>
  <si>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</si>
  <si>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</si>
  <si>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</si>
  <si>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</si>
  <si>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</si>
  <si>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</si>
  <si>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</si>
  <si>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</si>
  <si>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</si>
  <si>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</si>
  <si>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</si>
  <si>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</si>
  <si>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</si>
  <si>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</si>
  <si>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</si>
  <si>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</si>
  <si>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</si>
  <si>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</si>
  <si>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</si>
  <si>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</si>
  <si>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</si>
  <si>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</si>
  <si>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</si>
  <si>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</si>
  <si>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</si>
  <si>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</si>
  <si>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</si>
  <si>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</si>
  <si>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</si>
  <si>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</si>
  <si>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</si>
  <si>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</si>
  <si>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</si>
  <si>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</si>
  <si>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</si>
  <si>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</si>
  <si>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</si>
  <si>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</si>
  <si>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</si>
  <si>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</si>
  <si>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</si>
  <si>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</si>
  <si>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</si>
  <si>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</si>
  <si>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</si>
  <si>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</si>
  <si>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</si>
  <si>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</si>
  <si>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</si>
  <si>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</si>
  <si>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</si>
  <si>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</si>
  <si>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</si>
  <si>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</si>
  <si>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</si>
  <si>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</si>
  <si>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</si>
  <si>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</si>
  <si>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</si>
  <si>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</si>
  <si>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</si>
  <si>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</si>
  <si>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</si>
  <si>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</si>
  <si>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</si>
  <si>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</si>
  <si>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</si>
  <si>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</si>
  <si>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</si>
  <si>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</si>
  <si>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</si>
  <si>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</si>
  <si>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</si>
  <si>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</si>
  <si>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</si>
  <si>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</si>
  <si>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</si>
  <si>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</si>
  <si>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</si>
  <si>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</si>
  <si>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</si>
  <si>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</si>
  <si>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</si>
  <si>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</si>
  <si>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</si>
  <si>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</si>
  <si>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</si>
  <si>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</si>
  <si>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</si>
  <si>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</si>
  <si>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</si>
  <si>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</si>
  <si>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</si>
  <si>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</si>
  <si>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</si>
  <si>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</si>
  <si>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</si>
  <si>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</si>
  <si>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</si>
  <si>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</si>
  <si>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</si>
  <si>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</si>
  <si>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</si>
  <si>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</si>
  <si>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</si>
  <si>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</si>
  <si>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</si>
  <si>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</si>
  <si>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</si>
  <si>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</si>
  <si>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</si>
  <si>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</si>
  <si>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</si>
  <si>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</si>
  <si>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</si>
  <si>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</si>
  <si>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</si>
  <si>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</si>
  <si>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</si>
  <si>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</si>
  <si>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</si>
  <si>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</si>
  <si>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</si>
  <si>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</si>
  <si>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</si>
  <si>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</si>
  <si>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</si>
  <si>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</si>
  <si>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</si>
  <si>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</si>
  <si>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</si>
  <si>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</si>
  <si>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</si>
  <si>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</si>
  <si>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</si>
  <si>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</si>
  <si>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</si>
  <si>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</si>
  <si>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</si>
  <si>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</si>
  <si>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</si>
  <si>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</si>
  <si>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</si>
  <si>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</si>
  <si>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</si>
  <si>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</si>
  <si>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</si>
  <si>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</si>
  <si>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</si>
  <si>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</si>
  <si>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</si>
  <si>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</si>
  <si>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</si>
  <si>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</si>
  <si>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</si>
  <si>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</si>
  <si>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</si>
  <si>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</si>
  <si>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</si>
  <si>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</si>
  <si>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</si>
  <si>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</si>
  <si>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</si>
  <si>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</si>
  <si>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</si>
  <si>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</si>
  <si>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</si>
  <si>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</si>
  <si>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</si>
  <si>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</si>
  <si>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</si>
  <si>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</si>
  <si>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</si>
  <si>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</si>
  <si>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</si>
  <si>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</si>
  <si>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</si>
  <si>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</si>
  <si>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</si>
  <si>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</si>
  <si>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</si>
  <si>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</si>
  <si>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</si>
  <si>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</si>
  <si>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</si>
  <si>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</si>
  <si>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</si>
  <si>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</si>
  <si>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</si>
  <si>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</si>
  <si>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</si>
  <si>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</si>
  <si>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</si>
  <si>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</si>
  <si>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</si>
  <si>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</si>
  <si>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</si>
  <si>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</si>
  <si>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</si>
  <si>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</si>
  <si>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</si>
  <si>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</si>
  <si>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</si>
  <si>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</si>
  <si>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</si>
  <si>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</si>
  <si>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</si>
  <si>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</si>
  <si>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</si>
  <si>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</si>
  <si>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</si>
  <si>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</si>
  <si>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</si>
  <si>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</si>
  <si>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</si>
  <si>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</si>
  <si>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</si>
  <si>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</si>
  <si>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</si>
  <si>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</si>
  <si>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</si>
  <si>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</si>
  <si>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</si>
  <si>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</si>
  <si>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</si>
  <si>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</si>
  <si>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</si>
  <si>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</si>
  <si>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</si>
  <si>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</si>
  <si>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</si>
  <si>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</si>
  <si>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</si>
  <si>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</si>
  <si>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</si>
  <si>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</si>
  <si>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</si>
  <si>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</si>
  <si>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</si>
  <si>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</si>
  <si>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</si>
  <si>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</si>
  <si>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</si>
  <si>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</si>
  <si>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</si>
  <si>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</si>
  <si>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</si>
  <si>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</si>
  <si>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</si>
  <si>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</si>
  <si>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</si>
  <si>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</si>
  <si>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</si>
  <si>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</si>
  <si>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</si>
  <si>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</si>
  <si>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</si>
  <si>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</si>
  <si>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</si>
  <si>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</si>
  <si>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</si>
  <si>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</si>
  <si>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</si>
  <si>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</si>
  <si>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</si>
  <si>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</si>
  <si>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</si>
  <si>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</si>
  <si>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</si>
  <si>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</si>
  <si>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</si>
  <si>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</si>
  <si>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</si>
  <si>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</si>
  <si>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</si>
  <si>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</si>
  <si>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</si>
  <si>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</si>
  <si>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</si>
  <si>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</si>
  <si>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</si>
  <si>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</si>
  <si>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</si>
  <si>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</si>
  <si>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</si>
  <si>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</si>
  <si>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</si>
  <si>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</si>
  <si>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</si>
  <si>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</si>
  <si>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</si>
  <si>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</si>
  <si>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</si>
  <si>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</si>
  <si>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</si>
  <si>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</si>
  <si>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</si>
  <si>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</si>
  <si>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</si>
  <si>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</si>
  <si>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</si>
  <si>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</si>
  <si>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</si>
  <si>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</si>
  <si>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</si>
  <si>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</si>
  <si>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</si>
  <si>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</si>
  <si>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</si>
  <si>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</si>
  <si>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</si>
  <si>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</si>
  <si>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</si>
  <si>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</si>
  <si>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</si>
  <si>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</si>
  <si>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</si>
  <si>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</si>
  <si>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</si>
  <si>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</si>
  <si>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</si>
  <si>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</si>
  <si>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</si>
  <si>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</si>
  <si>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</si>
  <si>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</si>
  <si>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</si>
  <si>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</si>
  <si>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</si>
  <si>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</si>
  <si>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</si>
  <si>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</si>
  <si>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</si>
  <si>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</si>
  <si>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</si>
  <si>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</si>
  <si>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</si>
  <si>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</si>
  <si>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</si>
  <si>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</si>
  <si>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</si>
  <si>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</si>
  <si>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</si>
  <si>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</si>
  <si>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</si>
  <si>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</si>
  <si>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</si>
  <si>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</si>
  <si>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</si>
  <si>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</si>
  <si>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</si>
  <si>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</si>
  <si>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</si>
  <si>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</si>
  <si>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</si>
  <si>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</si>
  <si>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</si>
  <si>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</si>
  <si>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</si>
  <si>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</si>
  <si>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</si>
  <si>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</si>
  <si>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</si>
  <si>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</si>
  <si>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</si>
  <si>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</si>
  <si>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</si>
  <si>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</si>
  <si>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</si>
  <si>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</si>
  <si>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</si>
  <si>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</si>
  <si>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</si>
  <si>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</si>
  <si>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</si>
  <si>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</si>
  <si>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</si>
  <si>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</si>
  <si>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</si>
  <si>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</si>
  <si>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</si>
  <si>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</si>
  <si>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</si>
  <si>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</si>
  <si>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</si>
  <si>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</si>
  <si>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</si>
  <si>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</si>
  <si>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</si>
  <si>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</si>
  <si>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</si>
  <si>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</si>
  <si>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</si>
  <si>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</si>
  <si>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</si>
  <si>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</si>
  <si>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</si>
  <si>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</si>
  <si>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</si>
  <si>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</si>
  <si>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</si>
  <si>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</si>
  <si>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</si>
  <si>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</si>
  <si>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</si>
  <si>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</si>
  <si>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</si>
  <si>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</si>
  <si>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</si>
  <si>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</si>
  <si>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</si>
  <si>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</si>
  <si>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</si>
  <si>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</si>
  <si>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</si>
  <si>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</si>
  <si>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</si>
  <si>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</si>
  <si>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</si>
  <si>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</si>
  <si>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</si>
  <si>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</si>
  <si>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</si>
  <si>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</si>
  <si>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</si>
  <si>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</si>
  <si>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</si>
  <si>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</si>
  <si>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</si>
  <si>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</si>
  <si>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</si>
  <si>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</si>
  <si>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</si>
  <si>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</si>
  <si>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</si>
  <si>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</si>
  <si>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</si>
  <si>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</si>
  <si>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</si>
  <si>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</si>
  <si>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</si>
  <si>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</si>
  <si>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</si>
  <si>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</si>
  <si>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</si>
  <si>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</si>
  <si>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</si>
  <si>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</si>
  <si>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</si>
  <si>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</si>
  <si>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</si>
  <si>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</si>
  <si>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</si>
  <si>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</si>
  <si>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</si>
  <si>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</si>
  <si>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</si>
  <si>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</si>
  <si>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</si>
  <si>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</si>
  <si>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</si>
  <si>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</si>
  <si>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</si>
  <si>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</si>
  <si>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</si>
  <si>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</si>
  <si>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</si>
  <si>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</si>
  <si>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</si>
  <si>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</si>
  <si>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</si>
  <si>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</si>
  <si>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</si>
  <si>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</si>
  <si>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</si>
  <si>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</si>
  <si>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</si>
  <si>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</si>
  <si>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</si>
  <si>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</si>
  <si>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</si>
  <si>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</si>
  <si>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</si>
  <si>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</si>
  <si>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</si>
  <si>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</si>
  <si>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</si>
  <si>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</si>
  <si>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</si>
  <si>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</si>
  <si>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</si>
  <si>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</si>
  <si>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</si>
  <si>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</si>
  <si>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</si>
  <si>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</si>
  <si>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</si>
  <si>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</si>
  <si>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</si>
  <si>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</si>
  <si>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</si>
  <si>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</si>
  <si>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</si>
  <si>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</si>
  <si>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</si>
  <si>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</si>
  <si>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</si>
  <si>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</si>
  <si>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</si>
  <si>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</si>
  <si>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</si>
  <si>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</si>
  <si>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</si>
  <si>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</si>
  <si>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</si>
  <si>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</si>
  <si>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</si>
  <si>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</si>
  <si>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</si>
  <si>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</si>
  <si>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</si>
  <si>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</si>
  <si>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</si>
  <si>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</si>
  <si>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</si>
  <si>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</si>
  <si>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</si>
  <si>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</si>
  <si>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</si>
  <si>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</si>
  <si>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</si>
  <si>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</si>
  <si>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</si>
  <si>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</si>
  <si>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</si>
  <si>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</si>
  <si>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</si>
  <si>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</si>
  <si>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</si>
  <si>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</si>
  <si>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</si>
  <si>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</si>
  <si>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</si>
  <si>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</si>
  <si>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</si>
  <si>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</si>
  <si>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</si>
  <si>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</si>
  <si>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</si>
  <si>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</si>
  <si>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</si>
  <si>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</si>
  <si>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</si>
  <si>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</si>
  <si>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</si>
  <si>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</si>
  <si>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</si>
  <si>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</si>
  <si>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</si>
  <si>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</si>
  <si>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</si>
  <si>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</si>
  <si>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</si>
  <si>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</si>
  <si>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</si>
  <si>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</si>
  <si>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</si>
  <si>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</si>
  <si>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</si>
  <si>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</si>
  <si>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</si>
  <si>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</si>
  <si>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</si>
  <si>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</si>
  <si>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</si>
  <si>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</si>
  <si>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</si>
  <si>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</si>
  <si>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</si>
  <si>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</si>
  <si>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</si>
  <si>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</si>
  <si>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</si>
  <si>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</si>
  <si>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</si>
  <si>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</si>
  <si>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</si>
  <si>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</si>
  <si>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</si>
  <si>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</si>
  <si>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</si>
  <si>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</si>
  <si>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</si>
  <si>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</si>
  <si>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</si>
  <si>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</si>
  <si>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</si>
  <si>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</si>
  <si>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</si>
  <si>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</si>
  <si>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</si>
  <si>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</si>
  <si>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</si>
  <si>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</si>
  <si>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</si>
  <si>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</si>
  <si>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</si>
  <si>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</si>
  <si>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</si>
  <si>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</si>
  <si>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</si>
  <si>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</si>
  <si>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</si>
  <si>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</si>
  <si>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</si>
  <si>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</si>
  <si>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</si>
  <si>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</si>
  <si>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</si>
  <si>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</si>
  <si>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</si>
  <si>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</si>
  <si>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</si>
  <si>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</si>
  <si>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</si>
  <si>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</si>
  <si>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</si>
  <si>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</si>
  <si>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</si>
  <si>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</si>
  <si>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</si>
  <si>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</si>
  <si>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</si>
  <si>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</si>
  <si>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</si>
  <si>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</si>
  <si>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</si>
  <si>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</si>
  <si>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</si>
  <si>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</si>
  <si>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</si>
  <si>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</si>
  <si>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</si>
  <si>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</si>
  <si>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</si>
  <si>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</si>
  <si>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</si>
  <si>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</si>
  <si>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</si>
  <si>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</si>
  <si>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</si>
  <si>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</si>
  <si>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</si>
  <si>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</si>
  <si>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</si>
  <si>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</si>
  <si>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</si>
  <si>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</si>
  <si>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</si>
  <si>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</si>
  <si>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</si>
  <si>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</si>
  <si>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</si>
  <si>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</si>
  <si>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</si>
  <si>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</si>
  <si>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</si>
  <si>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</si>
  <si>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</si>
  <si>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</si>
  <si>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</si>
  <si>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</si>
  <si>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</si>
  <si>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</si>
  <si>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</si>
  <si>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</si>
  <si>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</si>
  <si>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</si>
  <si>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</si>
  <si>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</si>
  <si>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</si>
  <si>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</si>
  <si>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</si>
  <si>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</si>
  <si>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</si>
  <si>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</si>
  <si>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</si>
  <si>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</si>
  <si>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</si>
  <si>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</si>
  <si>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</si>
  <si>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</si>
  <si>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</si>
  <si>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</si>
  <si>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</si>
  <si>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</si>
  <si>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</si>
  <si>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</si>
  <si>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</si>
  <si>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</si>
  <si>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</si>
  <si>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</si>
  <si>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</si>
  <si>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</si>
  <si>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</si>
  <si>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</si>
  <si>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</si>
  <si>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</si>
  <si>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</si>
  <si>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</si>
  <si>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</si>
  <si>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</si>
  <si>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</si>
  <si>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</si>
  <si>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</si>
  <si>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</si>
  <si>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</si>
  <si>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</si>
  <si>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</si>
  <si>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</si>
  <si>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</si>
  <si>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</si>
  <si>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</si>
  <si>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</si>
  <si>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</si>
  <si>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</si>
  <si>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</si>
  <si>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</si>
  <si>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</si>
  <si>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</si>
  <si>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</si>
  <si>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</si>
  <si>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</si>
  <si>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</si>
  <si>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</si>
  <si>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</si>
  <si>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</si>
  <si>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</si>
  <si>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</si>
  <si>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</si>
  <si>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</si>
  <si>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</si>
  <si>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</si>
  <si>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</si>
  <si>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</si>
  <si>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</si>
  <si>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</si>
  <si>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</si>
  <si>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</si>
  <si>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</si>
  <si>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</si>
  <si>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</si>
  <si>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</si>
  <si>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</si>
  <si>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</si>
  <si>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</si>
  <si>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</si>
  <si>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</si>
  <si>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</si>
  <si>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</si>
  <si>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</si>
  <si>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</si>
  <si>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</si>
  <si>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</si>
  <si>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</si>
  <si>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</si>
  <si>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</si>
  <si>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</si>
  <si>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</si>
  <si>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</si>
  <si>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</si>
  <si>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</si>
  <si>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</si>
  <si>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</si>
  <si>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</si>
  <si>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</si>
  <si>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</si>
  <si>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</si>
  <si>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</si>
  <si>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</si>
  <si>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</si>
  <si>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</si>
  <si>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</si>
  <si>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</si>
  <si>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</si>
  <si>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</si>
  <si>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</si>
  <si>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</si>
  <si>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</si>
  <si>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</si>
  <si>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</si>
  <si>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</si>
  <si>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</si>
  <si>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</si>
  <si>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</si>
  <si>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</si>
  <si>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</si>
  <si>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</si>
  <si>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</si>
  <si>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</si>
  <si>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</si>
  <si>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</si>
  <si>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</si>
  <si>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</si>
  <si>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</si>
  <si>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</si>
  <si>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</si>
  <si>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</si>
  <si>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</si>
  <si>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</si>
  <si>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</si>
  <si>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</si>
  <si>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</si>
  <si>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</si>
  <si>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</si>
  <si>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</si>
  <si>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</si>
  <si>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</si>
  <si>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</si>
  <si>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</si>
  <si>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</si>
  <si>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</si>
  <si>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</si>
  <si>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</si>
  <si>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</si>
  <si>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</si>
  <si>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</si>
  <si>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</si>
  <si>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</si>
  <si>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</si>
  <si>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</si>
  <si>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</si>
  <si>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</si>
  <si>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</si>
  <si>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</si>
  <si>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</si>
  <si>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</si>
  <si>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</si>
  <si>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</si>
  <si>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</si>
  <si>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</si>
  <si>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</si>
  <si>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</si>
  <si>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</si>
  <si>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</si>
  <si>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</si>
  <si>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</si>
  <si>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</si>
  <si>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</si>
  <si>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</si>
  <si>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</si>
  <si>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</si>
  <si>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</si>
  <si>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</si>
  <si>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</si>
  <si>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</si>
  <si>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</si>
  <si>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</si>
  <si>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</si>
  <si>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</si>
  <si>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</si>
  <si>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</si>
  <si>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</si>
  <si>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</si>
  <si>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</si>
  <si>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</si>
  <si>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</si>
  <si>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</si>
  <si>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</si>
  <si>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</si>
  <si>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</si>
  <si>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</si>
  <si>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</si>
  <si>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</si>
  <si>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</si>
  <si>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</si>
  <si>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</si>
  <si>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</si>
  <si>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</si>
  <si>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</si>
  <si>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</si>
  <si>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</si>
  <si>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</si>
  <si>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</si>
  <si>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</si>
  <si>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</si>
  <si>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</si>
  <si>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</si>
  <si>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</si>
  <si>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</si>
  <si>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</si>
  <si>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</si>
  <si>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</si>
  <si>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</si>
  <si>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</si>
  <si>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</si>
  <si>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</si>
  <si>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</si>
  <si>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</si>
  <si>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</si>
  <si>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</si>
  <si>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</si>
  <si>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</si>
  <si>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</si>
  <si>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</si>
  <si>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</si>
  <si>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</si>
  <si>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</si>
  <si>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</si>
  <si>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</si>
  <si>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</si>
  <si>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</si>
  <si>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</si>
  <si>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</si>
  <si>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</si>
  <si>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</si>
  <si>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</si>
  <si>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</si>
  <si>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</si>
  <si>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</si>
  <si>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</si>
  <si>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</si>
  <si>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</si>
  <si>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</si>
  <si>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</si>
  <si>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</si>
  <si>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</si>
  <si>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</si>
  <si>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</si>
  <si>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</si>
  <si>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</si>
  <si>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</si>
  <si>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</si>
  <si>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</si>
  <si>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</si>
  <si>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</si>
  <si>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</si>
  <si>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</si>
  <si>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</si>
  <si>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</si>
  <si>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</si>
  <si>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</si>
  <si>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</si>
  <si>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</si>
  <si>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</si>
  <si>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</si>
  <si>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</si>
  <si>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</si>
  <si>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</si>
  <si>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</si>
  <si>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</si>
  <si>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</si>
  <si>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</si>
  <si>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</si>
  <si>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</si>
  <si>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</si>
  <si>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</si>
  <si>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</si>
  <si>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</si>
  <si>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</si>
  <si>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</si>
  <si>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</si>
  <si>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</si>
  <si>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</si>
  <si>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</si>
  <si>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</si>
  <si>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</si>
  <si>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</si>
  <si>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</si>
  <si>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</si>
  <si>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</si>
  <si>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</si>
  <si>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</si>
  <si>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</si>
  <si>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</si>
  <si>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</si>
  <si>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</si>
  <si>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</si>
  <si>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</si>
  <si>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</si>
  <si>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</si>
  <si>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</si>
  <si>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</si>
  <si>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</si>
  <si>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</si>
  <si>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</si>
  <si>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</si>
  <si>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</si>
  <si>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</si>
  <si>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</si>
  <si>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</si>
  <si>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</si>
  <si>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</si>
  <si>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</si>
  <si>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</si>
  <si>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</si>
  <si>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</si>
  <si>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</si>
  <si>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</si>
  <si>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</si>
  <si>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</si>
  <si>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</si>
  <si>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</si>
  <si>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</si>
  <si>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</si>
  <si>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</si>
  <si>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</si>
  <si>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</si>
  <si>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</si>
  <si>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</si>
  <si>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</si>
  <si>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</si>
  <si>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</si>
  <si>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</si>
  <si>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</si>
  <si>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</si>
  <si>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</si>
  <si>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</si>
  <si>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</si>
  <si>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</si>
  <si>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</si>
  <si>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</si>
  <si>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</si>
  <si>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</si>
  <si>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</si>
  <si>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</si>
  <si>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</si>
  <si>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</si>
  <si>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</si>
  <si>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</si>
  <si>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</si>
  <si>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</si>
  <si>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</si>
  <si>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</si>
  <si>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</si>
  <si>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</si>
  <si>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</si>
  <si>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</si>
  <si>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</si>
  <si>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</si>
  <si>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</si>
  <si>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</si>
  <si>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</si>
  <si>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</si>
  <si>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</si>
  <si>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</si>
  <si>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</si>
  <si>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</si>
  <si>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</si>
  <si>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</si>
  <si>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</si>
  <si>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</si>
  <si>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</si>
  <si>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</si>
  <si>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</si>
  <si>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</si>
  <si>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</si>
  <si>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</si>
  <si>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</si>
  <si>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</si>
  <si>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</si>
  <si>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</si>
  <si>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</si>
  <si>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</si>
  <si>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</si>
  <si>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</si>
  <si>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</si>
  <si>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</si>
  <si>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</si>
  <si>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</si>
  <si>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</si>
  <si>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</si>
  <si>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</si>
  <si>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</si>
  <si>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</si>
  <si>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</si>
  <si>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</si>
  <si>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</si>
  <si>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</si>
  <si>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</si>
  <si>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</si>
  <si>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</si>
  <si>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</si>
  <si>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</si>
  <si>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</si>
  <si>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</si>
  <si>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</si>
  <si>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</si>
  <si>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</si>
  <si>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</si>
  <si>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</si>
  <si>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</si>
  <si>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</si>
  <si>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</si>
  <si>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</si>
  <si>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</si>
  <si>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</si>
  <si>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</si>
  <si>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</si>
  <si>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</si>
  <si>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</si>
  <si>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</si>
  <si>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</si>
  <si>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</si>
  <si>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</si>
  <si>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</si>
  <si>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</si>
  <si>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</si>
  <si>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</si>
  <si>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</si>
  <si>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</si>
  <si>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</si>
  <si>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</si>
  <si>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</si>
  <si>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</si>
  <si>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</si>
  <si>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</si>
  <si>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</si>
  <si>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</si>
  <si>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</si>
  <si>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</si>
  <si>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</si>
  <si>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</si>
  <si>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</si>
  <si>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</si>
  <si>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</si>
  <si>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</si>
  <si>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</si>
  <si>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</si>
  <si>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</si>
  <si>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</si>
  <si>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</si>
  <si>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</si>
  <si>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</si>
  <si>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</si>
  <si>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</si>
  <si>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</si>
  <si>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</si>
  <si>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</si>
  <si>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</si>
  <si>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</si>
  <si>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</si>
  <si>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</si>
  <si>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</si>
  <si>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</si>
  <si>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</si>
  <si>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</si>
  <si>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</si>
  <si>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</si>
  <si>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</si>
  <si>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</si>
  <si>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</si>
  <si>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</si>
  <si>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</si>
  <si>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</si>
  <si>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</si>
  <si>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</si>
  <si>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</si>
  <si>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</si>
  <si>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</si>
  <si>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</si>
  <si>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</si>
  <si>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</si>
  <si>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</si>
  <si>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</si>
  <si>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</si>
  <si>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</si>
  <si>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</si>
  <si>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</si>
  <si>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</si>
  <si>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</si>
  <si>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</si>
  <si>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</si>
  <si>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</si>
  <si>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</si>
  <si>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</si>
  <si>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</si>
  <si>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</si>
  <si>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</si>
  <si>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</si>
  <si>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</si>
  <si>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</si>
  <si>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</si>
  <si>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</si>
  <si>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</si>
  <si>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</si>
  <si>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</si>
  <si>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</si>
  <si>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</si>
  <si>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</si>
  <si>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</si>
  <si>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</si>
  <si>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</si>
  <si>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</si>
  <si>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</si>
  <si>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</si>
  <si>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</si>
  <si>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</si>
  <si>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</si>
  <si>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</si>
  <si>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</si>
  <si>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</si>
  <si>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</si>
  <si>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</si>
  <si>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</si>
  <si>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</si>
  <si>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</si>
  <si>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</si>
  <si>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</si>
  <si>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</si>
  <si>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</si>
  <si>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</si>
  <si>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</si>
  <si>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</si>
  <si>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</si>
  <si>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</si>
  <si>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</si>
  <si>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</si>
  <si>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</si>
  <si>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</si>
  <si>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</si>
  <si>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</si>
  <si>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</si>
  <si>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</si>
  <si>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</si>
  <si>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</si>
  <si>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</si>
  <si>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</si>
  <si>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</si>
  <si>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</si>
  <si>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</si>
  <si>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</si>
  <si>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</si>
  <si>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</si>
  <si>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</si>
  <si>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</si>
  <si>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</si>
  <si>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</si>
  <si>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</si>
  <si>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</si>
  <si>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</si>
  <si>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</si>
  <si>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</si>
  <si>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</si>
  <si>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</si>
  <si>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</si>
  <si>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</si>
  <si>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</si>
  <si>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</si>
  <si>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</si>
  <si>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</si>
  <si>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</si>
  <si>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</si>
  <si>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</si>
  <si>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</si>
  <si>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</si>
  <si>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</si>
  <si>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</si>
  <si>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</si>
  <si>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</si>
  <si>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</si>
  <si>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</si>
  <si>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</si>
  <si>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</si>
  <si>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</si>
  <si>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</si>
  <si>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</si>
  <si>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</si>
  <si>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</si>
  <si>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</si>
  <si>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</si>
  <si>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</si>
  <si>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</si>
  <si>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</si>
  <si>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</si>
  <si>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</si>
  <si>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</si>
  <si>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</si>
  <si>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</si>
  <si>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</si>
  <si>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</si>
  <si>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</si>
  <si>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</si>
  <si>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</si>
  <si>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</si>
  <si>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</si>
  <si>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</si>
  <si>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</si>
  <si>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</si>
  <si>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</si>
  <si>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</si>
  <si>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</si>
  <si>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</si>
  <si>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</si>
  <si>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</si>
  <si>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</si>
  <si>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</si>
  <si>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</si>
  <si>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</si>
  <si>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</si>
  <si>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</si>
  <si>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</si>
  <si>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</si>
  <si>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</si>
  <si>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</si>
  <si>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</si>
  <si>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</si>
  <si>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</si>
  <si>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</si>
  <si>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</si>
  <si>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</si>
  <si>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</si>
  <si>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</si>
  <si>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</si>
  <si>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</si>
  <si>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</si>
  <si>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</si>
  <si>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</si>
  <si>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</si>
  <si>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</si>
  <si>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</si>
  <si>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</si>
  <si>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</si>
  <si>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</si>
  <si>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</si>
  <si>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</si>
  <si>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</si>
  <si>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</si>
  <si>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</si>
  <si>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</si>
  <si>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</si>
  <si>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</si>
  <si>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</si>
  <si>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</si>
  <si>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</si>
  <si>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</si>
  <si>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</si>
  <si>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</si>
  <si>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</si>
  <si>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</si>
  <si>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</si>
  <si>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</si>
  <si>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</si>
  <si>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</si>
  <si>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</si>
  <si>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</si>
  <si>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</si>
  <si>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</si>
  <si>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</si>
  <si>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</si>
  <si>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</si>
  <si>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</si>
  <si>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</si>
  <si>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</si>
  <si>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</si>
  <si>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</si>
  <si>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</si>
  <si>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</si>
  <si>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</si>
  <si>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</si>
  <si>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</si>
  <si>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</si>
  <si>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</si>
  <si>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</si>
  <si>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</si>
  <si>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</si>
  <si>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</si>
  <si>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</si>
  <si>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</si>
  <si>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</si>
  <si>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</si>
  <si>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</si>
  <si>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</si>
  <si>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</si>
  <si>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</si>
  <si>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</si>
  <si>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</si>
  <si>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</si>
  <si>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</si>
  <si>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</si>
  <si>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</si>
  <si>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</si>
  <si>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</si>
  <si>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</si>
  <si>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</si>
  <si>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</si>
  <si>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</si>
  <si>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</si>
  <si>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</si>
  <si>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</si>
  <si>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</si>
  <si>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</si>
  <si>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</si>
  <si>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</si>
  <si>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</si>
  <si>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</si>
  <si>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</si>
  <si>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</si>
  <si>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</si>
  <si>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</si>
  <si>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</si>
  <si>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</si>
  <si>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</si>
  <si>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</si>
  <si>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</si>
  <si>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</si>
  <si>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</si>
  <si>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</si>
  <si>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</si>
  <si>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</si>
  <si>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</si>
  <si>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</si>
  <si>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</si>
  <si>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</si>
  <si>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</si>
  <si>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</si>
  <si>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</si>
  <si>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</si>
  <si>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</si>
  <si>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</si>
  <si>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</si>
  <si>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</si>
  <si>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</si>
  <si>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</si>
  <si>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</si>
  <si>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</si>
  <si>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</si>
  <si>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</si>
  <si>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</si>
  <si>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</si>
  <si>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</si>
  <si>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</si>
  <si>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</si>
  <si>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</si>
  <si>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</si>
  <si>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</si>
  <si>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</si>
  <si>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</si>
  <si>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</si>
  <si>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</si>
  <si>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</si>
  <si>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</si>
  <si>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</si>
  <si>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</si>
  <si>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</si>
  <si>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</si>
  <si>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</si>
  <si>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</si>
  <si>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</si>
  <si>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</si>
  <si>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</si>
  <si>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</si>
  <si>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</si>
  <si>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</si>
  <si>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</si>
  <si>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</si>
  <si>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</si>
  <si>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</si>
  <si>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</si>
  <si>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</si>
  <si>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</si>
  <si>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</si>
  <si>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</si>
  <si>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</si>
  <si>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</si>
  <si>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</si>
  <si>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</si>
  <si>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</si>
  <si>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</si>
  <si>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</si>
  <si>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</si>
  <si>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</si>
  <si>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</si>
  <si>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</si>
  <si>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</si>
  <si>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</si>
  <si>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</si>
  <si>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</si>
  <si>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</si>
  <si>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</si>
  <si>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</si>
  <si>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</si>
  <si>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</si>
  <si>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</si>
  <si>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</si>
  <si>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</si>
  <si>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</si>
  <si>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</si>
  <si>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</si>
  <si>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</si>
  <si>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</si>
  <si>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</si>
  <si>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</si>
  <si>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</si>
  <si>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</si>
  <si>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</si>
  <si>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</si>
  <si>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</si>
  <si>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</si>
  <si>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</si>
  <si>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</si>
  <si>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</si>
  <si>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</si>
  <si>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</si>
  <si>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</si>
  <si>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</si>
  <si>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</si>
  <si>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</si>
  <si>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</si>
  <si>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</si>
  <si>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</si>
  <si>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</si>
  <si>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</si>
  <si>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</si>
  <si>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</si>
  <si>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</si>
  <si>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</si>
  <si>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</si>
  <si>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</si>
  <si>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</si>
  <si>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</si>
  <si>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</si>
  <si>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</si>
  <si>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</si>
  <si>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</si>
  <si>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</si>
  <si>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</si>
  <si>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</si>
  <si>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</si>
  <si>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</si>
  <si>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</si>
  <si>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</si>
  <si>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</si>
  <si>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</si>
  <si>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</si>
  <si>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</si>
  <si>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</si>
  <si>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</si>
  <si>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</si>
  <si>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</si>
  <si>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</si>
  <si>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</si>
  <si>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</si>
  <si>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</si>
  <si>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</si>
  <si>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</si>
  <si>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</si>
  <si>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</si>
  <si>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</si>
  <si>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</si>
  <si>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</si>
  <si>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</si>
  <si>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</si>
  <si>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</si>
  <si>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</si>
  <si>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</si>
  <si>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</si>
  <si>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</si>
  <si>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</si>
  <si>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</si>
  <si>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</si>
  <si>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</si>
  <si>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</si>
  <si>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</si>
  <si>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</si>
  <si>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</si>
  <si>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</si>
  <si>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</si>
  <si>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</si>
  <si>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</si>
  <si>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</si>
  <si>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</si>
  <si>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</si>
  <si>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</si>
  <si>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</si>
  <si>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</si>
  <si>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</si>
  <si>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</si>
  <si>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</si>
  <si>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</si>
  <si>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</si>
  <si>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</si>
  <si>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</si>
  <si>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</si>
  <si>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</si>
  <si>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</si>
  <si>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</si>
  <si>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</si>
  <si>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</si>
  <si>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</si>
  <si>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</si>
  <si>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</si>
  <si>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</si>
  <si>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</si>
  <si>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</si>
  <si>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</si>
  <si>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</si>
  <si>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</si>
  <si>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</si>
  <si>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</si>
  <si>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</si>
  <si>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</si>
  <si>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</si>
  <si>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</si>
  <si>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</si>
  <si>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</si>
  <si>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</si>
  <si>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</si>
  <si>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</si>
  <si>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</si>
  <si>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</si>
  <si>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</si>
  <si>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</si>
  <si>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</si>
  <si>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</si>
  <si>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</si>
  <si>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</si>
  <si>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</si>
  <si>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</si>
  <si>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</si>
  <si>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</si>
  <si>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</si>
  <si>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</si>
  <si>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</si>
  <si>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</si>
  <si>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</si>
  <si>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</si>
  <si>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</si>
  <si>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</si>
  <si>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</si>
  <si>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</si>
  <si>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</si>
  <si>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</si>
  <si>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</si>
  <si>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</si>
  <si>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</si>
  <si>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</si>
  <si>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</si>
  <si>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</si>
  <si>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</si>
  <si>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</si>
  <si>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</si>
  <si>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</si>
  <si>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</si>
  <si>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</si>
  <si>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</si>
  <si>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</si>
  <si>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</si>
  <si>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</si>
  <si>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</si>
  <si>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</si>
  <si>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</si>
  <si>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</si>
  <si>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</si>
  <si>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</si>
  <si>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</si>
  <si>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</si>
  <si>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</si>
  <si>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</si>
  <si>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</si>
  <si>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</si>
  <si>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</si>
  <si>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</si>
  <si>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</si>
  <si>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</si>
  <si>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</si>
  <si>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</si>
  <si>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</si>
  <si>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</si>
  <si>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</si>
  <si>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</si>
  <si>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</si>
  <si>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</si>
  <si>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</si>
  <si>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</si>
  <si>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</si>
  <si>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</si>
  <si>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</si>
  <si>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</si>
  <si>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</si>
  <si>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</si>
  <si>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</si>
  <si>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</si>
  <si>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</si>
  <si>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</si>
  <si>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</si>
  <si>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</si>
  <si>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</si>
  <si>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</si>
  <si>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</si>
  <si>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</si>
  <si>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</si>
  <si>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</si>
  <si>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</si>
  <si>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</si>
  <si>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</si>
  <si>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</si>
  <si>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</si>
  <si>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</si>
  <si>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</si>
  <si>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</si>
  <si>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</si>
  <si>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</si>
  <si>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</si>
  <si>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</si>
  <si>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</si>
  <si>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</si>
  <si>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</si>
  <si>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</si>
  <si>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</si>
  <si>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</si>
  <si>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</si>
  <si>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</si>
  <si>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</si>
  <si>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</si>
  <si>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</si>
  <si>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</si>
  <si>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</si>
  <si>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</si>
  <si>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</si>
  <si>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</si>
  <si>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</si>
  <si>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</si>
  <si>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</si>
  <si>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</si>
  <si>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</si>
  <si>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</si>
  <si>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</si>
  <si>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</si>
  <si>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</si>
  <si>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</si>
  <si>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</si>
  <si>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</si>
  <si>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</si>
  <si>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</si>
  <si>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</si>
  <si>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</si>
  <si>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</si>
  <si>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</si>
  <si>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</si>
  <si>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</si>
  <si>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</si>
  <si>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</si>
  <si>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</si>
  <si>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</si>
  <si>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</si>
  <si>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</si>
  <si>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</si>
  <si>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</si>
  <si>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</si>
  <si>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</si>
  <si>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</si>
  <si>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</si>
  <si>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</si>
  <si>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</si>
  <si>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</si>
  <si>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</si>
  <si>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</si>
  <si>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</si>
  <si>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</si>
  <si>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</si>
  <si>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</si>
  <si>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</si>
  <si>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</si>
  <si>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</si>
  <si>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</si>
  <si>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</si>
  <si>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</si>
  <si>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</si>
  <si>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</si>
  <si>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</si>
  <si>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</si>
  <si>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</si>
  <si>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</si>
  <si>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</si>
  <si>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</si>
  <si>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</si>
  <si>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</si>
  <si>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</si>
  <si>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</si>
  <si>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</si>
  <si>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</si>
  <si>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</si>
  <si>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</si>
  <si>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</si>
  <si>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</si>
  <si>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</si>
  <si>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</si>
  <si>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</si>
  <si>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</si>
  <si>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</si>
  <si>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</si>
  <si>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</si>
  <si>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</si>
  <si>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</si>
  <si>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</si>
  <si>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</si>
  <si>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</si>
  <si>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</si>
  <si>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</si>
  <si>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</si>
  <si>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</si>
  <si>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</si>
  <si>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</si>
  <si>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</si>
  <si>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</si>
  <si>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</si>
  <si>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</si>
  <si>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</si>
  <si>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</si>
  <si>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</si>
  <si>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</si>
  <si>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</si>
  <si>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</si>
  <si>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</si>
  <si>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</si>
  <si>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</si>
  <si>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</si>
  <si>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</si>
  <si>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</si>
  <si>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</si>
  <si>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</si>
  <si>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</si>
  <si>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</si>
  <si>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</si>
  <si>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</si>
  <si>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</si>
  <si>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</si>
  <si>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</si>
  <si>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</si>
  <si>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</si>
  <si>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</si>
  <si>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</si>
  <si>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</si>
  <si>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</si>
  <si>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</si>
  <si>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</si>
  <si>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</si>
  <si>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</si>
  <si>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</si>
  <si>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</si>
  <si>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</si>
  <si>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</si>
  <si>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</si>
  <si>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</si>
  <si>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</si>
  <si>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</si>
  <si>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</si>
  <si>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</si>
  <si>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</si>
  <si>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</si>
  <si>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</si>
  <si>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</si>
  <si>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</si>
  <si>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</si>
  <si>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</si>
  <si>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</si>
  <si>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</si>
  <si>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</si>
  <si>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</si>
  <si>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</si>
  <si>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</si>
  <si>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</si>
  <si>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</si>
  <si>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</si>
  <si>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</si>
  <si>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</si>
  <si>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</si>
  <si>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</si>
  <si>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</si>
  <si>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</si>
  <si>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</si>
  <si>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</si>
  <si>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</si>
  <si>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</si>
  <si>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</si>
  <si>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</si>
  <si>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</si>
  <si>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</si>
  <si>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</si>
  <si>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</si>
  <si>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</si>
  <si>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</si>
  <si>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</si>
  <si>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</si>
  <si>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</si>
  <si>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</si>
  <si>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</si>
  <si>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</si>
  <si>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</si>
  <si>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</si>
  <si>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</si>
  <si>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</si>
  <si>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</si>
  <si>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</si>
  <si>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</si>
  <si>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</si>
  <si>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</si>
  <si>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</si>
  <si>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</si>
  <si>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</si>
  <si>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</si>
  <si>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</si>
  <si>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</si>
  <si>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</si>
  <si>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</si>
  <si>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</si>
  <si>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</si>
  <si>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</si>
  <si>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</si>
  <si>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</si>
  <si>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</si>
  <si>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</si>
  <si>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</si>
  <si>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</si>
  <si>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</si>
  <si>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</si>
  <si>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</si>
  <si>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</si>
  <si>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</si>
  <si>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</si>
  <si>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</si>
  <si>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</si>
  <si>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</si>
  <si>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</si>
  <si>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</si>
  <si>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</si>
  <si>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</si>
  <si>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</si>
  <si>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</si>
  <si>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</si>
  <si>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</si>
  <si>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</si>
  <si>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</si>
  <si>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</si>
  <si>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</si>
  <si>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</si>
  <si>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</si>
  <si>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</si>
  <si>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</si>
  <si>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</si>
  <si>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</si>
  <si>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</si>
  <si>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</si>
  <si>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</si>
  <si>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</si>
  <si>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</si>
  <si>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</si>
  <si>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</si>
  <si>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</si>
  <si>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</si>
  <si>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</si>
  <si>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</si>
  <si>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</si>
  <si>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</si>
  <si>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</si>
  <si>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</si>
  <si>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</si>
  <si>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</si>
  <si>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</si>
  <si>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</si>
  <si>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</si>
  <si>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</si>
  <si>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</si>
  <si>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</si>
  <si>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</si>
  <si>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</si>
  <si>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</si>
  <si>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</si>
  <si>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</si>
  <si>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</si>
  <si>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</si>
  <si>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</si>
  <si>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</si>
  <si>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</si>
  <si>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</si>
  <si>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</si>
  <si>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</si>
  <si>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</si>
  <si>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</si>
  <si>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</si>
  <si>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</si>
  <si>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</si>
  <si>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</si>
  <si>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</si>
  <si>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</si>
  <si>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</si>
  <si>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</si>
  <si>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</si>
  <si>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</si>
  <si>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</si>
  <si>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</si>
  <si>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</si>
  <si>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</si>
  <si>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</si>
  <si>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</si>
  <si>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</si>
  <si>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</si>
  <si>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</si>
  <si>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</si>
  <si>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</si>
  <si>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</si>
  <si>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</si>
  <si>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</si>
  <si>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</si>
  <si>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</si>
  <si>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</si>
  <si>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</si>
  <si>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</si>
  <si>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</si>
  <si>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</si>
  <si>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</si>
  <si>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</si>
  <si>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</si>
  <si>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</si>
  <si>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</si>
  <si>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</si>
  <si>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</si>
  <si>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</si>
  <si>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</si>
  <si>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</si>
  <si>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</si>
  <si>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</si>
  <si>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</si>
  <si>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</si>
  <si>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</si>
  <si>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</si>
  <si>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</si>
  <si>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</si>
  <si>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</si>
  <si>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</si>
  <si>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</si>
  <si>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</si>
  <si>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</si>
  <si>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</si>
  <si>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</si>
  <si>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</si>
  <si>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</si>
  <si>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</si>
  <si>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</si>
  <si>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</si>
  <si>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</si>
  <si>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</si>
  <si>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</si>
  <si>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</si>
  <si>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</si>
  <si>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</si>
  <si>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</si>
  <si>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</si>
  <si>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</si>
  <si>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</si>
  <si>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</si>
  <si>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</si>
  <si>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</si>
  <si>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</si>
  <si>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</si>
  <si>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</si>
  <si>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</si>
  <si>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</si>
  <si>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</si>
  <si>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</si>
  <si>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</si>
  <si>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</si>
  <si>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</si>
  <si>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</si>
  <si>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</si>
  <si>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</si>
  <si>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</si>
  <si>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</si>
  <si>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</si>
  <si>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</si>
  <si>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</si>
  <si>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</si>
  <si>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</si>
  <si>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</si>
  <si>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</si>
  <si>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</si>
  <si>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</si>
  <si>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</si>
  <si>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</si>
  <si>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</si>
  <si>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</si>
  <si>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</si>
  <si>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</si>
  <si>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</si>
  <si>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</si>
  <si>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</si>
  <si>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</si>
  <si>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</si>
  <si>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</si>
  <si>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</si>
  <si>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</si>
  <si>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</si>
  <si>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</si>
  <si>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</si>
  <si>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</si>
  <si>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</si>
  <si>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</si>
  <si>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</si>
  <si>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</si>
  <si>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</si>
  <si>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</si>
  <si>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</si>
  <si>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</si>
  <si>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</si>
  <si>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</si>
  <si>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</si>
  <si>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</si>
  <si>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</si>
  <si>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</si>
  <si>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</si>
  <si>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</si>
  <si>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</si>
  <si>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</si>
  <si>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</si>
  <si>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</si>
  <si>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</si>
  <si>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</si>
  <si>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</si>
  <si>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</si>
  <si>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</si>
  <si>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</si>
  <si>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</si>
  <si>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</si>
  <si>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</si>
  <si>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</si>
  <si>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</si>
  <si>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</si>
  <si>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</si>
  <si>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</si>
  <si>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</si>
  <si>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</si>
  <si>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</si>
  <si>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</si>
  <si>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</si>
  <si>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</si>
  <si>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</si>
  <si>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</si>
  <si>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</si>
  <si>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</si>
  <si>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</si>
  <si>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</si>
  <si>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</si>
  <si>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</si>
  <si>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</si>
  <si>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</si>
  <si>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</si>
  <si>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</si>
  <si>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</si>
  <si>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</si>
  <si>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</si>
  <si>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</si>
  <si>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</si>
  <si>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</si>
  <si>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</si>
  <si>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</si>
  <si>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</si>
  <si>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</si>
  <si>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</si>
  <si>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</si>
  <si>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</si>
  <si>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</si>
  <si>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</si>
  <si>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</si>
  <si>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</si>
  <si>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</si>
  <si>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</si>
  <si>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</si>
  <si>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</si>
  <si>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</si>
  <si>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</si>
  <si>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</si>
  <si>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</si>
  <si>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</si>
  <si>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</si>
  <si>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</si>
  <si>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</si>
  <si>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</si>
  <si>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</si>
  <si>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</si>
  <si>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</si>
  <si>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</si>
  <si>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</si>
  <si>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</si>
  <si>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</si>
  <si>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</si>
  <si>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</si>
  <si>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</si>
  <si>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</si>
  <si>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</si>
  <si>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</si>
  <si>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</si>
  <si>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</si>
  <si>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</si>
  <si>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</si>
  <si>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</si>
  <si>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</si>
  <si>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</si>
  <si>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</si>
  <si>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</si>
  <si>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</si>
  <si>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</si>
  <si>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</si>
  <si>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</si>
  <si>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</si>
  <si>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</si>
  <si>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</si>
  <si>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</si>
  <si>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</si>
  <si>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</si>
  <si>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</si>
  <si>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</si>
  <si>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</si>
  <si>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</si>
  <si>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</si>
  <si>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</si>
  <si>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</si>
  <si>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</si>
  <si>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</si>
  <si>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</si>
  <si>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</si>
  <si>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</si>
  <si>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</si>
  <si>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</si>
  <si>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</si>
  <si>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</si>
  <si>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</si>
  <si>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</si>
  <si>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</si>
  <si>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</si>
  <si>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</si>
  <si>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</si>
  <si>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</si>
  <si>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</si>
  <si>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</si>
  <si>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</si>
  <si>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</si>
  <si>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</si>
  <si>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</si>
  <si>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</si>
  <si>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</si>
  <si>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</si>
  <si>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</si>
  <si>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</si>
  <si>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</si>
  <si>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</si>
  <si>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</si>
  <si>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</si>
  <si>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</si>
  <si>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</si>
  <si>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</si>
  <si>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</si>
  <si>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</si>
  <si>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</si>
  <si>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</si>
  <si>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</si>
  <si>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</si>
  <si>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</si>
  <si>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</si>
  <si>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</si>
  <si>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</si>
  <si>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</si>
  <si>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</si>
  <si>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</si>
  <si>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</si>
  <si>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</si>
  <si>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</si>
  <si>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</si>
  <si>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</si>
  <si>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</si>
  <si>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</si>
  <si>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</si>
  <si>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</si>
  <si>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</si>
  <si>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</si>
  <si>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</si>
  <si>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</si>
  <si>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</si>
  <si>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</si>
  <si>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</si>
  <si>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</si>
  <si>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</si>
  <si>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</si>
  <si>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</si>
  <si>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</si>
  <si>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</si>
  <si>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</si>
  <si>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</si>
  <si>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</si>
  <si>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</si>
  <si>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</si>
  <si>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</si>
  <si>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</si>
  <si>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</si>
  <si>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</si>
  <si>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</si>
  <si>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</si>
  <si>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</si>
  <si>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</si>
  <si>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</si>
  <si>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</si>
  <si>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</si>
  <si>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</si>
  <si>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</si>
  <si>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</si>
  <si>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</si>
  <si>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</si>
  <si>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</si>
  <si>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</si>
  <si>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</si>
  <si>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</si>
  <si>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</si>
  <si>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</si>
  <si>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</si>
  <si>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</si>
  <si>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</si>
  <si>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</si>
  <si>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</si>
  <si>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</si>
  <si>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</si>
  <si>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</si>
  <si>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</si>
  <si>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</si>
  <si>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</si>
  <si>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</si>
  <si>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</si>
  <si>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</si>
  <si>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</si>
  <si>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</si>
  <si>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</si>
  <si>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</si>
  <si>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</si>
  <si>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</si>
  <si>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</si>
  <si>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</si>
  <si>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</si>
  <si>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</si>
  <si>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</si>
  <si>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</si>
  <si>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</si>
  <si>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</si>
  <si>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</si>
  <si>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</si>
  <si>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</si>
  <si>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</si>
  <si>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</si>
  <si>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</si>
  <si>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</si>
  <si>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</si>
  <si>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</si>
  <si>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</si>
  <si>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</si>
  <si>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</si>
  <si>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</si>
  <si>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</si>
  <si>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</si>
  <si>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</si>
  <si>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</si>
  <si>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</si>
  <si>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</si>
  <si>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</si>
  <si>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</si>
  <si>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</si>
  <si>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</si>
  <si>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</si>
  <si>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</si>
  <si>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</si>
  <si>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</si>
  <si>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</si>
  <si>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</si>
  <si>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</si>
  <si>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</si>
  <si>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</si>
  <si>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</si>
  <si>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</si>
  <si>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</si>
  <si>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</si>
  <si>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</si>
  <si>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</si>
  <si>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</si>
  <si>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</si>
  <si>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</si>
  <si>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</si>
  <si>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</si>
  <si>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</si>
  <si>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</si>
  <si>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</si>
  <si>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</si>
  <si>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</si>
  <si>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</si>
  <si>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</si>
  <si>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</si>
  <si>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</si>
  <si>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</si>
  <si>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</si>
  <si>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</si>
  <si>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</si>
  <si>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</si>
  <si>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</si>
  <si>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</si>
  <si>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</si>
  <si>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</si>
  <si>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</si>
  <si>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</si>
  <si>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</si>
  <si>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</si>
  <si>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</si>
  <si>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</si>
  <si>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</si>
  <si>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</si>
  <si>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</si>
  <si>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</si>
  <si>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</si>
  <si>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</si>
  <si>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</si>
  <si>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</si>
  <si>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</si>
  <si>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</si>
  <si>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</si>
  <si>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</si>
  <si>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</si>
  <si>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</si>
  <si>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</si>
  <si>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</si>
  <si>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</si>
  <si>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</si>
  <si>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</si>
  <si>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</si>
  <si>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</si>
  <si>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</si>
  <si>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</si>
  <si>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</si>
  <si>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</si>
  <si>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</si>
  <si>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</si>
  <si>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</si>
  <si>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</si>
  <si>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</si>
  <si>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</si>
  <si>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</si>
  <si>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</si>
  <si>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</si>
  <si>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</si>
  <si>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</si>
  <si>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</si>
  <si>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</si>
  <si>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</si>
  <si>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</si>
  <si>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</si>
  <si>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</si>
  <si>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</si>
  <si>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</si>
  <si>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</si>
  <si>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</si>
  <si>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</si>
  <si>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</si>
  <si>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</si>
  <si>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</si>
  <si>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</si>
  <si>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</si>
  <si>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</si>
  <si>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</si>
  <si>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</si>
  <si>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</si>
  <si>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</si>
  <si>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</si>
  <si>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</si>
  <si>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</si>
  <si>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</si>
  <si>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</si>
  <si>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</si>
  <si>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</si>
  <si>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</si>
  <si>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</si>
  <si>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</si>
  <si>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</si>
  <si>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</si>
  <si>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</si>
  <si>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</si>
  <si>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</si>
  <si>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</si>
  <si>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</si>
  <si>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</si>
  <si>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</si>
  <si>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</si>
  <si>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</si>
  <si>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</si>
  <si>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</si>
  <si>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</si>
  <si>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</si>
  <si>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</si>
  <si>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</si>
  <si>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</si>
  <si>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</si>
  <si>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</si>
  <si>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</si>
  <si>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</si>
  <si>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</si>
  <si>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</si>
  <si>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</si>
  <si>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</si>
  <si>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</si>
  <si>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</si>
  <si>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</si>
  <si>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</si>
  <si>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</si>
  <si>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</si>
  <si>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</si>
  <si>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</si>
  <si>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</si>
  <si>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</si>
  <si>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</si>
  <si>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</si>
  <si>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</si>
  <si>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</si>
  <si>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</si>
  <si>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</si>
  <si>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</si>
  <si>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</si>
  <si>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</si>
  <si>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</si>
  <si>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</si>
  <si>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</si>
  <si>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</si>
  <si>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</si>
  <si>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</si>
  <si>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</si>
  <si>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</si>
  <si>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</si>
  <si>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</si>
  <si>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</si>
  <si>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</si>
  <si>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</si>
  <si>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</si>
  <si>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</si>
  <si>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</si>
  <si>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</si>
  <si>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</si>
  <si>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</si>
  <si>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</si>
  <si>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</si>
  <si>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</si>
  <si>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</si>
  <si>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</si>
  <si>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</si>
  <si>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</si>
  <si>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</si>
  <si>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</si>
  <si>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</si>
  <si>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</si>
  <si>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</si>
  <si>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</si>
  <si>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</si>
  <si>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</si>
  <si>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</si>
  <si>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</si>
  <si>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</si>
  <si>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</si>
  <si>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</si>
  <si>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</si>
  <si>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</si>
  <si>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</si>
  <si>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</si>
  <si>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</si>
  <si>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</si>
  <si>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</si>
  <si>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</si>
  <si>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</si>
  <si>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</si>
  <si>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</si>
  <si>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</si>
  <si>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</si>
  <si>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</si>
  <si>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</si>
  <si>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</si>
  <si>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</si>
  <si>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</si>
  <si>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</si>
  <si>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</si>
  <si>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</si>
  <si>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</si>
  <si>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</si>
  <si>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</si>
  <si>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</si>
  <si>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</si>
  <si>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</si>
  <si>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</si>
  <si>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</si>
  <si>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</si>
  <si>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</si>
  <si>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</si>
  <si>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</si>
  <si>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</si>
  <si>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</si>
  <si>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</si>
  <si>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</si>
  <si>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</si>
  <si>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</si>
  <si>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</si>
  <si>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</si>
  <si>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</si>
  <si>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</si>
  <si>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</si>
  <si>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</si>
  <si>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</si>
  <si>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</si>
  <si>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</si>
  <si>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</si>
  <si>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</si>
  <si>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</si>
  <si>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</si>
  <si>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</si>
  <si>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</si>
  <si>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</si>
  <si>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</si>
  <si>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</si>
  <si>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</si>
  <si>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</si>
  <si>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</si>
  <si>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</si>
  <si>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</si>
  <si>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</si>
  <si>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</si>
  <si>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</si>
  <si>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</si>
  <si>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</si>
  <si>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</si>
  <si>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</si>
  <si>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</si>
  <si>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</si>
  <si>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</si>
  <si>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</si>
  <si>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</si>
  <si>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</si>
  <si>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</si>
  <si>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</si>
  <si>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</si>
  <si>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</si>
  <si>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</si>
  <si>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</si>
  <si>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</si>
  <si>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</si>
  <si>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</si>
  <si>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</si>
  <si>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</si>
  <si>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</si>
  <si>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</si>
  <si>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</si>
  <si>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</si>
  <si>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</si>
  <si>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</si>
  <si>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</si>
  <si>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</si>
  <si>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</si>
  <si>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</si>
  <si>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</si>
  <si>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</si>
  <si>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</si>
  <si>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</si>
  <si>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</si>
  <si>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</si>
  <si>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</si>
  <si>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</si>
  <si>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</si>
  <si>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</si>
  <si>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</si>
  <si>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</si>
  <si>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</si>
  <si>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</si>
  <si>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</si>
  <si>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</si>
  <si>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</si>
  <si>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</si>
  <si>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</si>
  <si>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</si>
  <si>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</si>
  <si>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</si>
  <si>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</si>
  <si>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</si>
  <si>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</si>
  <si>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</si>
  <si>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</si>
  <si>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</si>
  <si>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</si>
  <si>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</si>
  <si>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</si>
  <si>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</si>
  <si>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</si>
  <si>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</si>
  <si>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</si>
  <si>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</si>
  <si>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</si>
  <si>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</si>
  <si>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</si>
  <si>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</si>
  <si>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</si>
  <si>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</si>
  <si>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</si>
  <si>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</si>
  <si>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</si>
  <si>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</si>
  <si>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</si>
  <si>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</si>
  <si>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</si>
  <si>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</si>
  <si>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</si>
  <si>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</si>
  <si>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</si>
  <si>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</si>
  <si>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</si>
  <si>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</si>
  <si>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</si>
  <si>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</si>
  <si>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</si>
  <si>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</si>
  <si>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</si>
  <si>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</si>
  <si>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</si>
  <si>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</si>
  <si>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</si>
  <si>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</si>
  <si>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</si>
  <si>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</si>
  <si>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</si>
  <si>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</si>
  <si>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</si>
  <si>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</si>
  <si>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</si>
  <si>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</si>
  <si>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</si>
  <si>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</si>
  <si>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</si>
  <si>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</si>
  <si>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</si>
  <si>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</si>
  <si>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</si>
  <si>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</si>
  <si>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</si>
  <si>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</si>
  <si>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</si>
  <si>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</si>
  <si>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</si>
  <si>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</si>
  <si>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</si>
  <si>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</si>
  <si>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</si>
  <si>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</si>
  <si>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</si>
  <si>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</si>
  <si>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</si>
  <si>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</si>
  <si>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</si>
  <si>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</si>
  <si>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</si>
  <si>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</si>
  <si>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</si>
  <si>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</si>
  <si>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</si>
  <si>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</si>
  <si>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</si>
  <si>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</si>
  <si>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</si>
  <si>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</si>
  <si>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</si>
  <si>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</si>
  <si>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</si>
  <si>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</si>
  <si>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</si>
  <si>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</si>
  <si>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</si>
  <si>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</si>
  <si>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</si>
  <si>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</si>
  <si>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</si>
  <si>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</si>
  <si>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</si>
  <si>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</si>
  <si>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</si>
  <si>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</si>
  <si>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</si>
  <si>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</si>
  <si>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</si>
  <si>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</si>
  <si>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</si>
  <si>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</si>
  <si>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</si>
  <si>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</si>
  <si>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</si>
  <si>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</si>
  <si>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</si>
  <si>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</si>
  <si>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</si>
  <si>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</si>
  <si>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</si>
  <si>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</si>
  <si>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</si>
  <si>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</si>
  <si>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</si>
  <si>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</si>
  <si>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</si>
  <si>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</si>
  <si>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</si>
  <si>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</si>
  <si>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</si>
  <si>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</si>
  <si>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</si>
  <si>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</si>
  <si>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</si>
  <si>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</si>
  <si>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</si>
  <si>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</si>
  <si>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</si>
  <si>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</si>
  <si>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</si>
  <si>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</si>
  <si>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</si>
  <si>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</si>
  <si>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</si>
  <si>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</si>
  <si>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</si>
  <si>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</si>
  <si>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</si>
  <si>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</si>
  <si>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</si>
  <si>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</si>
  <si>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</si>
  <si>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</si>
  <si>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</si>
  <si>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</si>
  <si>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</si>
  <si>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</si>
  <si>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</si>
  <si>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</si>
  <si>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</si>
  <si>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</si>
  <si>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</si>
  <si>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</si>
  <si>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</si>
  <si>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</si>
  <si>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</si>
  <si>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</si>
  <si>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</si>
  <si>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</si>
  <si>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</si>
  <si>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</si>
  <si>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</si>
  <si>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</si>
  <si>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</si>
  <si>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</si>
  <si>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</si>
  <si>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</si>
  <si>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</si>
  <si>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</si>
  <si>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</si>
  <si>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</si>
  <si>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</si>
  <si>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</si>
  <si>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</si>
  <si>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</si>
  <si>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</si>
  <si>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</si>
  <si>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</si>
  <si>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</si>
  <si>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</si>
  <si>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</si>
  <si>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</si>
  <si>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</si>
  <si>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</si>
  <si>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</si>
  <si>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</si>
  <si>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</si>
  <si>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</si>
  <si>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</si>
  <si>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</si>
  <si>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</si>
  <si>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</si>
  <si>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</si>
  <si>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</si>
  <si>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</si>
  <si>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</si>
  <si>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</si>
  <si>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</si>
  <si>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</si>
  <si>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</si>
  <si>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</si>
  <si>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</si>
  <si>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</si>
  <si>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</si>
  <si>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</si>
  <si>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</si>
  <si>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</si>
  <si>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</si>
  <si>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</si>
  <si>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</si>
  <si>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</si>
  <si>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</si>
  <si>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</si>
  <si>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</si>
  <si>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</si>
  <si>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</si>
  <si>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</si>
  <si>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</si>
  <si>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</si>
  <si>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</si>
  <si>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</si>
  <si>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</si>
  <si>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</si>
  <si>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</si>
  <si>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</si>
  <si>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</si>
  <si>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</si>
  <si>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</si>
  <si>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</si>
  <si>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</si>
  <si>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</si>
  <si>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</si>
  <si>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</si>
  <si>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</si>
  <si>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</si>
  <si>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</si>
  <si>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</si>
  <si>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</si>
  <si>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</si>
  <si>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</si>
  <si>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</si>
  <si>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</si>
  <si>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</si>
  <si>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</si>
  <si>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</si>
  <si>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</si>
  <si>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</si>
  <si>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</si>
  <si>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</si>
  <si>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</si>
  <si>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</si>
  <si>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</si>
  <si>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</si>
  <si>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</si>
  <si>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</si>
  <si>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</si>
  <si>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</si>
  <si>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</si>
  <si>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</si>
  <si>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</si>
  <si>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</si>
  <si>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</si>
  <si>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</si>
  <si>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</si>
  <si>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</si>
  <si>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</si>
  <si>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</si>
  <si>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</si>
  <si>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</si>
  <si>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</si>
  <si>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</si>
  <si>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</si>
  <si>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</si>
  <si>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</si>
  <si>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</si>
  <si>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</si>
  <si>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</si>
  <si>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</si>
  <si>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</si>
  <si>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</si>
  <si>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</si>
  <si>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</si>
  <si>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</si>
  <si>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</si>
  <si>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</si>
  <si>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</si>
  <si>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</si>
  <si>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</si>
  <si>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</si>
  <si>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</si>
  <si>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</si>
  <si>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</si>
  <si>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</si>
  <si>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</si>
  <si>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</si>
  <si>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</si>
  <si>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</si>
  <si>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</si>
  <si>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</si>
  <si>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</si>
  <si>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</si>
  <si>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</si>
  <si>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</si>
  <si>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</si>
  <si>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</si>
  <si>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</si>
  <si>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</si>
  <si>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</si>
  <si>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</si>
  <si>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</si>
  <si>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</si>
  <si>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</si>
  <si>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</si>
  <si>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</si>
  <si>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</si>
  <si>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</si>
  <si>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</si>
  <si>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</si>
  <si>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</si>
  <si>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</si>
  <si>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</si>
  <si>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</si>
  <si>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</si>
  <si>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</si>
  <si>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</si>
  <si>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</si>
  <si>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</si>
  <si>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</si>
  <si>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</si>
  <si>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</si>
  <si>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</si>
  <si>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</si>
  <si>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</si>
  <si>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</si>
  <si>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</si>
  <si>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</si>
  <si>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</si>
  <si>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</si>
  <si>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</si>
  <si>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</si>
  <si>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</si>
  <si>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</si>
  <si>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</si>
  <si>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</si>
  <si>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</si>
  <si>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</si>
  <si>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</si>
  <si>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</si>
  <si>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</si>
  <si>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</si>
  <si>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</si>
  <si>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</si>
  <si>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</si>
  <si>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</si>
  <si>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</si>
  <si>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</si>
  <si>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</si>
  <si>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</si>
  <si>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</si>
  <si>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</si>
  <si>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</si>
  <si>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</si>
  <si>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</si>
  <si>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</si>
  <si>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</si>
  <si>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</si>
  <si>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</si>
  <si>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</si>
  <si>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</si>
  <si>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</si>
  <si>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</si>
  <si>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</si>
  <si>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</si>
  <si>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</si>
  <si>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</si>
  <si>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</si>
  <si>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</si>
  <si>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</si>
  <si>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</si>
  <si>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</si>
  <si>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</si>
  <si>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</si>
  <si>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</si>
  <si>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</si>
  <si>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</si>
  <si>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</si>
  <si>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</si>
  <si>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</si>
  <si>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</si>
  <si>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</si>
  <si>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</si>
  <si>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</si>
  <si>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</si>
  <si>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</si>
  <si>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</si>
  <si>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</si>
  <si>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</si>
  <si>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</si>
  <si>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</si>
  <si>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</si>
  <si>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</si>
  <si>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</si>
  <si>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</si>
  <si>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</si>
  <si>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</si>
  <si>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</si>
  <si>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</si>
  <si>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</si>
  <si>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</si>
  <si>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</si>
  <si>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</si>
  <si>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</si>
  <si>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</si>
  <si>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</si>
  <si>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</si>
  <si>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</si>
  <si>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</si>
  <si>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</si>
  <si>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</si>
  <si>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</si>
  <si>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</si>
  <si>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</si>
  <si>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</si>
  <si>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</si>
  <si>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</si>
  <si>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</si>
  <si>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</si>
  <si>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</si>
  <si>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</si>
  <si>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</si>
  <si>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</si>
  <si>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</si>
  <si>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</si>
  <si>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</si>
  <si>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</si>
  <si>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</si>
  <si>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</si>
  <si>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</si>
  <si>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</si>
  <si>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</si>
  <si>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</si>
  <si>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</si>
  <si>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</si>
  <si>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</si>
  <si>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</si>
  <si>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</si>
  <si>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</si>
  <si>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</si>
  <si>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</si>
  <si>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</si>
  <si>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</si>
  <si>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</si>
  <si>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</si>
  <si>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</si>
  <si>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</si>
  <si>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</si>
  <si>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</si>
  <si>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</si>
  <si>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</si>
  <si>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</si>
  <si>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</si>
  <si>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</si>
  <si>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</si>
  <si>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</si>
  <si>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</si>
  <si>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</si>
  <si>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</si>
  <si>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</si>
  <si>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</si>
  <si>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</si>
  <si>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</si>
  <si>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</si>
  <si>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</si>
  <si>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</si>
  <si>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</si>
  <si>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</si>
  <si>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</si>
  <si>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</si>
  <si>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</si>
  <si>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</si>
  <si>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</si>
  <si>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</si>
  <si>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</si>
  <si>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</si>
  <si>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</si>
  <si>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</si>
  <si>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</si>
  <si>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</si>
  <si>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</si>
  <si>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</si>
  <si>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</si>
  <si>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</si>
  <si>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</si>
  <si>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</si>
  <si>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</si>
  <si>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</si>
  <si>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</si>
  <si>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</si>
  <si>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</si>
  <si>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</si>
  <si>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</si>
  <si>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</si>
  <si>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</si>
  <si>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</si>
  <si>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</si>
  <si>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</si>
  <si>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</si>
  <si>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</si>
  <si>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</si>
  <si>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</si>
  <si>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</si>
  <si>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</si>
  <si>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</si>
  <si>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</si>
  <si>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</si>
  <si>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</si>
  <si>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</si>
  <si>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</si>
  <si>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</si>
  <si>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</si>
  <si>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</si>
  <si>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</si>
  <si>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</si>
  <si>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</si>
  <si>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</si>
  <si>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</si>
  <si>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</si>
  <si>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</si>
  <si>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</si>
  <si>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</si>
  <si>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</si>
  <si>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</si>
  <si>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</si>
  <si>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</si>
  <si>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</si>
  <si>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</si>
  <si>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</si>
  <si>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</si>
  <si>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</si>
  <si>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</si>
  <si>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</si>
  <si>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</si>
  <si>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</si>
  <si>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</si>
  <si>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</si>
  <si>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</si>
  <si>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</si>
  <si>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</si>
  <si>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</si>
  <si>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</si>
  <si>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</si>
  <si>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</si>
  <si>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</si>
  <si>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</si>
  <si>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</si>
  <si>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</si>
  <si>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</si>
  <si>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</si>
  <si>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</si>
  <si>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</si>
  <si>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</si>
  <si>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</si>
  <si>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</si>
  <si>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</si>
  <si>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</si>
  <si>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</si>
  <si>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</si>
  <si>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</si>
  <si>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</si>
  <si>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</si>
  <si>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</si>
  <si>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</si>
  <si>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</si>
  <si>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</si>
  <si>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</si>
  <si>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</si>
  <si>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</si>
  <si>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</si>
  <si>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</si>
  <si>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</si>
  <si>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</si>
  <si>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</si>
  <si>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</si>
  <si>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</si>
  <si>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</si>
  <si>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</si>
  <si>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</si>
  <si>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</si>
  <si>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</si>
  <si>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</si>
  <si>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</si>
  <si>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</si>
  <si>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</si>
  <si>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</si>
  <si>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</si>
  <si>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</si>
  <si>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</si>
  <si>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</si>
  <si>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</si>
  <si>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</si>
  <si>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</si>
  <si>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</si>
  <si>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</si>
  <si>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</si>
  <si>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</si>
  <si>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</si>
  <si>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</si>
  <si>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</si>
  <si>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</si>
  <si>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</si>
  <si>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</si>
  <si>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</si>
  <si>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</si>
  <si>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</si>
  <si>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</si>
  <si>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</si>
  <si>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</si>
  <si>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</si>
  <si>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</si>
  <si>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</si>
  <si>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</si>
  <si>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</si>
  <si>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</si>
  <si>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</si>
  <si>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</si>
  <si>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</si>
  <si>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</si>
  <si>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</si>
  <si>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</si>
  <si>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</si>
  <si>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</si>
  <si>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</si>
  <si>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</si>
  <si>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</si>
  <si>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</si>
  <si>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</si>
  <si>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</si>
  <si>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</si>
  <si>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</si>
  <si>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</si>
  <si>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</si>
  <si>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</si>
  <si>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</si>
  <si>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</si>
  <si>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</si>
  <si>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</si>
  <si>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</si>
  <si>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</si>
  <si>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</si>
  <si>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</si>
  <si>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</si>
  <si>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</si>
  <si>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</si>
  <si>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</si>
  <si>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</si>
  <si>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</si>
  <si>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</si>
  <si>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</si>
  <si>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</si>
  <si>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</si>
  <si>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</si>
  <si>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</si>
  <si>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</si>
  <si>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</si>
  <si>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</si>
  <si>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</si>
  <si>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</si>
  <si>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</si>
  <si>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</si>
  <si>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</si>
  <si>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</si>
  <si>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</si>
  <si>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</si>
  <si>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</si>
  <si>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</si>
  <si>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</si>
  <si>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</si>
  <si>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</si>
  <si>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</si>
  <si>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</si>
  <si>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</si>
  <si>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</si>
  <si>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</si>
  <si>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</si>
  <si>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</si>
  <si>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</si>
  <si>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</si>
  <si>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</si>
  <si>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</si>
  <si>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</si>
  <si>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</si>
  <si>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</si>
  <si>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</si>
  <si>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</si>
  <si>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</si>
  <si>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</si>
  <si>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</si>
  <si>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</si>
  <si>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</si>
  <si>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</si>
  <si>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</si>
  <si>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</si>
  <si>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</si>
  <si>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</si>
  <si>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</si>
  <si>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</si>
  <si>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</si>
  <si>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</si>
  <si>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</si>
  <si>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</si>
  <si>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</si>
  <si>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</si>
  <si>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</si>
  <si>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</si>
  <si>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</si>
  <si>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</si>
  <si>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</si>
  <si>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</si>
  <si>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</si>
  <si>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</si>
  <si>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</si>
  <si>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</si>
  <si>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</si>
  <si>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</si>
  <si>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</si>
  <si>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</si>
  <si>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</si>
  <si>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</si>
  <si>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</si>
  <si>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</si>
  <si>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</si>
  <si>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</si>
  <si>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</si>
  <si>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</si>
  <si>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</si>
  <si>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</si>
  <si>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</si>
  <si>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</si>
  <si>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</si>
  <si>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</si>
  <si>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</si>
  <si>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</si>
  <si>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</si>
  <si>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</si>
  <si>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</si>
  <si>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</si>
  <si>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</si>
  <si>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</si>
  <si>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</si>
  <si>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</si>
  <si>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</si>
  <si>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</si>
  <si>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</si>
  <si>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</si>
  <si>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</si>
  <si>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</si>
  <si>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</si>
  <si>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</si>
  <si>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</si>
  <si>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</si>
  <si>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</si>
  <si>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</si>
  <si>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</si>
  <si>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</si>
  <si>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</si>
  <si>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</si>
  <si>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</si>
  <si>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</si>
  <si>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</si>
  <si>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</si>
  <si>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</si>
  <si>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</si>
  <si>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</si>
  <si>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</si>
  <si>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</si>
  <si>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</si>
  <si>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</si>
  <si>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</si>
  <si>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</si>
  <si>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</si>
  <si>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</si>
  <si>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</si>
  <si>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</si>
  <si>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</si>
  <si>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</si>
  <si>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</si>
  <si>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</si>
  <si>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</si>
  <si>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</si>
  <si>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</si>
  <si>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</si>
  <si>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</si>
  <si>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</si>
  <si>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</si>
  <si>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</si>
  <si>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</si>
  <si>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</si>
  <si>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</si>
  <si>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</si>
  <si>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</si>
  <si>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</si>
  <si>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</si>
  <si>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</si>
  <si>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</si>
  <si>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</si>
  <si>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</si>
  <si>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</si>
  <si>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</si>
  <si>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</si>
  <si>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</si>
  <si>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</si>
  <si>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</si>
  <si>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</si>
  <si>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</si>
  <si>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</si>
  <si>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</si>
  <si>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</si>
  <si>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</si>
  <si>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</si>
  <si>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</si>
  <si>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</si>
  <si>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</si>
  <si>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</si>
  <si>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</si>
  <si>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</si>
  <si>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</si>
  <si>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</si>
  <si>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</si>
  <si>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</si>
  <si>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</si>
  <si>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</si>
  <si>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</si>
  <si>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</si>
  <si>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</si>
  <si>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</si>
  <si>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</si>
  <si>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</si>
  <si>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</si>
  <si>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</si>
  <si>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</si>
  <si>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</si>
  <si>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</si>
  <si>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</si>
  <si>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</si>
  <si>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</si>
  <si>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</si>
  <si>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</si>
  <si>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</si>
  <si>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</si>
  <si>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</si>
  <si>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</si>
  <si>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</si>
  <si>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</si>
  <si>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</si>
  <si>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</si>
  <si>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</si>
  <si>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</si>
  <si>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</si>
  <si>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</si>
  <si>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</si>
  <si>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</si>
  <si>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</si>
  <si>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</si>
  <si>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</si>
  <si>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</si>
  <si>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</si>
  <si>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</si>
  <si>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</si>
  <si>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</si>
  <si>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</si>
  <si>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</si>
  <si>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</si>
  <si>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</si>
  <si>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</si>
  <si>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</si>
  <si>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</si>
  <si>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</si>
  <si>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</si>
  <si>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</si>
  <si>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</si>
  <si>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</si>
  <si>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</si>
  <si>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</si>
  <si>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</si>
  <si>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</si>
  <si>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</si>
  <si>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</si>
  <si>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</si>
  <si>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</si>
  <si>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</si>
  <si>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</si>
  <si>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</si>
  <si>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</si>
  <si>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</si>
  <si>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</si>
  <si>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</si>
  <si>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</si>
  <si>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</si>
  <si>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</si>
  <si>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</si>
  <si>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</si>
  <si>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</si>
  <si>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</si>
  <si>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</si>
  <si>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</si>
  <si>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</si>
  <si>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</si>
  <si>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</si>
  <si>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</si>
  <si>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</si>
  <si>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</si>
  <si>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</si>
  <si>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</si>
  <si>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</si>
  <si>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</si>
  <si>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</si>
  <si>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</si>
  <si>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</si>
  <si>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</si>
  <si>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</si>
  <si>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</si>
  <si>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</si>
  <si>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</si>
  <si>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</si>
  <si>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</si>
  <si>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</si>
  <si>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</si>
  <si>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</si>
  <si>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</si>
  <si>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</si>
  <si>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</si>
  <si>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</si>
  <si>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</si>
  <si>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</si>
  <si>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</si>
  <si>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</si>
  <si>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</si>
  <si>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</si>
  <si>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</si>
  <si>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</si>
  <si>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</si>
  <si>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</si>
  <si>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</si>
  <si>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</si>
  <si>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</si>
  <si>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</si>
  <si>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</si>
  <si>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</si>
  <si>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</si>
  <si>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</si>
  <si>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</si>
  <si>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</si>
  <si>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</si>
  <si>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</si>
  <si>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</si>
  <si>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</si>
  <si>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</si>
  <si>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</si>
  <si>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</si>
  <si>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</si>
  <si>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</si>
  <si>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</si>
  <si>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</si>
  <si>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</si>
  <si>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</si>
  <si>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</si>
  <si>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</si>
  <si>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</si>
  <si>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</si>
  <si>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</si>
  <si>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</si>
  <si>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</si>
  <si>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</si>
  <si>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</si>
  <si>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</si>
  <si>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</si>
  <si>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</si>
  <si>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</si>
  <si>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</si>
  <si>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</si>
  <si>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</si>
  <si>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</si>
  <si>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</si>
  <si>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</si>
  <si>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</si>
  <si>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</si>
  <si>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</si>
  <si>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</si>
  <si>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</si>
  <si>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</si>
  <si>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</si>
  <si>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</si>
  <si>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</si>
  <si>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</si>
  <si>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</si>
  <si>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</si>
  <si>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</si>
  <si>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</si>
  <si>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</si>
  <si>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</si>
  <si>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</si>
  <si>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</si>
  <si>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</si>
  <si>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</si>
  <si>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</si>
  <si>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</si>
  <si>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</si>
  <si>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</si>
  <si>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</si>
  <si>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</si>
  <si>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</si>
  <si>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</si>
  <si>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</si>
  <si>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</si>
  <si>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</si>
  <si>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</si>
  <si>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</si>
  <si>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</si>
  <si>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</si>
  <si>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</si>
  <si>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</si>
  <si>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</si>
  <si>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</si>
  <si>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</si>
  <si>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</si>
  <si>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</si>
  <si>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</si>
  <si>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</si>
  <si>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</si>
  <si>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</si>
  <si>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</si>
  <si>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</si>
  <si>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</si>
  <si>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</si>
  <si>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</si>
  <si>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</si>
  <si>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</si>
  <si>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</si>
  <si>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</si>
  <si>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</si>
  <si>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</si>
  <si>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</si>
  <si>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</si>
  <si>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</si>
  <si>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</si>
  <si>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</si>
  <si>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</si>
  <si>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</si>
  <si>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</si>
  <si>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</si>
  <si>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</si>
  <si>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</si>
  <si>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</si>
  <si>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</si>
  <si>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</si>
  <si>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</si>
  <si>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</si>
  <si>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</si>
  <si>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</si>
  <si>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</si>
  <si>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</si>
  <si>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</si>
  <si>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</si>
  <si>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</si>
  <si>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</si>
  <si>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</si>
  <si>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</si>
  <si>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</si>
  <si>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</si>
  <si>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</si>
  <si>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</si>
  <si>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</si>
  <si>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</si>
  <si>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</si>
  <si>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</si>
  <si>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</si>
  <si>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</si>
  <si>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</si>
  <si>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</si>
  <si>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</si>
  <si>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</si>
  <si>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</si>
  <si>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</si>
  <si>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</si>
  <si>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</si>
  <si>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</si>
  <si>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</si>
  <si>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</si>
  <si>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</si>
  <si>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</si>
  <si>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</si>
  <si>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</si>
  <si>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</si>
  <si>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</si>
  <si>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</si>
  <si>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</si>
  <si>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</si>
  <si>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</si>
  <si>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</si>
  <si>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</si>
  <si>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</si>
  <si>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</si>
  <si>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</si>
  <si>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</si>
  <si>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</si>
  <si>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</si>
  <si>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</si>
  <si>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</si>
  <si>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</si>
  <si>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</si>
  <si>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</si>
  <si>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</si>
  <si>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</si>
  <si>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</si>
  <si>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</si>
  <si>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</si>
  <si>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</si>
  <si>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</si>
  <si>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</si>
  <si>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</si>
  <si>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</si>
  <si>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</si>
  <si>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</si>
  <si>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</si>
  <si>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</si>
  <si>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</si>
  <si>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</si>
  <si>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</si>
  <si>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</si>
  <si>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</si>
  <si>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</si>
  <si>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</si>
  <si>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</si>
  <si>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</si>
  <si>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</si>
  <si>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</si>
  <si>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</si>
  <si>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</si>
  <si>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</si>
  <si>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</si>
  <si>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</si>
  <si>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</si>
  <si>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</si>
  <si>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</si>
  <si>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</si>
  <si>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</si>
  <si>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</si>
  <si>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</si>
  <si>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</si>
  <si>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</si>
  <si>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</si>
  <si>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</si>
  <si>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</si>
  <si>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</si>
  <si>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</si>
  <si>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</si>
  <si>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</si>
  <si>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</si>
  <si>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</si>
  <si>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</si>
  <si>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</si>
  <si>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</si>
  <si>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</si>
  <si>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</si>
  <si>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</si>
  <si>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</si>
  <si>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</si>
  <si>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</si>
  <si>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</si>
  <si>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</si>
  <si>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</si>
  <si>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</si>
  <si>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</si>
  <si>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</si>
  <si>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</si>
  <si>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</si>
  <si>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</si>
  <si>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</si>
  <si>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</si>
  <si>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</si>
  <si>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</si>
  <si>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</si>
  <si>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</si>
  <si>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</si>
  <si>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</si>
  <si>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</si>
  <si>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</si>
  <si>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</si>
  <si>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</si>
  <si>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</si>
  <si>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</si>
  <si>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</si>
  <si>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</si>
  <si>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</si>
  <si>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</si>
  <si>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</si>
  <si>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</si>
  <si>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</si>
  <si>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</si>
  <si>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</si>
  <si>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</si>
  <si>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</si>
  <si>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</si>
  <si>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</si>
  <si>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</si>
  <si>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</si>
  <si>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</si>
  <si>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</si>
  <si>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</si>
  <si>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</si>
  <si>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</si>
  <si>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</si>
  <si>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</si>
  <si>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</si>
  <si>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</si>
  <si>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</si>
  <si>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</si>
  <si>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</si>
  <si>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</si>
  <si>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</si>
  <si>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</si>
  <si>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</si>
  <si>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</si>
  <si>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</si>
  <si>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</si>
  <si>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</si>
  <si>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</si>
  <si>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</si>
  <si>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</si>
  <si>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</si>
  <si>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</si>
  <si>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</si>
  <si>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</si>
  <si>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</si>
  <si>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</si>
  <si>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</si>
  <si>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</si>
  <si>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</si>
  <si>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</si>
  <si>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</si>
  <si>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</si>
  <si>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</si>
  <si>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</si>
  <si>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</si>
  <si>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</si>
  <si>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</si>
  <si>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</si>
  <si>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</si>
  <si>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</si>
  <si>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</si>
  <si>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</si>
  <si>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</si>
  <si>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</si>
  <si>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</si>
  <si>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</si>
  <si>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</si>
  <si>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</si>
  <si>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</si>
  <si>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</si>
  <si>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</si>
  <si>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</si>
  <si>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</si>
  <si>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</si>
  <si>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</si>
  <si>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</si>
  <si>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</si>
  <si>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</si>
  <si>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</si>
  <si>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</si>
  <si>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</si>
  <si>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</si>
  <si>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</si>
  <si>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</si>
  <si>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</si>
  <si>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</si>
  <si>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</si>
  <si>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</si>
  <si>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</si>
  <si>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</si>
  <si>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</si>
  <si>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</si>
  <si>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</si>
  <si>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</si>
  <si>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</si>
  <si>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</si>
  <si>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</si>
  <si>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</si>
  <si>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</si>
  <si>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</si>
  <si>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</si>
  <si>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</si>
  <si>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</si>
  <si>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</si>
  <si>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</si>
  <si>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</si>
  <si>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</si>
  <si>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</si>
  <si>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</si>
  <si>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</si>
  <si>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</si>
  <si>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</si>
  <si>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</si>
  <si>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</si>
  <si>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</si>
  <si>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</si>
  <si>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</si>
  <si>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</si>
  <si>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</si>
  <si>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</si>
  <si>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</si>
  <si>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</si>
  <si>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</si>
  <si>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</si>
  <si>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</si>
  <si>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</si>
  <si>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</si>
  <si>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</si>
  <si>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</si>
  <si>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</si>
  <si>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</si>
  <si>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</si>
  <si>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</si>
  <si>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</si>
  <si>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</si>
  <si>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</si>
  <si>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</si>
  <si>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</si>
  <si>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</si>
  <si>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</si>
  <si>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</si>
  <si>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</si>
  <si>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</si>
  <si>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</si>
  <si>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</si>
  <si>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</si>
  <si>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</si>
  <si>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</si>
  <si>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</si>
  <si>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</si>
  <si>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</si>
  <si>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</si>
  <si>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</si>
  <si>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</si>
  <si>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</si>
  <si>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</si>
  <si>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</si>
  <si>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</si>
  <si>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</si>
  <si>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</si>
  <si>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</si>
  <si>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</si>
  <si>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</si>
  <si>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</si>
  <si>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</si>
  <si>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</si>
  <si>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</si>
  <si>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</si>
  <si>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</si>
  <si>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</si>
  <si>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</si>
  <si>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</si>
  <si>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</si>
  <si>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</si>
  <si>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</si>
  <si>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</si>
  <si>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</si>
  <si>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</si>
  <si>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</si>
  <si>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</si>
  <si>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</si>
  <si>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</si>
  <si>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</si>
  <si>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</si>
  <si>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</si>
  <si>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</si>
  <si>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</si>
  <si>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</si>
  <si>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</si>
  <si>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</si>
  <si>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</si>
  <si>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</si>
  <si>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</si>
  <si>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</si>
  <si>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</si>
  <si>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</si>
  <si>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</si>
  <si>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</si>
  <si>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</si>
  <si>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</si>
  <si>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</si>
  <si>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</si>
  <si>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</si>
  <si>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</si>
  <si>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</si>
  <si>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</si>
  <si>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</si>
  <si>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</si>
  <si>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</si>
  <si>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</si>
  <si>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</si>
  <si>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</si>
  <si>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</si>
  <si>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</si>
  <si>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</si>
  <si>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</si>
  <si>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</si>
  <si>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</si>
  <si>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</si>
  <si>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</si>
  <si>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</si>
  <si>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</si>
  <si>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</si>
  <si>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</si>
  <si>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</si>
  <si>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</si>
  <si>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</si>
  <si>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</si>
  <si>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</si>
  <si>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</si>
  <si>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</si>
  <si>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</si>
  <si>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</si>
  <si>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</si>
  <si>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</si>
  <si>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</si>
  <si>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</si>
  <si>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</si>
  <si>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</si>
  <si>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</si>
  <si>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</si>
  <si>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</si>
  <si>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</si>
  <si>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</si>
  <si>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</si>
  <si>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</si>
  <si>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</si>
  <si>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</si>
  <si>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</si>
  <si>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</si>
  <si>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</si>
  <si>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</si>
  <si>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</si>
  <si>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</si>
  <si>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</si>
  <si>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</si>
  <si>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</si>
  <si>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</si>
  <si>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</si>
  <si>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</si>
  <si>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</si>
  <si>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</si>
  <si>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</si>
  <si>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</si>
  <si>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</si>
  <si>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</si>
  <si>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</si>
  <si>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</si>
  <si>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</si>
  <si>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</si>
  <si>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</si>
  <si>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</si>
  <si>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</si>
  <si>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</si>
  <si>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</si>
  <si>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</si>
  <si>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</si>
  <si>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</si>
  <si>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</si>
  <si>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</si>
  <si>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</si>
  <si>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</si>
  <si>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</si>
  <si>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</si>
  <si>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</si>
  <si>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</si>
  <si>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</si>
  <si>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</si>
  <si>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</si>
  <si>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</si>
  <si>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</si>
  <si>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</si>
  <si>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</si>
  <si>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</si>
  <si>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</si>
  <si>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</si>
  <si>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</si>
  <si>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</si>
  <si>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</si>
  <si>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</si>
  <si>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</si>
  <si>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</si>
  <si>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</si>
  <si>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</si>
  <si>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</si>
  <si>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</si>
  <si>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</si>
  <si>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</si>
  <si>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</si>
  <si>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</si>
  <si>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</si>
  <si>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</si>
  <si>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</si>
  <si>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</si>
  <si>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</si>
  <si>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</si>
  <si>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</si>
  <si>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</si>
  <si>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</si>
  <si>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</si>
  <si>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</si>
  <si>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</si>
  <si>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</si>
  <si>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</si>
  <si>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</si>
  <si>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</si>
  <si>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</si>
  <si>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</si>
  <si>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</si>
  <si>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</si>
  <si>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</si>
  <si>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</si>
  <si>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</si>
  <si>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</si>
  <si>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</si>
  <si>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</si>
  <si>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</si>
  <si>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</si>
  <si>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</si>
  <si>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</si>
  <si>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</si>
  <si>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</si>
  <si>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</si>
  <si>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</si>
  <si>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</si>
  <si>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</si>
  <si>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</si>
  <si>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</si>
  <si>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</si>
  <si>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</si>
  <si>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</si>
  <si>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</si>
  <si>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</si>
  <si>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</si>
  <si>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</si>
  <si>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</si>
  <si>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</si>
  <si>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</si>
  <si>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</si>
  <si>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</si>
  <si>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</si>
  <si>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</si>
  <si>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</si>
  <si>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</si>
  <si>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</si>
  <si>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</si>
  <si>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</si>
  <si>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</si>
  <si>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</si>
  <si>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</si>
  <si>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</si>
  <si>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</si>
  <si>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</si>
  <si>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</si>
  <si>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</si>
  <si>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</si>
  <si>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</si>
  <si>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</si>
  <si>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</si>
  <si>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</si>
  <si>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</si>
  <si>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</si>
  <si>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</si>
  <si>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</si>
  <si>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</si>
  <si>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</si>
  <si>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</si>
  <si>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</si>
  <si>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</si>
  <si>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</si>
  <si>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</si>
  <si>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</si>
  <si>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</si>
  <si>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</si>
  <si>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</si>
  <si>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</si>
  <si>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</si>
  <si>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</si>
  <si>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</si>
  <si>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</si>
  <si>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</si>
  <si>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</si>
  <si>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</si>
  <si>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</si>
  <si>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</si>
  <si>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</si>
  <si>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</si>
  <si>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</si>
  <si>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</si>
  <si>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</si>
  <si>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</si>
  <si>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</si>
  <si>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</si>
  <si>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</si>
  <si>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</si>
  <si>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</si>
  <si>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</si>
  <si>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</si>
  <si>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</si>
  <si>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</si>
  <si>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</si>
  <si>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</si>
  <si>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</si>
  <si>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</si>
  <si>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</si>
  <si>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</si>
  <si>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</si>
  <si>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</si>
  <si>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</si>
  <si>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</si>
  <si>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</si>
  <si>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</si>
  <si>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</si>
  <si>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</si>
  <si>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</si>
  <si>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</si>
  <si>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</si>
  <si>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</si>
  <si>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</si>
  <si>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</si>
  <si>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</si>
  <si>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</si>
  <si>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</si>
  <si>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</si>
  <si>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</si>
  <si>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</si>
  <si>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</si>
  <si>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</si>
  <si>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</si>
  <si>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</si>
  <si>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</si>
  <si>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</si>
  <si>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</si>
  <si>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</si>
  <si>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</si>
  <si>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</si>
  <si>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</si>
  <si>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</si>
  <si>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</si>
  <si>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</si>
  <si>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</si>
  <si>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</si>
  <si>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</si>
  <si>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</si>
  <si>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</si>
  <si>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</si>
  <si>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</si>
  <si>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</si>
  <si>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</si>
  <si>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</si>
  <si>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</si>
  <si>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</si>
  <si>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</si>
  <si>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</si>
  <si>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</si>
  <si>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</si>
  <si>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</si>
  <si>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</si>
  <si>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</si>
  <si>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</si>
  <si>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</si>
  <si>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</si>
  <si>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</si>
  <si>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</si>
  <si>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</si>
  <si>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</si>
  <si>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</si>
  <si>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</si>
  <si>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</si>
  <si>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</si>
  <si>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</si>
  <si>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</si>
  <si>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</si>
  <si>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</si>
  <si>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</si>
  <si>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</si>
  <si>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</si>
  <si>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</si>
  <si>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</si>
  <si>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</si>
  <si>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</si>
  <si>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</si>
  <si>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</si>
  <si>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</si>
  <si>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</si>
  <si>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</si>
  <si>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</si>
  <si>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</si>
  <si>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</si>
  <si>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</si>
  <si>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</si>
  <si>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</si>
  <si>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</si>
  <si>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</si>
  <si>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</si>
  <si>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</si>
  <si>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</si>
  <si>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</si>
  <si>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</si>
  <si>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</si>
  <si>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</si>
  <si>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</si>
  <si>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</si>
  <si>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</si>
  <si>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</si>
  <si>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</si>
  <si>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</si>
  <si>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</si>
  <si>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</si>
  <si>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</si>
  <si>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</si>
  <si>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</si>
  <si>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</si>
  <si>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</si>
  <si>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</si>
  <si>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</si>
  <si>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</si>
  <si>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</si>
  <si>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</si>
  <si>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</si>
  <si>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</si>
  <si>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</si>
  <si>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</si>
  <si>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</si>
  <si>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</si>
  <si>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</si>
  <si>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</si>
  <si>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</si>
  <si>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</si>
  <si>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</si>
  <si>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</si>
  <si>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</si>
  <si>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</si>
  <si>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</si>
  <si>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</si>
  <si>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</si>
  <si>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</si>
  <si>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</si>
  <si>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</si>
  <si>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</si>
  <si>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</si>
  <si>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</si>
  <si>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</si>
  <si>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</si>
  <si>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</si>
  <si>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</si>
  <si>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</si>
  <si>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</si>
  <si>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</si>
  <si>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</si>
  <si>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</si>
  <si>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</si>
  <si>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</si>
  <si>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</si>
  <si>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</si>
  <si>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</si>
  <si>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</si>
  <si>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</si>
  <si>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</si>
  <si>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</si>
  <si>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</si>
  <si>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</si>
  <si>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</si>
  <si>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</si>
  <si>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</si>
  <si>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</si>
  <si>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</si>
  <si>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</si>
  <si>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</si>
  <si>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</si>
  <si>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</si>
  <si>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</si>
  <si>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</si>
  <si>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</si>
  <si>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</si>
  <si>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</si>
  <si>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</si>
  <si>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</si>
  <si>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</si>
  <si>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</si>
  <si>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</si>
  <si>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</si>
  <si>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</si>
  <si>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</si>
  <si>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</si>
  <si>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</si>
  <si>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</si>
  <si>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</si>
  <si>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</si>
  <si>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</si>
  <si>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</si>
  <si>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</si>
  <si>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</si>
  <si>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</si>
  <si>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</si>
  <si>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</si>
  <si>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</si>
  <si>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</si>
  <si>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</si>
  <si>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</si>
  <si>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</si>
  <si>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</si>
  <si>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</si>
  <si>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</si>
  <si>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</si>
  <si>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</si>
  <si>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</si>
  <si>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</si>
  <si>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</si>
  <si>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</si>
  <si>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</si>
  <si>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</si>
  <si>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</si>
  <si>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</si>
  <si>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</si>
  <si>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</si>
  <si>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</si>
  <si>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</si>
  <si>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</si>
  <si>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</si>
  <si>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</si>
  <si>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</si>
  <si>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</si>
  <si>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</si>
  <si>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</si>
  <si>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</si>
  <si>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</si>
  <si>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</si>
  <si>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</si>
  <si>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</si>
  <si>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</si>
  <si>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</si>
  <si>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</si>
  <si>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</si>
  <si>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</si>
  <si>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</si>
  <si>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</si>
  <si>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</si>
  <si>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</si>
  <si>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</si>
  <si>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</si>
  <si>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</si>
  <si>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</si>
  <si>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</si>
  <si>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</si>
  <si>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</si>
  <si>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</si>
  <si>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</si>
  <si>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</si>
  <si>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</si>
  <si>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</si>
  <si>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</si>
  <si>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</si>
  <si>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</si>
  <si>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</si>
  <si>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</si>
  <si>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</si>
  <si>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</si>
  <si>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</si>
  <si>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</si>
  <si>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</si>
  <si>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</si>
  <si>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</si>
  <si>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</si>
  <si>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</si>
  <si>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</si>
  <si>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</si>
  <si>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</si>
  <si>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</si>
  <si>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</si>
  <si>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</si>
  <si>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</si>
  <si>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</si>
  <si>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</si>
  <si>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</si>
  <si>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</si>
  <si>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</si>
  <si>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</si>
  <si>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</si>
  <si>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</si>
  <si>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</si>
  <si>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</si>
  <si>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</si>
  <si>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</si>
  <si>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</si>
  <si>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</si>
  <si>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</si>
  <si>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</si>
  <si>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</si>
  <si>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</si>
  <si>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</si>
  <si>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</si>
  <si>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</si>
  <si>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</si>
  <si>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</si>
  <si>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</si>
  <si>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</si>
  <si>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</si>
  <si>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</si>
  <si>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</si>
  <si>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</si>
  <si>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</si>
  <si>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</si>
  <si>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</si>
  <si>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</si>
  <si>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</si>
  <si>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</si>
  <si>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</si>
  <si>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</si>
  <si>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</si>
  <si>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</si>
  <si>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</si>
  <si>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</si>
  <si>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</si>
  <si>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</si>
  <si>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</si>
  <si>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</si>
  <si>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</si>
  <si>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</si>
  <si>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</si>
  <si>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</si>
  <si>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</si>
  <si>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</si>
  <si>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</si>
  <si>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</si>
  <si>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</si>
  <si>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</si>
  <si>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</si>
  <si>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</si>
  <si>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</si>
  <si>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</si>
  <si>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</si>
  <si>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</si>
  <si>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</si>
  <si>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</si>
  <si>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</si>
  <si>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</si>
  <si>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</si>
  <si>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</si>
  <si>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</si>
  <si>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</si>
  <si>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</si>
  <si>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</si>
  <si>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</si>
  <si>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</si>
  <si>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</si>
  <si>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</si>
  <si>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</si>
  <si>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</si>
  <si>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</si>
  <si>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</si>
  <si>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</si>
  <si>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</si>
  <si>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</si>
  <si>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</si>
  <si>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</si>
  <si>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</si>
  <si>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</si>
  <si>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</si>
  <si>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</si>
  <si>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</si>
  <si>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</si>
  <si>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</si>
  <si>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</si>
  <si>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</si>
  <si>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</si>
  <si>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</si>
  <si>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</si>
  <si>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</si>
  <si>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</si>
  <si>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</si>
  <si>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</si>
  <si>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</si>
  <si>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</si>
  <si>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</si>
  <si>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</si>
  <si>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</si>
  <si>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</si>
  <si>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</si>
  <si>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</si>
  <si>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</si>
  <si>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</si>
  <si>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</si>
  <si>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</si>
  <si>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</si>
  <si>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</si>
  <si>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</si>
  <si>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</si>
  <si>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</si>
  <si>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</si>
  <si>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</si>
  <si>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</si>
  <si>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</si>
  <si>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</si>
  <si>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</si>
  <si>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</si>
  <si>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</si>
  <si>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</si>
  <si>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</si>
  <si>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</si>
  <si>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</si>
  <si>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</si>
  <si>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</si>
  <si>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</si>
  <si>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</si>
  <si>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</si>
  <si>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</si>
  <si>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</si>
  <si>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</si>
  <si>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</si>
  <si>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</si>
  <si>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</si>
  <si>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</si>
  <si>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</si>
  <si>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</si>
  <si>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</si>
  <si>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</si>
  <si>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</si>
  <si>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</si>
  <si>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</si>
  <si>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</si>
  <si>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</si>
  <si>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</si>
  <si>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</si>
  <si>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</si>
  <si>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</si>
  <si>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</si>
  <si>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</si>
  <si>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</si>
  <si>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</si>
  <si>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</si>
  <si>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</si>
  <si>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</si>
  <si>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</si>
  <si>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</si>
  <si>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</si>
  <si>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</si>
  <si>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</si>
  <si>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</si>
  <si>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</si>
  <si>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</si>
  <si>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</si>
  <si>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</si>
  <si>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</si>
  <si>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</si>
  <si>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</si>
  <si>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</si>
  <si>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</si>
  <si>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</si>
  <si>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</si>
  <si>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</si>
  <si>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</si>
  <si>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</si>
  <si>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</si>
  <si>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</si>
  <si>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</si>
  <si>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</si>
  <si>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</si>
  <si>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</si>
  <si>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</si>
  <si>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</si>
  <si>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</si>
  <si>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</si>
  <si>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</si>
  <si>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</si>
  <si>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</si>
  <si>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</si>
  <si>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</si>
  <si>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</si>
  <si>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</si>
  <si>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</si>
  <si>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</si>
  <si>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</si>
  <si>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</si>
  <si>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</si>
  <si>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</si>
  <si>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</si>
  <si>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</si>
  <si>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</si>
  <si>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</si>
  <si>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</si>
  <si>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</si>
  <si>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</si>
  <si>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</si>
  <si>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</si>
  <si>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</si>
  <si>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</si>
  <si>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</si>
  <si>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</si>
  <si>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</si>
  <si>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</si>
  <si>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</si>
  <si>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</si>
  <si>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</si>
  <si>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</si>
  <si>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</si>
  <si>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</si>
  <si>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</si>
  <si>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</si>
  <si>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</si>
  <si>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</si>
  <si>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</si>
  <si>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</si>
  <si>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</si>
  <si>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</si>
  <si>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</si>
  <si>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</si>
  <si>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</si>
  <si>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</si>
  <si>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</si>
  <si>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</si>
  <si>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</si>
  <si>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</si>
  <si>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</si>
  <si>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</si>
  <si>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</si>
  <si>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</si>
  <si>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</si>
  <si>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</si>
  <si>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</si>
  <si>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</si>
  <si>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</si>
  <si>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</si>
  <si>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</si>
  <si>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</si>
  <si>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</si>
  <si>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</si>
  <si>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</si>
  <si>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</si>
  <si>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</si>
  <si>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</si>
  <si>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</si>
  <si>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</si>
  <si>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</si>
  <si>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</si>
  <si>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</si>
  <si>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</si>
  <si>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</si>
  <si>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</si>
  <si>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</si>
  <si>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</si>
  <si>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</si>
  <si>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</si>
  <si>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</si>
  <si>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</si>
  <si>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</si>
  <si>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</si>
  <si>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</si>
  <si>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</si>
  <si>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</si>
  <si>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</si>
  <si>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</si>
  <si>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</si>
  <si>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</si>
  <si>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</si>
  <si>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</si>
  <si>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</si>
  <si>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</si>
  <si>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</si>
  <si>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</si>
  <si>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</si>
  <si>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</si>
  <si>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</si>
  <si>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</si>
  <si>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</si>
  <si>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</si>
  <si>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</si>
  <si>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</si>
  <si>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</si>
  <si>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</si>
  <si>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</si>
  <si>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</si>
  <si>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</si>
  <si>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</si>
  <si>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</si>
  <si>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</si>
  <si>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</si>
  <si>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</si>
  <si>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</si>
  <si>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</si>
  <si>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</si>
  <si>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</si>
  <si>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</si>
  <si>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</si>
  <si>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</si>
  <si>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</si>
  <si>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</si>
  <si>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</si>
  <si>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</si>
  <si>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</si>
  <si>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</si>
  <si>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</si>
  <si>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</si>
  <si>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</si>
  <si>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</si>
  <si>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</si>
  <si>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</si>
  <si>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</si>
  <si>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</si>
  <si>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</si>
  <si>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</si>
  <si>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</si>
  <si>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</si>
  <si>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</si>
  <si>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</si>
  <si>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</si>
  <si>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</si>
  <si>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</si>
  <si>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</si>
  <si>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</si>
  <si>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</si>
  <si>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</si>
  <si>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</si>
  <si>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</si>
  <si>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</si>
  <si>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</si>
  <si>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</si>
  <si>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</si>
  <si>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</si>
  <si>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</si>
  <si>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</si>
  <si>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</si>
  <si>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</si>
  <si>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</si>
  <si>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</si>
  <si>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</si>
  <si>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</si>
  <si>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</si>
  <si>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</si>
  <si>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</si>
  <si>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</si>
  <si>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</si>
  <si>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</si>
  <si>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</si>
  <si>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</si>
  <si>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</si>
  <si>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</si>
  <si>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</si>
  <si>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</si>
  <si>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</si>
  <si>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</si>
  <si>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</si>
  <si>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</si>
  <si>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</si>
  <si>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</si>
  <si>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</si>
  <si>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</si>
  <si>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</si>
  <si>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</si>
  <si>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</si>
  <si>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</si>
  <si>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</si>
  <si>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</si>
  <si>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</si>
  <si>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</si>
  <si>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</si>
  <si>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</si>
  <si>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</si>
  <si>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</si>
  <si>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</si>
  <si>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</si>
  <si>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</si>
  <si>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</si>
  <si>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</si>
  <si>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</si>
  <si>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</si>
  <si>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</si>
  <si>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</si>
  <si>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</si>
  <si>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</si>
  <si>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</si>
  <si>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</si>
  <si>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</si>
  <si>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</si>
  <si>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</si>
  <si>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</si>
  <si>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</si>
  <si>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</si>
  <si>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</si>
  <si>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</si>
  <si>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</si>
  <si>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</si>
  <si>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</si>
  <si>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</si>
  <si>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</si>
  <si>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</si>
  <si>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</si>
  <si>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</si>
  <si>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</si>
  <si>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</si>
  <si>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</si>
  <si>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</si>
  <si>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</si>
  <si>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</si>
  <si>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</si>
  <si>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</si>
  <si>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</si>
  <si>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</si>
  <si>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</si>
  <si>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</si>
  <si>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</si>
  <si>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</si>
  <si>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</si>
  <si>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</si>
  <si>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</si>
  <si>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</si>
  <si>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</si>
  <si>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</si>
  <si>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</si>
  <si>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</si>
  <si>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</si>
  <si>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</si>
  <si>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</si>
  <si>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</si>
  <si>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</si>
  <si>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</si>
  <si>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</si>
  <si>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</si>
  <si>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</si>
  <si>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</si>
  <si>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</si>
  <si>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</si>
  <si>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</si>
  <si>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</si>
  <si>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</si>
  <si>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</si>
  <si>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</si>
  <si>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</si>
  <si>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</si>
  <si>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</si>
  <si>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</si>
  <si>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</si>
  <si>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</si>
  <si>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</si>
  <si>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</si>
  <si>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</si>
  <si>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</si>
  <si>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</si>
  <si>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</si>
  <si>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</si>
  <si>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</si>
  <si>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</si>
  <si>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</si>
  <si>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</si>
  <si>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</si>
  <si>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</si>
  <si>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</si>
  <si>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</si>
  <si>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</si>
  <si>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</si>
  <si>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</si>
  <si>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</si>
  <si>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</si>
  <si>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</si>
  <si>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</si>
  <si>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</si>
  <si>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</si>
  <si>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</si>
  <si>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</si>
  <si>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</si>
  <si>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</si>
  <si>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</si>
  <si>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</si>
  <si>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</si>
  <si>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</si>
  <si>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</si>
  <si>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</si>
  <si>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</si>
  <si>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</si>
  <si>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</si>
  <si>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</si>
  <si>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</si>
  <si>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</si>
  <si>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</si>
  <si>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</si>
  <si>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</si>
  <si>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</si>
  <si>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</si>
  <si>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</si>
  <si>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</si>
  <si>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</si>
  <si>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</si>
  <si>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</si>
  <si>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</si>
  <si>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</si>
  <si>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</si>
  <si>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</si>
  <si>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</si>
  <si>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</si>
  <si>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</si>
  <si>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</si>
  <si>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</si>
  <si>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</si>
  <si>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</si>
  <si>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</si>
  <si>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</si>
  <si>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</si>
  <si>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</si>
  <si>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</si>
  <si>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</si>
  <si>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</si>
  <si>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</si>
  <si>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</si>
  <si>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</si>
  <si>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</si>
  <si>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</si>
  <si>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</si>
  <si>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</si>
  <si>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</si>
  <si>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</si>
  <si>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</si>
  <si>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</si>
  <si>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</si>
  <si>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</si>
  <si>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</si>
  <si>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</si>
  <si>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</si>
  <si>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</si>
  <si>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</si>
  <si>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</si>
  <si>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</si>
  <si>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</si>
  <si>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</si>
  <si>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</si>
  <si>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</si>
  <si>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</si>
  <si>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</si>
  <si>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</si>
  <si>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</si>
  <si>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</si>
  <si>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</si>
  <si>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</si>
  <si>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</si>
  <si>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</si>
  <si>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</si>
  <si>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</si>
  <si>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</si>
  <si>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</si>
  <si>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</si>
  <si>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</si>
  <si>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</si>
  <si>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</si>
  <si>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</si>
  <si>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</si>
  <si>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</si>
  <si>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</si>
  <si>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</si>
  <si>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</si>
  <si>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</si>
  <si>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Row Labels</t>
  </si>
  <si>
    <t>Grand Total</t>
  </si>
  <si>
    <t>Column Labels</t>
  </si>
  <si>
    <t>Sum of Unit Price</t>
  </si>
  <si>
    <t>Avg Price</t>
  </si>
  <si>
    <t>Sum Profit</t>
  </si>
  <si>
    <t>Avg Price per 100g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</si>
</sst>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horizontal="left"/>
    </xf>
    <xf numFmtId="0" fontId="2" fillId="2" borderId="1" xfId="0" applyFont="1" applyFill="1" applyBorder="1"/>
    <xf numFmtId="0" fontId="0" fillId="3" borderId="1" xfId="0" applyFill="1" applyBorder="1"/>
    <xf numFmtId="0" fontId="0" fillId="0" borderId="1" xfId="0" applyBorder="1"/>
    <xf numFmtId="0" fontId="0" fillId="0" borderId="0" xfId="0" applyNumberFormat="1"/>
  </cellXfs>
  <cellStyles count="1">
    <cellStyle name="Normal" xfId="0" builtinId="0"/>
  </cellStyles>
  <dxfs count="20">
    <dxf>
      <numFmt numFmtId="164" formatCode="0.0"/>
    </dxf>
    <dxf>
      <numFmt numFmtId="164" formatCode="0.0"/>
    </dxf>
    <dxf>
      <numFmt numFmtId="0" formatCode="General"/>
    </dxf>
    <dxf>
      <border outline="0">
        <left style="thin">
          <color theme="4" tint="0.39997558519241921"/>
        </left>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9"/>
      <tableStyleElement type="headerRow" dxfId="18"/>
    </tableStyle>
    <tableStyle name="Purple Timeline Style" pivot="0" table="0" count="8" xr9:uid="{2BCDEBA7-DFDF-4FE1-9353-EF4303F16C40}">
      <tableStyleElement type="wholeTable" dxfId="17"/>
      <tableStyleElement type="headerRow" dxfId="16"/>
    </tableStyle>
  </tableStyles>
  <colors>
    <mruColors>
      <color rgb="FFE0CBF5"/>
      <color rgb="FF9650DC"/>
      <color rgb="FF3C1464"/>
      <color rgb="FFAFFFD3"/>
      <color rgb="FF00EE6C"/>
      <color rgb="FF005024"/>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F5A8-4CE2-AA8C-9A34FABE33AC}"/>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products!$L$9</c:f>
              <c:strCache>
                <c:ptCount val="1"/>
                <c:pt idx="0">
                  <c:v>Sum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EB-4ABD-871C-14F05EA595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EB-4ABD-871C-14F05EA595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EB-4ABD-871C-14F05EA595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CEB-4ABD-871C-14F05EA59567}"/>
              </c:ext>
            </c:extLst>
          </c:dPt>
          <c:cat>
            <c:strRef>
              <c:f>products!$K$10:$K$13</c:f>
              <c:strCache>
                <c:ptCount val="4"/>
                <c:pt idx="0">
                  <c:v>Ara</c:v>
                </c:pt>
                <c:pt idx="1">
                  <c:v>Rob</c:v>
                </c:pt>
                <c:pt idx="2">
                  <c:v>Lib</c:v>
                </c:pt>
                <c:pt idx="3">
                  <c:v>Exc</c:v>
                </c:pt>
              </c:strCache>
            </c:strRef>
          </c:cat>
          <c:val>
            <c:numRef>
              <c:f>products!$L$10:$L$13</c:f>
              <c:numCache>
                <c:formatCode>General</c:formatCode>
                <c:ptCount val="4"/>
                <c:pt idx="0">
                  <c:v>12.9087</c:v>
                </c:pt>
                <c:pt idx="1">
                  <c:v>7.7741999999999996</c:v>
                </c:pt>
                <c:pt idx="2">
                  <c:v>23.6691</c:v>
                </c:pt>
                <c:pt idx="3">
                  <c:v>18.826499999999996</c:v>
                </c:pt>
              </c:numCache>
            </c:numRef>
          </c:val>
          <c:extLst>
            <c:ext xmlns:c16="http://schemas.microsoft.com/office/drawing/2014/chart" uri="{C3380CC4-5D6E-409C-BE32-E72D297353CC}">
              <c16:uniqueId val="{00000000-1EA8-4AB6-BC4E-77FD8011B07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Sheet5!$H$4</c:f>
              <c:strCache>
                <c:ptCount val="1"/>
                <c:pt idx="0">
                  <c:v>Avg Price per 100g</c:v>
                </c:pt>
              </c:strCache>
            </c:strRef>
          </c:tx>
          <c:spPr>
            <a:solidFill>
              <a:schemeClr val="accent1"/>
            </a:solidFill>
            <a:ln>
              <a:noFill/>
            </a:ln>
            <a:effectLst/>
          </c:spPr>
          <c:invertIfNegative val="0"/>
          <c:cat>
            <c:numRef>
              <c:f>Sheet5!$G$5:$G$8</c:f>
              <c:numCache>
                <c:formatCode>General</c:formatCode>
                <c:ptCount val="4"/>
                <c:pt idx="0">
                  <c:v>0.2</c:v>
                </c:pt>
                <c:pt idx="1">
                  <c:v>0.5</c:v>
                </c:pt>
                <c:pt idx="2">
                  <c:v>1</c:v>
                </c:pt>
                <c:pt idx="3">
                  <c:v>2.5</c:v>
                </c:pt>
              </c:numCache>
            </c:numRef>
          </c:cat>
          <c:val>
            <c:numRef>
              <c:f>Sheet5!$H$5:$H$8</c:f>
              <c:numCache>
                <c:formatCode>General</c:formatCode>
                <c:ptCount val="4"/>
                <c:pt idx="0">
                  <c:v>1.8637499999999998</c:v>
                </c:pt>
                <c:pt idx="1">
                  <c:v>1.4909999999999999</c:v>
                </c:pt>
                <c:pt idx="2">
                  <c:v>1.2424999999999999</c:v>
                </c:pt>
                <c:pt idx="3">
                  <c:v>1.1430999999999998</c:v>
                </c:pt>
              </c:numCache>
            </c:numRef>
          </c:val>
          <c:extLst>
            <c:ext xmlns:c16="http://schemas.microsoft.com/office/drawing/2014/chart" uri="{C3380CC4-5D6E-409C-BE32-E72D297353CC}">
              <c16:uniqueId val="{00000000-EEFF-4267-A9AC-FB169052C28B}"/>
            </c:ext>
          </c:extLst>
        </c:ser>
        <c:dLbls>
          <c:showLegendKey val="0"/>
          <c:showVal val="0"/>
          <c:showCatName val="0"/>
          <c:showSerName val="0"/>
          <c:showPercent val="0"/>
          <c:showBubbleSize val="0"/>
        </c:dLbls>
        <c:gapWidth val="219"/>
        <c:overlap val="-27"/>
        <c:axId val="256943632"/>
        <c:axId val="256936432"/>
      </c:barChart>
      <c:catAx>
        <c:axId val="25694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36432"/>
        <c:crosses val="autoZero"/>
        <c:auto val="1"/>
        <c:lblAlgn val="ctr"/>
        <c:lblOffset val="100"/>
        <c:noMultiLvlLbl val="0"/>
      </c:catAx>
      <c:valAx>
        <c:axId val="25693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4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Price vs. Profit Correlation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'2.2'!$B$1</c:f>
              <c:strCache>
                <c:ptCount val="1"/>
                <c:pt idx="0">
                  <c:v>Profit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'2.2'!$A$2:$A$49</c:f>
              <c:numCache>
                <c:formatCode>General</c:formatCode>
                <c:ptCount val="48"/>
                <c:pt idx="0">
                  <c:v>3.8849999999999998</c:v>
                </c:pt>
                <c:pt idx="1">
                  <c:v>7.77</c:v>
                </c:pt>
                <c:pt idx="2">
                  <c:v>12.95</c:v>
                </c:pt>
                <c:pt idx="3">
                  <c:v>29.784999999999997</c:v>
                </c:pt>
                <c:pt idx="4">
                  <c:v>3.375</c:v>
                </c:pt>
                <c:pt idx="5">
                  <c:v>6.75</c:v>
                </c:pt>
                <c:pt idx="6">
                  <c:v>11.25</c:v>
                </c:pt>
                <c:pt idx="7">
                  <c:v>25.874999999999996</c:v>
                </c:pt>
                <c:pt idx="8">
                  <c:v>2.9849999999999999</c:v>
                </c:pt>
                <c:pt idx="9">
                  <c:v>5.97</c:v>
                </c:pt>
                <c:pt idx="10">
                  <c:v>9.9499999999999993</c:v>
                </c:pt>
                <c:pt idx="11">
                  <c:v>22.884999999999998</c:v>
                </c:pt>
                <c:pt idx="12">
                  <c:v>3.5849999999999995</c:v>
                </c:pt>
                <c:pt idx="13">
                  <c:v>7.169999999999999</c:v>
                </c:pt>
                <c:pt idx="14">
                  <c:v>11.95</c:v>
                </c:pt>
                <c:pt idx="15">
                  <c:v>27.484999999999996</c:v>
                </c:pt>
                <c:pt idx="16">
                  <c:v>2.9849999999999999</c:v>
                </c:pt>
                <c:pt idx="17">
                  <c:v>5.97</c:v>
                </c:pt>
                <c:pt idx="18">
                  <c:v>9.9499999999999993</c:v>
                </c:pt>
                <c:pt idx="19">
                  <c:v>22.884999999999998</c:v>
                </c:pt>
                <c:pt idx="20">
                  <c:v>2.6849999999999996</c:v>
                </c:pt>
                <c:pt idx="21">
                  <c:v>5.3699999999999992</c:v>
                </c:pt>
                <c:pt idx="22">
                  <c:v>8.9499999999999993</c:v>
                </c:pt>
                <c:pt idx="23">
                  <c:v>20.584999999999997</c:v>
                </c:pt>
                <c:pt idx="24">
                  <c:v>4.7549999999999999</c:v>
                </c:pt>
                <c:pt idx="25">
                  <c:v>9.51</c:v>
                </c:pt>
                <c:pt idx="26">
                  <c:v>15.85</c:v>
                </c:pt>
                <c:pt idx="27">
                  <c:v>36.454999999999998</c:v>
                </c:pt>
                <c:pt idx="28">
                  <c:v>4.3650000000000002</c:v>
                </c:pt>
                <c:pt idx="29">
                  <c:v>8.73</c:v>
                </c:pt>
                <c:pt idx="30">
                  <c:v>14.55</c:v>
                </c:pt>
                <c:pt idx="31">
                  <c:v>33.464999999999996</c:v>
                </c:pt>
                <c:pt idx="32">
                  <c:v>3.8849999999999998</c:v>
                </c:pt>
                <c:pt idx="33">
                  <c:v>7.77</c:v>
                </c:pt>
                <c:pt idx="34">
                  <c:v>12.95</c:v>
                </c:pt>
                <c:pt idx="35">
                  <c:v>29.784999999999997</c:v>
                </c:pt>
                <c:pt idx="36">
                  <c:v>4.4550000000000001</c:v>
                </c:pt>
                <c:pt idx="37">
                  <c:v>8.91</c:v>
                </c:pt>
                <c:pt idx="38">
                  <c:v>14.85</c:v>
                </c:pt>
                <c:pt idx="39">
                  <c:v>34.154999999999994</c:v>
                </c:pt>
                <c:pt idx="40">
                  <c:v>4.125</c:v>
                </c:pt>
                <c:pt idx="41">
                  <c:v>8.25</c:v>
                </c:pt>
                <c:pt idx="42">
                  <c:v>13.75</c:v>
                </c:pt>
                <c:pt idx="43">
                  <c:v>31.624999999999996</c:v>
                </c:pt>
                <c:pt idx="44">
                  <c:v>3.645</c:v>
                </c:pt>
                <c:pt idx="45">
                  <c:v>7.29</c:v>
                </c:pt>
                <c:pt idx="46">
                  <c:v>12.15</c:v>
                </c:pt>
                <c:pt idx="47">
                  <c:v>27.945</c:v>
                </c:pt>
              </c:numCache>
            </c:numRef>
          </c:xVal>
          <c:yVal>
            <c:numRef>
              <c:f>'2.2'!$B$2:$B$49</c:f>
              <c:numCache>
                <c:formatCode>General</c:formatCode>
                <c:ptCount val="48"/>
                <c:pt idx="0">
                  <c:v>0.34964999999999996</c:v>
                </c:pt>
                <c:pt idx="1">
                  <c:v>0.69929999999999992</c:v>
                </c:pt>
                <c:pt idx="2">
                  <c:v>1.1655</c:v>
                </c:pt>
                <c:pt idx="3">
                  <c:v>2.6806499999999995</c:v>
                </c:pt>
                <c:pt idx="4">
                  <c:v>0.30374999999999996</c:v>
                </c:pt>
                <c:pt idx="5">
                  <c:v>0.60749999999999993</c:v>
                </c:pt>
                <c:pt idx="6">
                  <c:v>1.0125</c:v>
                </c:pt>
                <c:pt idx="7">
                  <c:v>2.3287499999999994</c:v>
                </c:pt>
                <c:pt idx="8">
                  <c:v>0.26865</c:v>
                </c:pt>
                <c:pt idx="9">
                  <c:v>0.5373</c:v>
                </c:pt>
                <c:pt idx="10">
                  <c:v>0.89549999999999985</c:v>
                </c:pt>
                <c:pt idx="11">
                  <c:v>2.0596499999999995</c:v>
                </c:pt>
                <c:pt idx="12">
                  <c:v>0.21509999999999996</c:v>
                </c:pt>
                <c:pt idx="13">
                  <c:v>0.43019999999999992</c:v>
                </c:pt>
                <c:pt idx="14">
                  <c:v>0.71699999999999997</c:v>
                </c:pt>
                <c:pt idx="15">
                  <c:v>1.6490999999999998</c:v>
                </c:pt>
                <c:pt idx="16">
                  <c:v>0.17909999999999998</c:v>
                </c:pt>
                <c:pt idx="17">
                  <c:v>0.35819999999999996</c:v>
                </c:pt>
                <c:pt idx="18">
                  <c:v>0.59699999999999998</c:v>
                </c:pt>
                <c:pt idx="19">
                  <c:v>1.3730999999999998</c:v>
                </c:pt>
                <c:pt idx="20">
                  <c:v>0.16109999999999997</c:v>
                </c:pt>
                <c:pt idx="21">
                  <c:v>0.32219999999999993</c:v>
                </c:pt>
                <c:pt idx="22">
                  <c:v>0.53699999999999992</c:v>
                </c:pt>
                <c:pt idx="23">
                  <c:v>1.2350999999999999</c:v>
                </c:pt>
                <c:pt idx="24">
                  <c:v>0.61814999999999998</c:v>
                </c:pt>
                <c:pt idx="25">
                  <c:v>1.2363</c:v>
                </c:pt>
                <c:pt idx="26">
                  <c:v>2.0605000000000002</c:v>
                </c:pt>
                <c:pt idx="27">
                  <c:v>4.7391499999999995</c:v>
                </c:pt>
                <c:pt idx="28">
                  <c:v>0.56745000000000001</c:v>
                </c:pt>
                <c:pt idx="29">
                  <c:v>1.1349</c:v>
                </c:pt>
                <c:pt idx="30">
                  <c:v>1.8915000000000002</c:v>
                </c:pt>
                <c:pt idx="31">
                  <c:v>4.3504499999999995</c:v>
                </c:pt>
                <c:pt idx="32">
                  <c:v>0.50505</c:v>
                </c:pt>
                <c:pt idx="33">
                  <c:v>1.0101</c:v>
                </c:pt>
                <c:pt idx="34">
                  <c:v>1.6835</c:v>
                </c:pt>
                <c:pt idx="35">
                  <c:v>3.8720499999999998</c:v>
                </c:pt>
                <c:pt idx="36">
                  <c:v>0.49004999999999999</c:v>
                </c:pt>
                <c:pt idx="37">
                  <c:v>0.98009999999999997</c:v>
                </c:pt>
                <c:pt idx="38">
                  <c:v>1.6335</c:v>
                </c:pt>
                <c:pt idx="39">
                  <c:v>3.7570499999999996</c:v>
                </c:pt>
                <c:pt idx="40">
                  <c:v>0.45374999999999999</c:v>
                </c:pt>
                <c:pt idx="41">
                  <c:v>0.90749999999999997</c:v>
                </c:pt>
                <c:pt idx="42">
                  <c:v>1.5125</c:v>
                </c:pt>
                <c:pt idx="43">
                  <c:v>3.4787499999999998</c:v>
                </c:pt>
                <c:pt idx="44">
                  <c:v>0.40095000000000003</c:v>
                </c:pt>
                <c:pt idx="45">
                  <c:v>0.80190000000000006</c:v>
                </c:pt>
                <c:pt idx="46">
                  <c:v>1.3365</c:v>
                </c:pt>
                <c:pt idx="47">
                  <c:v>3.07395</c:v>
                </c:pt>
              </c:numCache>
            </c:numRef>
          </c:yVal>
          <c:smooth val="0"/>
          <c:extLst>
            <c:ext xmlns:c16="http://schemas.microsoft.com/office/drawing/2014/chart" uri="{C3380CC4-5D6E-409C-BE32-E72D297353CC}">
              <c16:uniqueId val="{00000000-C12A-4404-BBAC-2C4BBD4651EB}"/>
            </c:ext>
          </c:extLst>
        </c:ser>
        <c:dLbls>
          <c:showLegendKey val="0"/>
          <c:showVal val="0"/>
          <c:showCatName val="0"/>
          <c:showSerName val="0"/>
          <c:showPercent val="0"/>
          <c:showBubbleSize val="0"/>
        </c:dLbls>
        <c:axId val="256907152"/>
        <c:axId val="256908112"/>
      </c:scatterChart>
      <c:valAx>
        <c:axId val="25690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08112"/>
        <c:crosses val="autoZero"/>
        <c:crossBetween val="midCat"/>
      </c:valAx>
      <c:valAx>
        <c:axId val="256908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07152"/>
        <c:crosses val="autoZero"/>
        <c:crossBetween val="midCat"/>
      </c:valAx>
      <c:spPr>
        <a:noFill/>
        <a:ln>
          <a:noFill/>
        </a:ln>
        <a:effectLst/>
      </c:spPr>
    </c:plotArea>
    <c:plotVisOnly val="1"/>
    <c:dispBlanksAs val="gap"/>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[coffeeOrdersProject.xlsx]2.1!coffeeroast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Price by Coffee Type and Roast Level</a:t>
            </a:r>
            <a:endParaRPr lang="en-US" b="1"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'2.1'!$B$3:$B$4</c:f>
              <c:strCache>
                <c:ptCount val="1"/>
                <c:pt idx="0">
                  <c:v>D</c:v>
                </c:pt>
              </c:strCache>
            </c:strRef>
          </c:tx>
          <c:spPr>
            <a:solidFill>
              <a:schemeClr val="accent1"/>
            </a:solidFill>
            <a:ln>
              <a:noFill/>
            </a:ln>
            <a:effectLst/>
          </c:spPr>
          <c:invertIfNegative val="0"/>
          <c:cat>
            <c:strRef>
              <c:f>'2.1'!$A$5:$A$9</c:f>
              <c:strCache>
                <c:ptCount val="4"/>
                <c:pt idx="0">
                  <c:v>Ara</c:v>
                </c:pt>
                <c:pt idx="1">
                  <c:v>Exc</c:v>
                </c:pt>
                <c:pt idx="2">
                  <c:v>Lib</c:v>
                </c:pt>
                <c:pt idx="3">
                  <c:v>Rob</c:v>
                </c:pt>
              </c:strCache>
            </c:strRef>
          </c:cat>
          <c:val>
            <c:numRef>
              <c:f>'2.1'!$B$5:$B$9</c:f>
              <c:numCache>
                <c:formatCode>General</c:formatCode>
                <c:ptCount val="4"/>
                <c:pt idx="0">
                  <c:v>41.79</c:v>
                </c:pt>
                <c:pt idx="1">
                  <c:v>51.03</c:v>
                </c:pt>
                <c:pt idx="2">
                  <c:v>54.389999999999993</c:v>
                </c:pt>
                <c:pt idx="3">
                  <c:v>37.589999999999996</c:v>
                </c:pt>
              </c:numCache>
            </c:numRef>
          </c:val>
          <c:extLst>
            <c:ext xmlns:c16="http://schemas.microsoft.com/office/drawing/2014/chart" uri="{C3380CC4-5D6E-409C-BE32-E72D297353CC}">
              <c16:uniqueId val="{00000000-D190-47A9-85EE-C624C3A31777}"/>
            </c:ext>
          </c:extLst>
        </c:ser>
        <c:ser>
          <c:idx val="1"/>
          <c:order val="1"/>
          <c:tx>
            <c:strRef>
              <c:f>'2.1'!$C$3:$C$4</c:f>
              <c:strCache>
                <c:ptCount val="1"/>
                <c:pt idx="0">
                  <c:v>L</c:v>
                </c:pt>
              </c:strCache>
            </c:strRef>
          </c:tx>
          <c:spPr>
            <a:solidFill>
              <a:schemeClr val="accent2"/>
            </a:solidFill>
            <a:ln>
              <a:noFill/>
            </a:ln>
            <a:effectLst/>
          </c:spPr>
          <c:invertIfNegative val="0"/>
          <c:cat>
            <c:strRef>
              <c:f>'2.1'!$A$5:$A$9</c:f>
              <c:strCache>
                <c:ptCount val="4"/>
                <c:pt idx="0">
                  <c:v>Ara</c:v>
                </c:pt>
                <c:pt idx="1">
                  <c:v>Exc</c:v>
                </c:pt>
                <c:pt idx="2">
                  <c:v>Lib</c:v>
                </c:pt>
                <c:pt idx="3">
                  <c:v>Rob</c:v>
                </c:pt>
              </c:strCache>
            </c:strRef>
          </c:cat>
          <c:val>
            <c:numRef>
              <c:f>'2.1'!$C$5:$C$9</c:f>
              <c:numCache>
                <c:formatCode>General</c:formatCode>
                <c:ptCount val="4"/>
                <c:pt idx="0">
                  <c:v>54.389999999999993</c:v>
                </c:pt>
                <c:pt idx="1">
                  <c:v>62.36999999999999</c:v>
                </c:pt>
                <c:pt idx="2">
                  <c:v>66.569999999999993</c:v>
                </c:pt>
                <c:pt idx="3">
                  <c:v>50.19</c:v>
                </c:pt>
              </c:numCache>
            </c:numRef>
          </c:val>
          <c:extLst>
            <c:ext xmlns:c16="http://schemas.microsoft.com/office/drawing/2014/chart" uri="{C3380CC4-5D6E-409C-BE32-E72D297353CC}">
              <c16:uniqueId val="{00000001-D190-47A9-85EE-C624C3A31777}"/>
            </c:ext>
          </c:extLst>
        </c:ser>
        <c:ser>
          <c:idx val="2"/>
          <c:order val="2"/>
          <c:tx>
            <c:strRef>
              <c:f>'2.1'!$D$3:$D$4</c:f>
              <c:strCache>
                <c:ptCount val="1"/>
                <c:pt idx="0">
                  <c:v>M</c:v>
                </c:pt>
              </c:strCache>
            </c:strRef>
          </c:tx>
          <c:spPr>
            <a:solidFill>
              <a:schemeClr val="accent3"/>
            </a:solidFill>
            <a:ln>
              <a:noFill/>
            </a:ln>
            <a:effectLst/>
          </c:spPr>
          <c:invertIfNegative val="0"/>
          <c:cat>
            <c:strRef>
              <c:f>'2.1'!$A$5:$A$9</c:f>
              <c:strCache>
                <c:ptCount val="4"/>
                <c:pt idx="0">
                  <c:v>Ara</c:v>
                </c:pt>
                <c:pt idx="1">
                  <c:v>Exc</c:v>
                </c:pt>
                <c:pt idx="2">
                  <c:v>Lib</c:v>
                </c:pt>
                <c:pt idx="3">
                  <c:v>Rob</c:v>
                </c:pt>
              </c:strCache>
            </c:strRef>
          </c:cat>
          <c:val>
            <c:numRef>
              <c:f>'2.1'!$D$5:$D$9</c:f>
              <c:numCache>
                <c:formatCode>General</c:formatCode>
                <c:ptCount val="4"/>
                <c:pt idx="0">
                  <c:v>47.25</c:v>
                </c:pt>
                <c:pt idx="1">
                  <c:v>57.75</c:v>
                </c:pt>
                <c:pt idx="2">
                  <c:v>61.11</c:v>
                </c:pt>
                <c:pt idx="3">
                  <c:v>41.79</c:v>
                </c:pt>
              </c:numCache>
            </c:numRef>
          </c:val>
          <c:extLst>
            <c:ext xmlns:c16="http://schemas.microsoft.com/office/drawing/2014/chart" uri="{C3380CC4-5D6E-409C-BE32-E72D297353CC}">
              <c16:uniqueId val="{00000002-D190-47A9-85EE-C624C3A31777}"/>
            </c:ext>
          </c:extLst>
        </c:ser>
        <c:dLbls>
          <c:showLegendKey val="0"/>
          <c:showVal val="0"/>
          <c:showCatName val="0"/>
          <c:showSerName val="0"/>
          <c:showPercent val="0"/>
          <c:showBubbleSize val="0"/>
        </c:dLbls>
        <c:gapWidth val="219"/>
        <c:overlap val="-27"/>
        <c:axId val="256936912"/>
        <c:axId val="256946032"/>
      </c:barChart>
      <c:catAx>
        <c:axId val="256936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46032"/>
        <c:crosses val="autoZero"/>
        <c:auto val="1"/>
        <c:lblAlgn val="ctr"/>
        <c:lblOffset val="100"/>
        <c:noMultiLvlLbl val="0"/>
      </c:catAx>
      <c:valAx>
        <c:axId val="256946032"/>
        <c:scaling>
          <c:orientation val="minMax"/>
        </c:scaling>
        <c:delete val="0"/>
        <c:axPos val="l"/>
        <c:majorGridlines>
          <c:spPr>
            <a:ln w="9525" cap="flat" cmpd="sng" algn="ctr">
              <a:solidFill>
                <a:schemeClr val="bg1"/>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3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Price vs. Profit Correlation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'2.2'!$B$1</c:f>
              <c:strCache>
                <c:ptCount val="1"/>
                <c:pt idx="0">
                  <c:v>Profit</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'2.2'!$A$2:$A$49</c:f>
              <c:numCache>
                <c:formatCode>General</c:formatCode>
                <c:ptCount val="48"/>
                <c:pt idx="0">
                  <c:v>3.8849999999999998</c:v>
                </c:pt>
                <c:pt idx="1">
                  <c:v>7.77</c:v>
                </c:pt>
                <c:pt idx="2">
                  <c:v>12.95</c:v>
                </c:pt>
                <c:pt idx="3">
                  <c:v>29.784999999999997</c:v>
                </c:pt>
                <c:pt idx="4">
                  <c:v>3.375</c:v>
                </c:pt>
                <c:pt idx="5">
                  <c:v>6.75</c:v>
                </c:pt>
                <c:pt idx="6">
                  <c:v>11.25</c:v>
                </c:pt>
                <c:pt idx="7">
                  <c:v>25.874999999999996</c:v>
                </c:pt>
                <c:pt idx="8">
                  <c:v>2.9849999999999999</c:v>
                </c:pt>
                <c:pt idx="9">
                  <c:v>5.97</c:v>
                </c:pt>
                <c:pt idx="10">
                  <c:v>9.9499999999999993</c:v>
                </c:pt>
                <c:pt idx="11">
                  <c:v>22.884999999999998</c:v>
                </c:pt>
                <c:pt idx="12">
                  <c:v>3.5849999999999995</c:v>
                </c:pt>
                <c:pt idx="13">
                  <c:v>7.169999999999999</c:v>
                </c:pt>
                <c:pt idx="14">
                  <c:v>11.95</c:v>
                </c:pt>
                <c:pt idx="15">
                  <c:v>27.484999999999996</c:v>
                </c:pt>
                <c:pt idx="16">
                  <c:v>2.9849999999999999</c:v>
                </c:pt>
                <c:pt idx="17">
                  <c:v>5.97</c:v>
                </c:pt>
                <c:pt idx="18">
                  <c:v>9.9499999999999993</c:v>
                </c:pt>
                <c:pt idx="19">
                  <c:v>22.884999999999998</c:v>
                </c:pt>
                <c:pt idx="20">
                  <c:v>2.6849999999999996</c:v>
                </c:pt>
                <c:pt idx="21">
                  <c:v>5.3699999999999992</c:v>
                </c:pt>
                <c:pt idx="22">
                  <c:v>8.9499999999999993</c:v>
                </c:pt>
                <c:pt idx="23">
                  <c:v>20.584999999999997</c:v>
                </c:pt>
                <c:pt idx="24">
                  <c:v>4.7549999999999999</c:v>
                </c:pt>
                <c:pt idx="25">
                  <c:v>9.51</c:v>
                </c:pt>
                <c:pt idx="26">
                  <c:v>15.85</c:v>
                </c:pt>
                <c:pt idx="27">
                  <c:v>36.454999999999998</c:v>
                </c:pt>
                <c:pt idx="28">
                  <c:v>4.3650000000000002</c:v>
                </c:pt>
                <c:pt idx="29">
                  <c:v>8.73</c:v>
                </c:pt>
                <c:pt idx="30">
                  <c:v>14.55</c:v>
                </c:pt>
                <c:pt idx="31">
                  <c:v>33.464999999999996</c:v>
                </c:pt>
                <c:pt idx="32">
                  <c:v>3.8849999999999998</c:v>
                </c:pt>
                <c:pt idx="33">
                  <c:v>7.77</c:v>
                </c:pt>
                <c:pt idx="34">
                  <c:v>12.95</c:v>
                </c:pt>
                <c:pt idx="35">
                  <c:v>29.784999999999997</c:v>
                </c:pt>
                <c:pt idx="36">
                  <c:v>4.4550000000000001</c:v>
                </c:pt>
                <c:pt idx="37">
                  <c:v>8.91</c:v>
                </c:pt>
                <c:pt idx="38">
                  <c:v>14.85</c:v>
                </c:pt>
                <c:pt idx="39">
                  <c:v>34.154999999999994</c:v>
                </c:pt>
                <c:pt idx="40">
                  <c:v>4.125</c:v>
                </c:pt>
                <c:pt idx="41">
                  <c:v>8.25</c:v>
                </c:pt>
                <c:pt idx="42">
                  <c:v>13.75</c:v>
                </c:pt>
                <c:pt idx="43">
                  <c:v>31.624999999999996</c:v>
                </c:pt>
                <c:pt idx="44">
                  <c:v>3.645</c:v>
                </c:pt>
                <c:pt idx="45">
                  <c:v>7.29</c:v>
                </c:pt>
                <c:pt idx="46">
                  <c:v>12.15</c:v>
                </c:pt>
                <c:pt idx="47">
                  <c:v>27.945</c:v>
                </c:pt>
              </c:numCache>
            </c:numRef>
          </c:xVal>
          <c:yVal>
            <c:numRef>
              <c:f>'2.2'!$B$2:$B$49</c:f>
              <c:numCache>
                <c:formatCode>General</c:formatCode>
                <c:ptCount val="48"/>
                <c:pt idx="0">
                  <c:v>0.34964999999999996</c:v>
                </c:pt>
                <c:pt idx="1">
                  <c:v>0.69929999999999992</c:v>
                </c:pt>
                <c:pt idx="2">
                  <c:v>1.1655</c:v>
                </c:pt>
                <c:pt idx="3">
                  <c:v>2.6806499999999995</c:v>
                </c:pt>
                <c:pt idx="4">
                  <c:v>0.30374999999999996</c:v>
                </c:pt>
                <c:pt idx="5">
                  <c:v>0.60749999999999993</c:v>
                </c:pt>
                <c:pt idx="6">
                  <c:v>1.0125</c:v>
                </c:pt>
                <c:pt idx="7">
                  <c:v>2.3287499999999994</c:v>
                </c:pt>
                <c:pt idx="8">
                  <c:v>0.26865</c:v>
                </c:pt>
                <c:pt idx="9">
                  <c:v>0.5373</c:v>
                </c:pt>
                <c:pt idx="10">
                  <c:v>0.89549999999999985</c:v>
                </c:pt>
                <c:pt idx="11">
                  <c:v>2.0596499999999995</c:v>
                </c:pt>
                <c:pt idx="12">
                  <c:v>0.21509999999999996</c:v>
                </c:pt>
                <c:pt idx="13">
                  <c:v>0.43019999999999992</c:v>
                </c:pt>
                <c:pt idx="14">
                  <c:v>0.71699999999999997</c:v>
                </c:pt>
                <c:pt idx="15">
                  <c:v>1.6490999999999998</c:v>
                </c:pt>
                <c:pt idx="16">
                  <c:v>0.17909999999999998</c:v>
                </c:pt>
                <c:pt idx="17">
                  <c:v>0.35819999999999996</c:v>
                </c:pt>
                <c:pt idx="18">
                  <c:v>0.59699999999999998</c:v>
                </c:pt>
                <c:pt idx="19">
                  <c:v>1.3730999999999998</c:v>
                </c:pt>
                <c:pt idx="20">
                  <c:v>0.16109999999999997</c:v>
                </c:pt>
                <c:pt idx="21">
                  <c:v>0.32219999999999993</c:v>
                </c:pt>
                <c:pt idx="22">
                  <c:v>0.53699999999999992</c:v>
                </c:pt>
                <c:pt idx="23">
                  <c:v>1.2350999999999999</c:v>
                </c:pt>
                <c:pt idx="24">
                  <c:v>0.61814999999999998</c:v>
                </c:pt>
                <c:pt idx="25">
                  <c:v>1.2363</c:v>
                </c:pt>
                <c:pt idx="26">
                  <c:v>2.0605000000000002</c:v>
                </c:pt>
                <c:pt idx="27">
                  <c:v>4.7391499999999995</c:v>
                </c:pt>
                <c:pt idx="28">
                  <c:v>0.56745000000000001</c:v>
                </c:pt>
                <c:pt idx="29">
                  <c:v>1.1349</c:v>
                </c:pt>
                <c:pt idx="30">
                  <c:v>1.8915000000000002</c:v>
                </c:pt>
                <c:pt idx="31">
                  <c:v>4.3504499999999995</c:v>
                </c:pt>
                <c:pt idx="32">
                  <c:v>0.50505</c:v>
                </c:pt>
                <c:pt idx="33">
                  <c:v>1.0101</c:v>
                </c:pt>
                <c:pt idx="34">
                  <c:v>1.6835</c:v>
                </c:pt>
                <c:pt idx="35">
                  <c:v>3.8720499999999998</c:v>
                </c:pt>
                <c:pt idx="36">
                  <c:v>0.49004999999999999</c:v>
                </c:pt>
                <c:pt idx="37">
                  <c:v>0.98009999999999997</c:v>
                </c:pt>
                <c:pt idx="38">
                  <c:v>1.6335</c:v>
                </c:pt>
                <c:pt idx="39">
                  <c:v>3.7570499999999996</c:v>
                </c:pt>
                <c:pt idx="40">
                  <c:v>0.45374999999999999</c:v>
                </c:pt>
                <c:pt idx="41">
                  <c:v>0.90749999999999997</c:v>
                </c:pt>
                <c:pt idx="42">
                  <c:v>1.5125</c:v>
                </c:pt>
                <c:pt idx="43">
                  <c:v>3.4787499999999998</c:v>
                </c:pt>
                <c:pt idx="44">
                  <c:v>0.40095000000000003</c:v>
                </c:pt>
                <c:pt idx="45">
                  <c:v>0.80190000000000006</c:v>
                </c:pt>
                <c:pt idx="46">
                  <c:v>1.3365</c:v>
                </c:pt>
                <c:pt idx="47">
                  <c:v>3.07395</c:v>
                </c:pt>
              </c:numCache>
            </c:numRef>
          </c:yVal>
          <c:smooth val="0"/>
          <c:extLst>
            <c:ext xmlns:c16="http://schemas.microsoft.com/office/drawing/2014/chart" uri="{C3380CC4-5D6E-409C-BE32-E72D297353CC}">
              <c16:uniqueId val="{00000001-0FA7-4EBD-9E2B-6CB0FED294DD}"/>
            </c:ext>
          </c:extLst>
        </c:ser>
        <c:dLbls>
          <c:showLegendKey val="0"/>
          <c:showVal val="0"/>
          <c:showCatName val="0"/>
          <c:showSerName val="0"/>
          <c:showPercent val="0"/>
          <c:showBubbleSize val="0"/>
        </c:dLbls>
        <c:axId val="256907152"/>
        <c:axId val="256908112"/>
      </c:scatterChart>
      <c:valAx>
        <c:axId val="2569071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Unit 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6908112"/>
        <c:crosses val="autoZero"/>
        <c:crossBetween val="midCat"/>
      </c:valAx>
      <c:valAx>
        <c:axId val="25690811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Profit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6907152"/>
        <c:crosses val="autoZero"/>
        <c:crossBetween val="midCat"/>
      </c:valAx>
      <c:spPr>
        <a:noFill/>
        <a:ln>
          <a:noFill/>
        </a:ln>
        <a:effectLst/>
      </c:spPr>
    </c:plotArea>
    <c:plotVisOnly val="1"/>
    <c:dispBlanksAs val="gap"/>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Price by Coffee Type</a:t>
            </a:r>
            <a:endParaRPr lang="en-US" b="1"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products!$K$3</c:f>
              <c:strCache>
                <c:ptCount val="1"/>
                <c:pt idx="0">
                  <c:v>Ara</c:v>
                </c:pt>
              </c:strCache>
            </c:strRef>
          </c:tx>
          <c:spPr>
            <a:solidFill>
              <a:schemeClr val="accent1"/>
            </a:solidFill>
            <a:ln>
              <a:noFill/>
            </a:ln>
            <a:effectLst/>
          </c:spPr>
          <c:invertIfNegative val="0"/>
          <c:cat>
            <c:strRef>
              <c:f>products!$L$2</c:f>
              <c:strCache>
                <c:ptCount val="1"/>
                <c:pt idx="0">
                  <c:v>Avg Price</c:v>
                </c:pt>
              </c:strCache>
            </c:strRef>
          </c:cat>
          <c:val>
            <c:numRef>
              <c:f>products!$L$3</c:f>
              <c:numCache>
                <c:formatCode>General</c:formatCode>
                <c:ptCount val="1"/>
                <c:pt idx="0">
                  <c:v>1.3147749999999998</c:v>
                </c:pt>
              </c:numCache>
            </c:numRef>
          </c:val>
          <c:extLst>
            <c:ext xmlns:c16="http://schemas.microsoft.com/office/drawing/2014/chart" uri="{C3380CC4-5D6E-409C-BE32-E72D297353CC}">
              <c16:uniqueId val="{00000000-C60A-4395-8BB1-5C38B72F6A7E}"/>
            </c:ext>
          </c:extLst>
        </c:ser>
        <c:ser>
          <c:idx val="1"/>
          <c:order val="1"/>
          <c:tx>
            <c:strRef>
              <c:f>products!$K$4</c:f>
              <c:strCache>
                <c:ptCount val="1"/>
                <c:pt idx="0">
                  <c:v>Rob</c:v>
                </c:pt>
              </c:strCache>
            </c:strRef>
          </c:tx>
          <c:spPr>
            <a:solidFill>
              <a:schemeClr val="accent2"/>
            </a:solidFill>
            <a:ln>
              <a:noFill/>
            </a:ln>
            <a:effectLst/>
          </c:spPr>
          <c:invertIfNegative val="0"/>
          <c:cat>
            <c:strRef>
              <c:f>products!$L$2</c:f>
              <c:strCache>
                <c:ptCount val="1"/>
                <c:pt idx="0">
                  <c:v>Avg Price</c:v>
                </c:pt>
              </c:strCache>
            </c:strRef>
          </c:cat>
          <c:val>
            <c:numRef>
              <c:f>products!$L$4</c:f>
              <c:numCache>
                <c:formatCode>General</c:formatCode>
                <c:ptCount val="1"/>
                <c:pt idx="0">
                  <c:v>1.1877249999999997</c:v>
                </c:pt>
              </c:numCache>
            </c:numRef>
          </c:val>
          <c:extLst>
            <c:ext xmlns:c16="http://schemas.microsoft.com/office/drawing/2014/chart" uri="{C3380CC4-5D6E-409C-BE32-E72D297353CC}">
              <c16:uniqueId val="{00000001-C60A-4395-8BB1-5C38B72F6A7E}"/>
            </c:ext>
          </c:extLst>
        </c:ser>
        <c:ser>
          <c:idx val="2"/>
          <c:order val="2"/>
          <c:tx>
            <c:strRef>
              <c:f>products!$K$5</c:f>
              <c:strCache>
                <c:ptCount val="1"/>
                <c:pt idx="0">
                  <c:v>Lib</c:v>
                </c:pt>
              </c:strCache>
            </c:strRef>
          </c:tx>
          <c:spPr>
            <a:solidFill>
              <a:schemeClr val="accent3"/>
            </a:solidFill>
            <a:ln>
              <a:noFill/>
            </a:ln>
            <a:effectLst/>
          </c:spPr>
          <c:invertIfNegative val="0"/>
          <c:cat>
            <c:strRef>
              <c:f>products!$L$2</c:f>
              <c:strCache>
                <c:ptCount val="1"/>
                <c:pt idx="0">
                  <c:v>Avg Price</c:v>
                </c:pt>
              </c:strCache>
            </c:strRef>
          </c:cat>
          <c:val>
            <c:numRef>
              <c:f>products!$L$5</c:f>
              <c:numCache>
                <c:formatCode>General</c:formatCode>
                <c:ptCount val="1"/>
                <c:pt idx="0">
                  <c:v>1.6689750000000003</c:v>
                </c:pt>
              </c:numCache>
            </c:numRef>
          </c:val>
          <c:extLst>
            <c:ext xmlns:c16="http://schemas.microsoft.com/office/drawing/2014/chart" uri="{C3380CC4-5D6E-409C-BE32-E72D297353CC}">
              <c16:uniqueId val="{00000002-C60A-4395-8BB1-5C38B72F6A7E}"/>
            </c:ext>
          </c:extLst>
        </c:ser>
        <c:ser>
          <c:idx val="3"/>
          <c:order val="3"/>
          <c:tx>
            <c:strRef>
              <c:f>products!$K$6</c:f>
              <c:strCache>
                <c:ptCount val="1"/>
                <c:pt idx="0">
                  <c:v>Exc</c:v>
                </c:pt>
              </c:strCache>
            </c:strRef>
          </c:tx>
          <c:spPr>
            <a:solidFill>
              <a:schemeClr val="accent4"/>
            </a:solidFill>
            <a:ln>
              <a:noFill/>
            </a:ln>
            <a:effectLst/>
          </c:spPr>
          <c:invertIfNegative val="0"/>
          <c:cat>
            <c:strRef>
              <c:f>products!$L$2</c:f>
              <c:strCache>
                <c:ptCount val="1"/>
                <c:pt idx="0">
                  <c:v>Avg Price</c:v>
                </c:pt>
              </c:strCache>
            </c:strRef>
          </c:cat>
          <c:val>
            <c:numRef>
              <c:f>products!$L$6</c:f>
              <c:numCache>
                <c:formatCode>General</c:formatCode>
                <c:ptCount val="1"/>
                <c:pt idx="0">
                  <c:v>1.568875</c:v>
                </c:pt>
              </c:numCache>
            </c:numRef>
          </c:val>
          <c:extLst>
            <c:ext xmlns:c16="http://schemas.microsoft.com/office/drawing/2014/chart" uri="{C3380CC4-5D6E-409C-BE32-E72D297353CC}">
              <c16:uniqueId val="{00000003-C60A-4395-8BB1-5C38B72F6A7E}"/>
            </c:ext>
          </c:extLst>
        </c:ser>
        <c:dLbls>
          <c:showLegendKey val="0"/>
          <c:showVal val="0"/>
          <c:showCatName val="0"/>
          <c:showSerName val="0"/>
          <c:showPercent val="0"/>
          <c:showBubbleSize val="0"/>
        </c:dLbls>
        <c:gapWidth val="219"/>
        <c:overlap val="-27"/>
        <c:axId val="256920112"/>
        <c:axId val="256915792"/>
      </c:barChart>
      <c:catAx>
        <c:axId val="25692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6915792"/>
        <c:crosses val="autoZero"/>
        <c:auto val="1"/>
        <c:lblAlgn val="ctr"/>
        <c:lblOffset val="100"/>
        <c:noMultiLvlLbl val="0"/>
      </c:catAx>
      <c:valAx>
        <c:axId val="256915792"/>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6920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Price per 100g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Sheet5!$H$4</c:f>
              <c:strCache>
                <c:ptCount val="1"/>
                <c:pt idx="0">
                  <c:v>Avg Price per 100g</c:v>
                </c:pt>
              </c:strCache>
            </c:strRef>
          </c:tx>
          <c:spPr>
            <a:solidFill>
              <a:schemeClr val="accent1"/>
            </a:solidFill>
            <a:ln>
              <a:noFill/>
            </a:ln>
            <a:effectLst/>
          </c:spPr>
          <c:invertIfNegative val="0"/>
          <c:cat>
            <c:numRef>
              <c:f>Sheet5!$G$5:$G$8</c:f>
              <c:numCache>
                <c:formatCode>General</c:formatCode>
                <c:ptCount val="4"/>
                <c:pt idx="0">
                  <c:v>0.2</c:v>
                </c:pt>
                <c:pt idx="1">
                  <c:v>0.5</c:v>
                </c:pt>
                <c:pt idx="2">
                  <c:v>1</c:v>
                </c:pt>
                <c:pt idx="3">
                  <c:v>2.5</c:v>
                </c:pt>
              </c:numCache>
            </c:numRef>
          </c:cat>
          <c:val>
            <c:numRef>
              <c:f>Sheet5!$H$5:$H$8</c:f>
              <c:numCache>
                <c:formatCode>General</c:formatCode>
                <c:ptCount val="4"/>
                <c:pt idx="0">
                  <c:v>1.8637499999999998</c:v>
                </c:pt>
                <c:pt idx="1">
                  <c:v>1.4909999999999999</c:v>
                </c:pt>
                <c:pt idx="2">
                  <c:v>1.2424999999999999</c:v>
                </c:pt>
                <c:pt idx="3">
                  <c:v>1.1430999999999998</c:v>
                </c:pt>
              </c:numCache>
            </c:numRef>
          </c:val>
          <c:extLst>
            <c:ext xmlns:c16="http://schemas.microsoft.com/office/drawing/2014/chart" uri="{C3380CC4-5D6E-409C-BE32-E72D297353CC}">
              <c16:uniqueId val="{00000000-656C-4F67-BCBF-343244F7D1D8}"/>
            </c:ext>
          </c:extLst>
        </c:ser>
        <c:dLbls>
          <c:showLegendKey val="0"/>
          <c:showVal val="0"/>
          <c:showCatName val="0"/>
          <c:showSerName val="0"/>
          <c:showPercent val="0"/>
          <c:showBubbleSize val="0"/>
        </c:dLbls>
        <c:gapWidth val="219"/>
        <c:overlap val="-27"/>
        <c:axId val="256943632"/>
        <c:axId val="256936432"/>
      </c:barChart>
      <c:catAx>
        <c:axId val="25694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6936432"/>
        <c:crosses val="autoZero"/>
        <c:auto val="1"/>
        <c:lblAlgn val="ctr"/>
        <c:lblOffset val="100"/>
        <c:noMultiLvlLbl val="0"/>
      </c:catAx>
      <c:valAx>
        <c:axId val="2569364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Avg</a:t>
                </a:r>
                <a:r>
                  <a:rPr lang="en-US" b="1" baseline="0"/>
                  <a:t> Price per 100g</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6943632"/>
        <c:crosses val="autoZero"/>
        <c:crossBetween val="between"/>
      </c:valAx>
      <c:spPr>
        <a:solidFill>
          <a:srgbClr val="E0CBF5"/>
        </a:solidFill>
        <a:ln>
          <a:noFill/>
        </a:ln>
        <a:effectLst/>
      </c:spPr>
    </c:plotArea>
    <c:plotVisOnly val="1"/>
    <c:dispBlanksAs val="gap"/>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products!$L$9</c:f>
              <c:strCache>
                <c:ptCount val="1"/>
                <c:pt idx="0">
                  <c:v>Sum 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391-476B-A222-F8B77FAA425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91-476B-A222-F8B77FAA425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391-476B-A222-F8B77FAA425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391-476B-A222-F8B77FAA425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products!$K$10:$K$13</c:f>
              <c:strCache>
                <c:ptCount val="4"/>
                <c:pt idx="0">
                  <c:v>Ara</c:v>
                </c:pt>
                <c:pt idx="1">
                  <c:v>Rob</c:v>
                </c:pt>
                <c:pt idx="2">
                  <c:v>Lib</c:v>
                </c:pt>
                <c:pt idx="3">
                  <c:v>Exc</c:v>
                </c:pt>
              </c:strCache>
            </c:strRef>
          </c:cat>
          <c:val>
            <c:numRef>
              <c:f>products!$L$10:$L$13</c:f>
              <c:numCache>
                <c:formatCode>General</c:formatCode>
                <c:ptCount val="4"/>
                <c:pt idx="0">
                  <c:v>12.9087</c:v>
                </c:pt>
                <c:pt idx="1">
                  <c:v>7.7741999999999996</c:v>
                </c:pt>
                <c:pt idx="2">
                  <c:v>23.6691</c:v>
                </c:pt>
                <c:pt idx="3">
                  <c:v>18.826499999999996</c:v>
                </c:pt>
              </c:numCache>
            </c:numRef>
          </c:val>
          <c:extLst>
            <c:ext xmlns:c16="http://schemas.microsoft.com/office/drawing/2014/chart" uri="{C3380CC4-5D6E-409C-BE32-E72D297353CC}">
              <c16:uniqueId val="{00000008-5391-476B-A222-F8B77FAA425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rgbClr val="E0CBF5"/>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[coffeeOrdersProject.xlsx]2.1!coffeeroast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Price by Coffee Type and Roast Level</a:t>
            </a:r>
            <a:endParaRPr lang="en-US" b="1"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'2.1'!$B$3:$B$4</c:f>
              <c:strCache>
                <c:ptCount val="1"/>
                <c:pt idx="0">
                  <c:v>D</c:v>
                </c:pt>
              </c:strCache>
            </c:strRef>
          </c:tx>
          <c:spPr>
            <a:solidFill>
              <a:schemeClr val="accent1"/>
            </a:solidFill>
            <a:ln>
              <a:noFill/>
            </a:ln>
            <a:effectLst/>
          </c:spPr>
          <c:invertIfNegative val="0"/>
          <c:cat>
            <c:strRef>
              <c:f>'2.1'!$A$5:$A$9</c:f>
              <c:strCache>
                <c:ptCount val="4"/>
                <c:pt idx="0">
                  <c:v>Ara</c:v>
                </c:pt>
                <c:pt idx="1">
                  <c:v>Exc</c:v>
                </c:pt>
                <c:pt idx="2">
                  <c:v>Lib</c:v>
                </c:pt>
                <c:pt idx="3">
                  <c:v>Rob</c:v>
                </c:pt>
              </c:strCache>
            </c:strRef>
          </c:cat>
          <c:val>
            <c:numRef>
              <c:f>'2.1'!$B$5:$B$9</c:f>
              <c:numCache>
                <c:formatCode>General</c:formatCode>
                <c:ptCount val="4"/>
                <c:pt idx="0">
                  <c:v>41.79</c:v>
                </c:pt>
                <c:pt idx="1">
                  <c:v>51.03</c:v>
                </c:pt>
                <c:pt idx="2">
                  <c:v>54.389999999999993</c:v>
                </c:pt>
                <c:pt idx="3">
                  <c:v>37.589999999999996</c:v>
                </c:pt>
              </c:numCache>
            </c:numRef>
          </c:val>
          <c:extLst>
            <c:ext xmlns:c16="http://schemas.microsoft.com/office/drawing/2014/chart" uri="{C3380CC4-5D6E-409C-BE32-E72D297353CC}">
              <c16:uniqueId val="{00000000-3FBD-4A08-ADD4-B6481ABA1C9F}"/>
            </c:ext>
          </c:extLst>
        </c:ser>
        <c:ser>
          <c:idx val="1"/>
          <c:order val="1"/>
          <c:tx>
            <c:strRef>
              <c:f>'2.1'!$C$3:$C$4</c:f>
              <c:strCache>
                <c:ptCount val="1"/>
                <c:pt idx="0">
                  <c:v>L</c:v>
                </c:pt>
              </c:strCache>
            </c:strRef>
          </c:tx>
          <c:spPr>
            <a:solidFill>
              <a:schemeClr val="accent2"/>
            </a:solidFill>
            <a:ln>
              <a:noFill/>
            </a:ln>
            <a:effectLst/>
          </c:spPr>
          <c:invertIfNegative val="0"/>
          <c:cat>
            <c:strRef>
              <c:f>'2.1'!$A$5:$A$9</c:f>
              <c:strCache>
                <c:ptCount val="4"/>
                <c:pt idx="0">
                  <c:v>Ara</c:v>
                </c:pt>
                <c:pt idx="1">
                  <c:v>Exc</c:v>
                </c:pt>
                <c:pt idx="2">
                  <c:v>Lib</c:v>
                </c:pt>
                <c:pt idx="3">
                  <c:v>Rob</c:v>
                </c:pt>
              </c:strCache>
            </c:strRef>
          </c:cat>
          <c:val>
            <c:numRef>
              <c:f>'2.1'!$C$5:$C$9</c:f>
              <c:numCache>
                <c:formatCode>General</c:formatCode>
                <c:ptCount val="4"/>
                <c:pt idx="0">
                  <c:v>54.389999999999993</c:v>
                </c:pt>
                <c:pt idx="1">
                  <c:v>62.36999999999999</c:v>
                </c:pt>
                <c:pt idx="2">
                  <c:v>66.569999999999993</c:v>
                </c:pt>
                <c:pt idx="3">
                  <c:v>50.19</c:v>
                </c:pt>
              </c:numCache>
            </c:numRef>
          </c:val>
          <c:extLst>
            <c:ext xmlns:c16="http://schemas.microsoft.com/office/drawing/2014/chart" uri="{C3380CC4-5D6E-409C-BE32-E72D297353CC}">
              <c16:uniqueId val="{00000001-3FBD-4A08-ADD4-B6481ABA1C9F}"/>
            </c:ext>
          </c:extLst>
        </c:ser>
        <c:ser>
          <c:idx val="2"/>
          <c:order val="2"/>
          <c:tx>
            <c:strRef>
              <c:f>'2.1'!$D$3:$D$4</c:f>
              <c:strCache>
                <c:ptCount val="1"/>
                <c:pt idx="0">
                  <c:v>M</c:v>
                </c:pt>
              </c:strCache>
            </c:strRef>
          </c:tx>
          <c:spPr>
            <a:solidFill>
              <a:schemeClr val="accent3"/>
            </a:solidFill>
            <a:ln>
              <a:noFill/>
            </a:ln>
            <a:effectLst/>
          </c:spPr>
          <c:invertIfNegative val="0"/>
          <c:cat>
            <c:strRef>
              <c:f>'2.1'!$A$5:$A$9</c:f>
              <c:strCache>
                <c:ptCount val="4"/>
                <c:pt idx="0">
                  <c:v>Ara</c:v>
                </c:pt>
                <c:pt idx="1">
                  <c:v>Exc</c:v>
                </c:pt>
                <c:pt idx="2">
                  <c:v>Lib</c:v>
                </c:pt>
                <c:pt idx="3">
                  <c:v>Rob</c:v>
                </c:pt>
              </c:strCache>
            </c:strRef>
          </c:cat>
          <c:val>
            <c:numRef>
              <c:f>'2.1'!$D$5:$D$9</c:f>
              <c:numCache>
                <c:formatCode>General</c:formatCode>
                <c:ptCount val="4"/>
                <c:pt idx="0">
                  <c:v>47.25</c:v>
                </c:pt>
                <c:pt idx="1">
                  <c:v>57.75</c:v>
                </c:pt>
                <c:pt idx="2">
                  <c:v>61.11</c:v>
                </c:pt>
                <c:pt idx="3">
                  <c:v>41.79</c:v>
                </c:pt>
              </c:numCache>
            </c:numRef>
          </c:val>
          <c:extLst>
            <c:ext xmlns:c16="http://schemas.microsoft.com/office/drawing/2014/chart" uri="{C3380CC4-5D6E-409C-BE32-E72D297353CC}">
              <c16:uniqueId val="{00000002-3FBD-4A08-ADD4-B6481ABA1C9F}"/>
            </c:ext>
          </c:extLst>
        </c:ser>
        <c:dLbls>
          <c:showLegendKey val="0"/>
          <c:showVal val="0"/>
          <c:showCatName val="0"/>
          <c:showSerName val="0"/>
          <c:showPercent val="0"/>
          <c:showBubbleSize val="0"/>
        </c:dLbls>
        <c:gapWidth val="219"/>
        <c:overlap val="-27"/>
        <c:axId val="256936912"/>
        <c:axId val="256946032"/>
      </c:barChart>
      <c:catAx>
        <c:axId val="256936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46032"/>
        <c:crosses val="autoZero"/>
        <c:auto val="1"/>
        <c:lblAlgn val="ctr"/>
        <c:lblOffset val="100"/>
        <c:noMultiLvlLbl val="0"/>
      </c:catAx>
      <c:valAx>
        <c:axId val="2569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3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59" y="874059"/>
              <a:ext cx="9793941" cy="17705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22</xdr:col>
      <xdr:colOff>266140</xdr:colOff>
      <xdr:row>4</xdr:row>
      <xdr:rowOff>0</xdr:rowOff>
    </xdr:to>
    <xdr:sp macro="" textlink="">
      <xdr:nvSpPr>
        <xdr:cNvPr id="2" name="Rectangle 1">
          <a:extLst>
            <a:ext uri="{FF2B5EF4-FFF2-40B4-BE49-F238E27FC236}">
              <a16:creationId xmlns:a16="http://schemas.microsoft.com/office/drawing/2014/main" id="{4EFF5645-695D-4147-B26D-BEF3CF635826}"/>
            </a:ext>
          </a:extLst>
        </xdr:cNvPr>
        <xdr:cNvSpPr/>
      </xdr:nvSpPr>
      <xdr:spPr>
        <a:xfrm>
          <a:off x="28575" y="0"/>
          <a:ext cx="13648765"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editAs="oneCell">
    <xdr:from>
      <xdr:col>0</xdr:col>
      <xdr:colOff>28575</xdr:colOff>
      <xdr:row>4</xdr:row>
      <xdr:rowOff>56030</xdr:rowOff>
    </xdr:from>
    <xdr:to>
      <xdr:col>16</xdr:col>
      <xdr:colOff>68916</xdr:colOff>
      <xdr:row>13</xdr:row>
      <xdr:rowOff>112059</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AB2145C-F2D1-4D7B-A030-E09EFEE900E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8575" y="818030"/>
              <a:ext cx="9722223" cy="17705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180975</xdr:colOff>
      <xdr:row>8</xdr:row>
      <xdr:rowOff>112059</xdr:rowOff>
    </xdr:from>
    <xdr:to>
      <xdr:col>19</xdr:col>
      <xdr:colOff>167528</xdr:colOff>
      <xdr:row>13</xdr:row>
      <xdr:rowOff>112059</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10C174B0-2049-4928-B725-4FD3786B713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62857" y="1636059"/>
              <a:ext cx="180190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4</xdr:row>
      <xdr:rowOff>56030</xdr:rowOff>
    </xdr:from>
    <xdr:to>
      <xdr:col>22</xdr:col>
      <xdr:colOff>266140</xdr:colOff>
      <xdr:row>8</xdr:row>
      <xdr:rowOff>56030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39BFFFC8-D3FC-4FBC-B1DB-9172453172B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62857" y="818030"/>
              <a:ext cx="3715871"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279587</xdr:colOff>
      <xdr:row>8</xdr:row>
      <xdr:rowOff>112059</xdr:rowOff>
    </xdr:from>
    <xdr:to>
      <xdr:col>22</xdr:col>
      <xdr:colOff>266140</xdr:colOff>
      <xdr:row>13</xdr:row>
      <xdr:rowOff>121584</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7D39A33F-BFBC-409B-B7C2-D3ED750CF18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776822" y="1636059"/>
              <a:ext cx="1801906"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33617</xdr:colOff>
      <xdr:row>13</xdr:row>
      <xdr:rowOff>190499</xdr:rowOff>
    </xdr:from>
    <xdr:to>
      <xdr:col>7</xdr:col>
      <xdr:colOff>560294</xdr:colOff>
      <xdr:row>25</xdr:row>
      <xdr:rowOff>0</xdr:rowOff>
    </xdr:to>
    <xdr:graphicFrame macro="">
      <xdr:nvGraphicFramePr>
        <xdr:cNvPr id="10" name="Chart 9">
          <a:extLst>
            <a:ext uri="{FF2B5EF4-FFF2-40B4-BE49-F238E27FC236}">
              <a16:creationId xmlns:a16="http://schemas.microsoft.com/office/drawing/2014/main" id="{3237E0F1-1921-4B6E-B4EB-018FC7ECE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179294</xdr:colOff>
      <xdr:row>14</xdr:row>
      <xdr:rowOff>0</xdr:rowOff>
    </xdr:from>
    <xdr:to>
      <xdr:col>22</xdr:col>
      <xdr:colOff>268941</xdr:colOff>
      <xdr:row>38</xdr:row>
      <xdr:rowOff>0</xdr:rowOff>
    </xdr:to>
    <xdr:graphicFrame macro="">
      <xdr:nvGraphicFramePr>
        <xdr:cNvPr id="11" name="Chart 10">
          <a:extLst>
            <a:ext uri="{FF2B5EF4-FFF2-40B4-BE49-F238E27FC236}">
              <a16:creationId xmlns:a16="http://schemas.microsoft.com/office/drawing/2014/main" id="{1C76F63F-C305-4DE3-863F-089931866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67236</xdr:colOff>
      <xdr:row>14</xdr:row>
      <xdr:rowOff>0</xdr:rowOff>
    </xdr:from>
    <xdr:to>
      <xdr:col>16</xdr:col>
      <xdr:colOff>89647</xdr:colOff>
      <xdr:row>24</xdr:row>
      <xdr:rowOff>179294</xdr:rowOff>
    </xdr:to>
    <xdr:graphicFrame macro="">
      <xdr:nvGraphicFramePr>
        <xdr:cNvPr id="12" name="Chart 11">
          <a:extLst>
            <a:ext uri="{FF2B5EF4-FFF2-40B4-BE49-F238E27FC236}">
              <a16:creationId xmlns:a16="http://schemas.microsoft.com/office/drawing/2014/main" id="{71A70AC4-BAB6-4761-8C44-03FD61FAC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78441</xdr:colOff>
      <xdr:row>26</xdr:row>
      <xdr:rowOff>11205</xdr:rowOff>
    </xdr:from>
    <xdr:to>
      <xdr:col>16</xdr:col>
      <xdr:colOff>100853</xdr:colOff>
      <xdr:row>38</xdr:row>
      <xdr:rowOff>11206</xdr:rowOff>
    </xdr:to>
    <xdr:graphicFrame macro="">
      <xdr:nvGraphicFramePr>
        <xdr:cNvPr id="14" name="Chart 13">
          <a:extLst>
            <a:ext uri="{FF2B5EF4-FFF2-40B4-BE49-F238E27FC236}">
              <a16:creationId xmlns:a16="http://schemas.microsoft.com/office/drawing/2014/main" id="{AA72D4CB-7732-44F8-9B33-27411546C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22410</xdr:colOff>
      <xdr:row>26</xdr:row>
      <xdr:rowOff>11205</xdr:rowOff>
    </xdr:from>
    <xdr:to>
      <xdr:col>7</xdr:col>
      <xdr:colOff>560293</xdr:colOff>
      <xdr:row>37</xdr:row>
      <xdr:rowOff>179294</xdr:rowOff>
    </xdr:to>
    <xdr:graphicFrame macro="">
      <xdr:nvGraphicFramePr>
        <xdr:cNvPr id="15" name="Chart 14">
          <a:extLst>
            <a:ext uri="{FF2B5EF4-FFF2-40B4-BE49-F238E27FC236}">
              <a16:creationId xmlns:a16="http://schemas.microsoft.com/office/drawing/2014/main" id="{DF40F24E-76DA-4888-94C5-997DE5CB1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552450</xdr:colOff>
      <xdr:row>9</xdr:row>
      <xdr:rowOff>171450</xdr:rowOff>
    </xdr:from>
    <xdr:to>
      <xdr:col>14</xdr:col>
      <xdr:colOff>247650</xdr:colOff>
      <xdr:row>24</xdr:row>
      <xdr:rowOff>57150</xdr:rowOff>
    </xdr:to>
    <xdr:graphicFrame macro="">
      <xdr:nvGraphicFramePr>
        <xdr:cNvPr id="2" name="Chart 1">
          <a:extLst>
            <a:ext uri="{FF2B5EF4-FFF2-40B4-BE49-F238E27FC236}">
              <a16:creationId xmlns:a16="http://schemas.microsoft.com/office/drawing/2014/main" id="{E737A56A-BD62-09D8-1BEA-D88E42AF5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207065</xdr:colOff>
      <xdr:row>7</xdr:row>
      <xdr:rowOff>115128</xdr:rowOff>
    </xdr:from>
    <xdr:to>
      <xdr:col>14</xdr:col>
      <xdr:colOff>49695</xdr:colOff>
      <xdr:row>22</xdr:row>
      <xdr:rowOff>828</xdr:rowOff>
    </xdr:to>
    <xdr:graphicFrame macro="">
      <xdr:nvGraphicFramePr>
        <xdr:cNvPr id="4" name="Chart 3">
          <a:extLst>
            <a:ext uri="{FF2B5EF4-FFF2-40B4-BE49-F238E27FC236}">
              <a16:creationId xmlns:a16="http://schemas.microsoft.com/office/drawing/2014/main" id="{D459A15D-C305-BE75-CCC9-59E7342B9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390525</xdr:colOff>
      <xdr:row>10</xdr:row>
      <xdr:rowOff>19050</xdr:rowOff>
    </xdr:from>
    <xdr:to>
      <xdr:col>10</xdr:col>
      <xdr:colOff>28575</xdr:colOff>
      <xdr:row>24</xdr:row>
      <xdr:rowOff>95250</xdr:rowOff>
    </xdr:to>
    <xdr:graphicFrame macro="">
      <xdr:nvGraphicFramePr>
        <xdr:cNvPr id="2" name="Chart 1">
          <a:extLst>
            <a:ext uri="{FF2B5EF4-FFF2-40B4-BE49-F238E27FC236}">
              <a16:creationId xmlns:a16="http://schemas.microsoft.com/office/drawing/2014/main" id="{776709DE-5C1C-2593-34C2-9F659097B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581025</xdr:colOff>
      <xdr:row>9</xdr:row>
      <xdr:rowOff>171450</xdr:rowOff>
    </xdr:from>
    <xdr:to>
      <xdr:col>18</xdr:col>
      <xdr:colOff>276225</xdr:colOff>
      <xdr:row>24</xdr:row>
      <xdr:rowOff>57150</xdr:rowOff>
    </xdr:to>
    <xdr:graphicFrame macro="">
      <xdr:nvGraphicFramePr>
        <xdr:cNvPr id="2" name="Chart 1">
          <a:extLst>
            <a:ext uri="{FF2B5EF4-FFF2-40B4-BE49-F238E27FC236}">
              <a16:creationId xmlns:a16="http://schemas.microsoft.com/office/drawing/2014/main" id="{FA9F69FB-EBA9-4FFC-41C6-FE7785A55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oan" refreshedDate="45787.480404398149" createdVersion="8" refreshedVersion="8" minRefreshableVersion="3" recordCount="48" xr:uid="{8C41ADBD-B36C-4D99-B2A8-D977FE23705A}">
  <cacheSource type="worksheet">
    <worksheetSource ref="A1:G49" sheet="products"/>
  </cacheSource>
  <cacheFields count="7">
    <cacheField name="Product ID" numFmtId="0">
      <sharedItems/>
    </cacheField>
    <cacheField name="Coffee Type" numFmtId="0">
      <sharedItems count="4">
        <s v="Ara"/>
        <s v="Rob"/>
        <s v="Lib"/>
        <s v="Exc"/>
      </sharedItems>
    </cacheField>
    <cacheField name="Roast Type" numFmtId="0">
      <sharedItems count="3">
        <s v="L"/>
        <s v="M"/>
        <s v="D"/>
      </sharedItems>
    </cacheField>
    <cacheField name="Size" numFmtId="164">
      <sharedItems containsSemiMixedTypes="0" containsString="0" containsNumber="1" minValue="0.2" maxValue="2.5"/>
    </cacheField>
    <cacheField name="Unit Price" numFmtId="0">
      <sharedItems containsSemiMixedTypes="0" containsString="0" containsNumber="1" minValue="2.6849999999999996" maxValue="36.454999999999998" count="40">
        <n v="3.8849999999999998"/>
        <n v="7.77"/>
        <n v="12.95"/>
        <n v="29.784999999999997"/>
        <n v="3.375"/>
        <n v="6.75"/>
        <n v="11.25"/>
        <n v="25.874999999999996"/>
        <n v="2.9849999999999999"/>
        <n v="5.97"/>
        <n v="9.9499999999999993"/>
        <n v="22.884999999999998"/>
        <n v="3.5849999999999995"/>
        <n v="7.169999999999999"/>
        <n v="11.95"/>
        <n v="27.484999999999996"/>
        <n v="2.6849999999999996"/>
        <n v="5.3699999999999992"/>
        <n v="8.9499999999999993"/>
        <n v="20.584999999999997"/>
        <n v="4.7549999999999999"/>
        <n v="9.51"/>
        <n v="15.85"/>
        <n v="36.454999999999998"/>
        <n v="4.3650000000000002"/>
        <n v="8.73"/>
        <n v="14.55"/>
        <n v="33.464999999999996"/>
        <n v="4.4550000000000001"/>
        <n v="8.91"/>
        <n v="14.85"/>
        <n v="34.154999999999994"/>
        <n v="4.125"/>
        <n v="8.25"/>
        <n v="13.75"/>
        <n v="31.624999999999996"/>
        <n v="3.645"/>
        <n v="7.29"/>
        <n v="12.15"/>
        <n v="27.945"/>
      </sharedItems>
    </cacheField>
    <cacheField name="Price per 100g" numFmtId="0">
      <sharedItems containsSemiMixedTypes="0" containsString="0" containsNumber="1" minValue="0.82339999999999991" maxValue="2.3774999999999999"/>
    </cacheField>
    <cacheField name="Profit" numFmtId="0">
      <sharedItems containsSemiMixedTypes="0" containsString="0" containsNumber="1" minValue="0.16109999999999997" maxValue="4.7391499999999995" count="48">
        <n v="0.34964999999999996"/>
        <n v="0.69929999999999992"/>
        <n v="1.1655"/>
        <n v="2.6806499999999995"/>
        <n v="0.30374999999999996"/>
        <n v="0.60749999999999993"/>
        <n v="1.0125"/>
        <n v="2.3287499999999994"/>
        <n v="0.26865"/>
        <n v="0.5373"/>
        <n v="0.89549999999999985"/>
        <n v="2.0596499999999995"/>
        <n v="0.21509999999999996"/>
        <n v="0.43019999999999992"/>
        <n v="0.71699999999999997"/>
        <n v="1.6490999999999998"/>
        <n v="0.17909999999999998"/>
        <n v="0.35819999999999996"/>
        <n v="0.59699999999999998"/>
        <n v="1.3730999999999998"/>
        <n v="0.16109999999999997"/>
        <n v="0.32219999999999993"/>
        <n v="0.53699999999999992"/>
        <n v="1.2350999999999999"/>
        <n v="0.61814999999999998"/>
        <n v="1.2363"/>
        <n v="2.0605000000000002"/>
        <n v="4.7391499999999995"/>
        <n v="0.56745000000000001"/>
        <n v="1.1349"/>
        <n v="1.8915000000000002"/>
        <n v="4.3504499999999995"/>
        <n v="0.50505"/>
        <n v="1.0101"/>
        <n v="1.6835"/>
        <n v="3.8720499999999998"/>
        <n v="0.49004999999999999"/>
        <n v="0.98009999999999997"/>
        <n v="1.6335"/>
        <n v="3.7570499999999996"/>
        <n v="0.45374999999999999"/>
        <n v="0.90749999999999997"/>
        <n v="1.5125"/>
        <n v="3.4787499999999998"/>
        <n v="0.40095000000000003"/>
        <n v="0.80190000000000006"/>
        <n v="1.3365"/>
        <n v="3.0739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A-L-0.2"/>
    <x v="0"/>
    <x v="0"/>
    <n v="0.2"/>
    <x v="0"/>
    <n v="1.9424999999999999"/>
    <x v="0"/>
  </r>
  <r>
    <s v="A-L-0.5"/>
    <x v="0"/>
    <x v="0"/>
    <n v="0.5"/>
    <x v="1"/>
    <n v="1.5539999999999998"/>
    <x v="1"/>
  </r>
  <r>
    <s v="A-L-1"/>
    <x v="0"/>
    <x v="0"/>
    <n v="1"/>
    <x v="2"/>
    <n v="1.2949999999999999"/>
    <x v="2"/>
  </r>
  <r>
    <s v="A-L-2.5"/>
    <x v="0"/>
    <x v="0"/>
    <n v="2.5"/>
    <x v="3"/>
    <n v="1.1913999999999998"/>
    <x v="3"/>
  </r>
  <r>
    <s v="A-M-0.2"/>
    <x v="0"/>
    <x v="1"/>
    <n v="0.2"/>
    <x v="4"/>
    <n v="1.6875"/>
    <x v="4"/>
  </r>
  <r>
    <s v="A-M-0.5"/>
    <x v="0"/>
    <x v="1"/>
    <n v="0.5"/>
    <x v="5"/>
    <n v="1.35"/>
    <x v="5"/>
  </r>
  <r>
    <s v="A-M-1"/>
    <x v="0"/>
    <x v="1"/>
    <n v="1"/>
    <x v="6"/>
    <n v="1.125"/>
    <x v="6"/>
  </r>
  <r>
    <s v="A-M-2.5"/>
    <x v="0"/>
    <x v="1"/>
    <n v="2.5"/>
    <x v="7"/>
    <n v="1.0349999999999999"/>
    <x v="7"/>
  </r>
  <r>
    <s v="A-D-0.2"/>
    <x v="0"/>
    <x v="2"/>
    <n v="0.2"/>
    <x v="8"/>
    <n v="1.4924999999999999"/>
    <x v="8"/>
  </r>
  <r>
    <s v="A-D-0.5"/>
    <x v="0"/>
    <x v="2"/>
    <n v="0.5"/>
    <x v="9"/>
    <n v="1.194"/>
    <x v="9"/>
  </r>
  <r>
    <s v="A-D-1"/>
    <x v="0"/>
    <x v="2"/>
    <n v="1"/>
    <x v="10"/>
    <n v="0.99499999999999988"/>
    <x v="10"/>
  </r>
  <r>
    <s v="A-D-2.5"/>
    <x v="0"/>
    <x v="2"/>
    <n v="2.5"/>
    <x v="11"/>
    <n v="0.91539999999999988"/>
    <x v="11"/>
  </r>
  <r>
    <s v="R-L-0.2"/>
    <x v="1"/>
    <x v="0"/>
    <n v="0.2"/>
    <x v="12"/>
    <n v="1.7924999999999998"/>
    <x v="12"/>
  </r>
  <r>
    <s v="R-L-0.5"/>
    <x v="1"/>
    <x v="0"/>
    <n v="0.5"/>
    <x v="13"/>
    <n v="1.4339999999999997"/>
    <x v="13"/>
  </r>
  <r>
    <s v="R-L-1"/>
    <x v="1"/>
    <x v="0"/>
    <n v="1"/>
    <x v="14"/>
    <n v="1.1949999999999998"/>
    <x v="14"/>
  </r>
  <r>
    <s v="R-L-2.5"/>
    <x v="1"/>
    <x v="0"/>
    <n v="2.5"/>
    <x v="15"/>
    <n v="1.0993999999999999"/>
    <x v="15"/>
  </r>
  <r>
    <s v="R-M-0.2"/>
    <x v="1"/>
    <x v="1"/>
    <n v="0.2"/>
    <x v="8"/>
    <n v="1.4924999999999999"/>
    <x v="16"/>
  </r>
  <r>
    <s v="R-M-0.5"/>
    <x v="1"/>
    <x v="1"/>
    <n v="0.5"/>
    <x v="9"/>
    <n v="1.194"/>
    <x v="17"/>
  </r>
  <r>
    <s v="R-M-1"/>
    <x v="1"/>
    <x v="1"/>
    <n v="1"/>
    <x v="10"/>
    <n v="0.99499999999999988"/>
    <x v="18"/>
  </r>
  <r>
    <s v="R-M-2.5"/>
    <x v="1"/>
    <x v="1"/>
    <n v="2.5"/>
    <x v="11"/>
    <n v="0.91539999999999988"/>
    <x v="19"/>
  </r>
  <r>
    <s v="R-D-0.2"/>
    <x v="1"/>
    <x v="2"/>
    <n v="0.2"/>
    <x v="16"/>
    <n v="1.3424999999999998"/>
    <x v="20"/>
  </r>
  <r>
    <s v="R-D-0.5"/>
    <x v="1"/>
    <x v="2"/>
    <n v="0.5"/>
    <x v="17"/>
    <n v="1.0739999999999998"/>
    <x v="21"/>
  </r>
  <r>
    <s v="R-D-1"/>
    <x v="1"/>
    <x v="2"/>
    <n v="1"/>
    <x v="18"/>
    <n v="0.89499999999999991"/>
    <x v="22"/>
  </r>
  <r>
    <s v="R-D-2.5"/>
    <x v="1"/>
    <x v="2"/>
    <n v="2.5"/>
    <x v="19"/>
    <n v="0.82339999999999991"/>
    <x v="23"/>
  </r>
  <r>
    <s v="L-L-0.2"/>
    <x v="2"/>
    <x v="0"/>
    <n v="0.2"/>
    <x v="20"/>
    <n v="2.3774999999999999"/>
    <x v="24"/>
  </r>
  <r>
    <s v="L-L-0.5"/>
    <x v="2"/>
    <x v="0"/>
    <n v="0.5"/>
    <x v="21"/>
    <n v="1.9019999999999999"/>
    <x v="25"/>
  </r>
  <r>
    <s v="L-L-1"/>
    <x v="2"/>
    <x v="0"/>
    <n v="1"/>
    <x v="22"/>
    <n v="1.585"/>
    <x v="26"/>
  </r>
  <r>
    <s v="L-L-2.5"/>
    <x v="2"/>
    <x v="0"/>
    <n v="2.5"/>
    <x v="23"/>
    <n v="1.4581999999999999"/>
    <x v="27"/>
  </r>
  <r>
    <s v="L-M-0.2"/>
    <x v="2"/>
    <x v="1"/>
    <n v="0.2"/>
    <x v="24"/>
    <n v="2.1825000000000001"/>
    <x v="28"/>
  </r>
  <r>
    <s v="L-M-0.5"/>
    <x v="2"/>
    <x v="1"/>
    <n v="0.5"/>
    <x v="25"/>
    <n v="1.746"/>
    <x v="29"/>
  </r>
  <r>
    <s v="L-M-1"/>
    <x v="2"/>
    <x v="1"/>
    <n v="1"/>
    <x v="26"/>
    <n v="1.4550000000000001"/>
    <x v="30"/>
  </r>
  <r>
    <s v="L-M-2.5"/>
    <x v="2"/>
    <x v="1"/>
    <n v="2.5"/>
    <x v="27"/>
    <n v="1.3385999999999998"/>
    <x v="31"/>
  </r>
  <r>
    <s v="L-D-0.2"/>
    <x v="2"/>
    <x v="2"/>
    <n v="0.2"/>
    <x v="0"/>
    <n v="1.9424999999999999"/>
    <x v="32"/>
  </r>
  <r>
    <s v="L-D-0.5"/>
    <x v="2"/>
    <x v="2"/>
    <n v="0.5"/>
    <x v="1"/>
    <n v="1.5539999999999998"/>
    <x v="33"/>
  </r>
  <r>
    <s v="L-D-1"/>
    <x v="2"/>
    <x v="2"/>
    <n v="1"/>
    <x v="2"/>
    <n v="1.2949999999999999"/>
    <x v="34"/>
  </r>
  <r>
    <s v="L-D-2.5"/>
    <x v="2"/>
    <x v="2"/>
    <n v="2.5"/>
    <x v="3"/>
    <n v="1.1913999999999998"/>
    <x v="35"/>
  </r>
  <r>
    <s v="E-L-0.2"/>
    <x v="3"/>
    <x v="0"/>
    <n v="0.2"/>
    <x v="28"/>
    <n v="2.2275"/>
    <x v="36"/>
  </r>
  <r>
    <s v="E-L-0.5"/>
    <x v="3"/>
    <x v="0"/>
    <n v="0.5"/>
    <x v="29"/>
    <n v="1.782"/>
    <x v="37"/>
  </r>
  <r>
    <s v="E-L-1"/>
    <x v="3"/>
    <x v="0"/>
    <n v="1"/>
    <x v="30"/>
    <n v="1.4849999999999999"/>
    <x v="38"/>
  </r>
  <r>
    <s v="E-L-2.5"/>
    <x v="3"/>
    <x v="0"/>
    <n v="2.5"/>
    <x v="31"/>
    <n v="1.3661999999999999"/>
    <x v="39"/>
  </r>
  <r>
    <s v="E-M-0.2"/>
    <x v="3"/>
    <x v="1"/>
    <n v="0.2"/>
    <x v="32"/>
    <n v="2.0625"/>
    <x v="40"/>
  </r>
  <r>
    <s v="E-M-0.5"/>
    <x v="3"/>
    <x v="1"/>
    <n v="0.5"/>
    <x v="33"/>
    <n v="1.65"/>
    <x v="41"/>
  </r>
  <r>
    <s v="E-M-1"/>
    <x v="3"/>
    <x v="1"/>
    <n v="1"/>
    <x v="34"/>
    <n v="1.375"/>
    <x v="42"/>
  </r>
  <r>
    <s v="E-M-2.5"/>
    <x v="3"/>
    <x v="1"/>
    <n v="2.5"/>
    <x v="35"/>
    <n v="1.2649999999999999"/>
    <x v="43"/>
  </r>
  <r>
    <s v="E-D-0.2"/>
    <x v="3"/>
    <x v="2"/>
    <n v="0.2"/>
    <x v="36"/>
    <n v="1.8225"/>
    <x v="44"/>
  </r>
  <r>
    <s v="E-D-0.5"/>
    <x v="3"/>
    <x v="2"/>
    <n v="0.5"/>
    <x v="37"/>
    <n v="1.458"/>
    <x v="45"/>
  </r>
  <r>
    <s v="E-D-1"/>
    <x v="3"/>
    <x v="2"/>
    <n v="1"/>
    <x v="38"/>
    <n v="1.2150000000000001"/>
    <x v="46"/>
  </r>
  <r>
    <s v="E-D-2.5"/>
    <x v="3"/>
    <x v="2"/>
    <n v="2.5"/>
    <x v="39"/>
    <n v="1.1177999999999999"/>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6">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F37F26-9C1E-4481-8B4B-0A3E211BBF09}" name="coffeeroas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9" firstHeaderRow="1" firstDataRow="2" firstDataCol="1"/>
  <pivotFields count="7">
    <pivotField showAll="0"/>
    <pivotField axis="axisRow" showAll="0">
      <items count="5">
        <item x="0"/>
        <item x="3"/>
        <item x="2"/>
        <item x="1"/>
        <item t="default"/>
      </items>
    </pivotField>
    <pivotField axis="axisCol" showAll="0">
      <items count="4">
        <item x="2"/>
        <item x="0"/>
        <item x="1"/>
        <item t="default"/>
      </items>
    </pivotField>
    <pivotField numFmtId="164" showAll="0"/>
    <pivotField dataField="1" showAll="0"/>
    <pivotField showAll="0"/>
    <pivotField showAll="0"/>
  </pivotFields>
  <rowFields count="1">
    <field x="1"/>
  </rowFields>
  <rowItems count="5">
    <i>
      <x/>
    </i>
    <i>
      <x v="1"/>
    </i>
    <i>
      <x v="2"/>
    </i>
    <i>
      <x v="3"/>
    </i>
    <i t="grand">
      <x/>
    </i>
  </rowItems>
  <colFields count="1">
    <field x="2"/>
  </colFields>
  <colItems count="4">
    <i>
      <x/>
    </i>
    <i>
      <x v="1"/>
    </i>
    <i>
      <x v="2"/>
    </i>
    <i t="grand">
      <x/>
    </i>
  </colItems>
  <dataFields count="1">
    <dataField name="Sum of Unit Price" fld="4"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186BF51-ADFC-4DDB-8538-4AA3E871AFEC}" cache="Slicer_Size" caption="Size" columnCount="2" rowHeight="241300"/>
  <slicer name="Roast Type Name 1" xr10:uid="{5ACF7C79-B207-48E9-822E-47CCF461F10C}" cache="Slicer_Roast_Type_Name" caption="Roast Type Name" columnCount="3" rowHeight="241300"/>
  <slicer name="Loyalty Card 1" xr10:uid="{BAE12BC2-875A-42AE-9204-B627C7C5D85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7">
      <calculatedColumnFormula>INDEX(products!$A$1:$G$49,MATCH(orders!$D2,products!$A$1:$A$49,0),MATCH(orders!K$1,products!$A$1:$G$1,0))</calculatedColumnFormula>
    </tableColumn>
    <tableColumn id="12" xr3:uid="{CB2F1618-A3EA-40D0-A357-8FB1FA821B57}" name="Unit Price" dataDxfId="6">
      <calculatedColumnFormula>INDEX(products!$A$1:$G$49,MATCH(orders!$D2,products!$A$1:$A$49,0),MATCH(orders!L$1,products!$A$1:$G$1,0))</calculatedColumnFormula>
    </tableColumn>
    <tableColumn id="13" xr3:uid="{9DBCF243-C20A-4FB7-B13C-A2976EA47F95}" name="Sales" dataDxfId="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28CC63-401A-412A-82FF-FDB0C4683B99}" name="Table1" displayName="Table1" ref="K2:L6" totalsRowShown="0">
  <autoFilter ref="K2:L6" xr:uid="{CF28CC63-401A-412A-82FF-FDB0C4683B99}"/>
  <tableColumns count="2">
    <tableColumn id="1" xr3:uid="{EA108257-1A1F-4E58-907C-D4AAEF404739}" name="Coffee Type"/>
    <tableColumn id="2" xr3:uid="{27557DA4-8906-4709-9771-90B76FE2FD0F}" name="Avg Price">
      <calculatedColumnFormula>AVERAGEIF($B$2:$B$49, K3, $F$2:$F$49)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B90018-85EC-4779-9849-186C0348739E}" name="Table3" displayName="Table3" ref="K9:L13" totalsRowShown="0" tableBorderDxfId="3">
  <autoFilter ref="K9:L13" xr:uid="{7AB90018-85EC-4779-9849-186C0348739E}"/>
  <tableColumns count="2">
    <tableColumn id="1" xr3:uid="{A273CB2D-6F56-4012-999B-AAC588F08189}" name="Coffee Type"/>
    <tableColumn id="2" xr3:uid="{26E140C7-17CA-40EB-AF4C-BE14FBB2D950}" name="Sum Profit" dataDxfId="2">
      <calculatedColumnFormula>SUMIF($B$2:$B$49,K10,$G$2:$G$49)</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DDE445-CB9A-40E4-AE21-D26A432239AD}" name="Table4" displayName="Table4" ref="A1:G49" totalsRowShown="0">
  <autoFilter ref="A1:G49" xr:uid="{40DDE445-CB9A-40E4-AE21-D26A432239AD}"/>
  <sortState xmlns:xlrd2="http://schemas.microsoft.com/office/spreadsheetml/2017/richdata2" ref="A2:G49">
    <sortCondition ref="D1:D49"/>
  </sortState>
  <tableColumns count="7">
    <tableColumn id="1" xr3:uid="{5AA63157-8FFD-475E-AEF5-171FF67AF57D}" name="Product ID"/>
    <tableColumn id="2" xr3:uid="{9EC9EAC2-527E-4563-AD22-89509F093AE7}" name="Coffee Type"/>
    <tableColumn id="3" xr3:uid="{CD393ED9-9C02-4FA2-A4E0-884CF7125553}" name="Roast Type"/>
    <tableColumn id="4" xr3:uid="{9C3A48EB-1A1B-41B6-A8CB-4CBB3C6090D1}" name="Size" dataDxfId="1"/>
    <tableColumn id="5" xr3:uid="{DBDD74CB-DE3A-442B-8E75-B75F9AC86C13}" name="Unit Price"/>
    <tableColumn id="6" xr3:uid="{BA35164F-A68D-4D65-9095-530ABA8F9A93}" name="Price per 100g"/>
    <tableColumn id="7" xr3:uid="{3D7C232E-104D-4E96-B07D-46EF53712529}" name="Profi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C23344-6877-49BF-B7B8-640619C4F9E3}" name="Table5" displayName="Table5" ref="A1:B49" totalsRowShown="0">
  <autoFilter ref="A1:B49" xr:uid="{0BC23344-6877-49BF-B7B8-640619C4F9E3}"/>
  <tableColumns count="2">
    <tableColumn id="1" xr3:uid="{3FC7B1AC-F2B3-42F3-AF81-047D311F04E1}" name="Size" dataDxfId="0"/>
    <tableColumn id="2" xr3:uid="{C90E4487-D985-412B-A9CA-3A2411321B73}" name="Price per 100g"/>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B4A2276-5550-45C9-9680-6F5301289621}" name="Table6" displayName="Table6" ref="G4:H8" totalsRowShown="0">
  <autoFilter ref="G4:H8" xr:uid="{3B4A2276-5550-45C9-9680-6F5301289621}"/>
  <tableColumns count="2">
    <tableColumn id="1" xr3:uid="{2D142485-1593-42B0-A9DA-DB1D23CE0F98}" name="Size"/>
    <tableColumn id="2" xr3:uid="{4D4649EE-EDAD-4C1B-B64F-F1605B014A52}" name="Avg Price per 100g">
      <calculatedColumnFormula>AVERAGEIF($A$2:$A$49, G5, $B$2:$B$49)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2414205-01E3-4354-96BA-74502074343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85" zoomScaleNormal="85" workbookViewId="0">
      <selection activeCell="AB15" sqref="AB15"/>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8970A-4E86-448D-9A6C-14EA011F3158}">
  <dimension ref="A1:H49"/>
  <sheetViews>
    <sheetView workbookViewId="0">
      <selection activeCell="G4" sqref="G4:H8"/>
    </sheetView>
  </sheetViews>
  <sheetFormatPr defaultRowHeight="15" x14ac:dyDescent="0.25"/>
  <cols>
    <col min="1" max="1" width="6.7109375" customWidth="1"/>
    <col min="2" max="2" width="15.42578125" customWidth="1"/>
    <col min="8" max="8" width="19.140625" customWidth="1"/>
  </cols>
  <sheetData>
    <row r="1" spans="1:8" x14ac:dyDescent="0.25">
      <c r="A1" t="s">
        <v>12</v>
      </c>
      <c r="B1" t="s">
        <v>17</v>
      </c>
    </row>
    <row r="2" spans="1:8" x14ac:dyDescent="0.25">
      <c r="A2" s="1">
        <v>0.2</v>
      </c>
      <c r="B2">
        <v>1.9424999999999999</v>
      </c>
    </row>
    <row r="3" spans="1:8" x14ac:dyDescent="0.25">
      <c r="A3" s="1">
        <v>0.2</v>
      </c>
      <c r="B3">
        <v>1.6875</v>
      </c>
    </row>
    <row r="4" spans="1:8" x14ac:dyDescent="0.25">
      <c r="A4" s="1">
        <v>0.2</v>
      </c>
      <c r="B4">
        <v>1.4924999999999999</v>
      </c>
      <c r="G4" t="s">
        <v>12</v>
      </c>
      <c r="H4" t="s">
        <v>6227</v>
      </c>
    </row>
    <row r="5" spans="1:8" x14ac:dyDescent="0.25">
      <c r="A5" s="1">
        <v>0.2</v>
      </c>
      <c r="B5">
        <v>1.7924999999999998</v>
      </c>
      <c r="G5">
        <v>0.2</v>
      </c>
      <c r="H5">
        <f>AVERAGEIF($A$2:$A$49, G5, $B$2:$B$49)</f>
        <v>1.8637499999999998</v>
      </c>
    </row>
    <row r="6" spans="1:8" x14ac:dyDescent="0.25">
      <c r="A6" s="1">
        <v>0.2</v>
      </c>
      <c r="B6">
        <v>1.4924999999999999</v>
      </c>
      <c r="G6">
        <v>0.5</v>
      </c>
      <c r="H6">
        <f t="shared" ref="H6:H8" si="0">AVERAGEIF($A$2:$A$49, G6, $B$2:$B$49)</f>
        <v>1.4909999999999999</v>
      </c>
    </row>
    <row r="7" spans="1:8" x14ac:dyDescent="0.25">
      <c r="A7" s="1">
        <v>0.2</v>
      </c>
      <c r="B7">
        <v>1.3424999999999998</v>
      </c>
      <c r="G7">
        <v>1</v>
      </c>
      <c r="H7">
        <f t="shared" si="0"/>
        <v>1.2424999999999999</v>
      </c>
    </row>
    <row r="8" spans="1:8" x14ac:dyDescent="0.25">
      <c r="A8" s="1">
        <v>0.2</v>
      </c>
      <c r="B8">
        <v>2.3774999999999999</v>
      </c>
      <c r="G8">
        <v>2.5</v>
      </c>
      <c r="H8">
        <f t="shared" si="0"/>
        <v>1.1430999999999998</v>
      </c>
    </row>
    <row r="9" spans="1:8" x14ac:dyDescent="0.25">
      <c r="A9" s="1">
        <v>0.2</v>
      </c>
      <c r="B9">
        <v>2.1825000000000001</v>
      </c>
    </row>
    <row r="10" spans="1:8" x14ac:dyDescent="0.25">
      <c r="A10" s="1">
        <v>0.2</v>
      </c>
      <c r="B10">
        <v>1.9424999999999999</v>
      </c>
    </row>
    <row r="11" spans="1:8" x14ac:dyDescent="0.25">
      <c r="A11" s="1">
        <v>0.2</v>
      </c>
      <c r="B11">
        <v>2.2275</v>
      </c>
    </row>
    <row r="12" spans="1:8" x14ac:dyDescent="0.25">
      <c r="A12" s="1">
        <v>0.2</v>
      </c>
      <c r="B12">
        <v>2.0625</v>
      </c>
    </row>
    <row r="13" spans="1:8" x14ac:dyDescent="0.25">
      <c r="A13" s="1">
        <v>0.2</v>
      </c>
      <c r="B13">
        <v>1.8225</v>
      </c>
    </row>
    <row r="14" spans="1:8" x14ac:dyDescent="0.25">
      <c r="A14" s="1">
        <v>0.5</v>
      </c>
      <c r="B14">
        <v>1.5539999999999998</v>
      </c>
    </row>
    <row r="15" spans="1:8" x14ac:dyDescent="0.25">
      <c r="A15" s="1">
        <v>0.5</v>
      </c>
      <c r="B15">
        <v>1.35</v>
      </c>
    </row>
    <row r="16" spans="1:8" x14ac:dyDescent="0.25">
      <c r="A16" s="1">
        <v>0.5</v>
      </c>
      <c r="B16">
        <v>1.194</v>
      </c>
    </row>
    <row r="17" spans="1:2" x14ac:dyDescent="0.25">
      <c r="A17" s="1">
        <v>0.5</v>
      </c>
      <c r="B17">
        <v>1.4339999999999997</v>
      </c>
    </row>
    <row r="18" spans="1:2" x14ac:dyDescent="0.25">
      <c r="A18" s="1">
        <v>0.5</v>
      </c>
      <c r="B18">
        <v>1.194</v>
      </c>
    </row>
    <row r="19" spans="1:2" x14ac:dyDescent="0.25">
      <c r="A19" s="1">
        <v>0.5</v>
      </c>
      <c r="B19">
        <v>1.0739999999999998</v>
      </c>
    </row>
    <row r="20" spans="1:2" x14ac:dyDescent="0.25">
      <c r="A20" s="1">
        <v>0.5</v>
      </c>
      <c r="B20">
        <v>1.9019999999999999</v>
      </c>
    </row>
    <row r="21" spans="1:2" x14ac:dyDescent="0.25">
      <c r="A21" s="1">
        <v>0.5</v>
      </c>
      <c r="B21">
        <v>1.746</v>
      </c>
    </row>
    <row r="22" spans="1:2" x14ac:dyDescent="0.25">
      <c r="A22" s="1">
        <v>0.5</v>
      </c>
      <c r="B22">
        <v>1.5539999999999998</v>
      </c>
    </row>
    <row r="23" spans="1:2" x14ac:dyDescent="0.25">
      <c r="A23" s="1">
        <v>0.5</v>
      </c>
      <c r="B23">
        <v>1.782</v>
      </c>
    </row>
    <row r="24" spans="1:2" x14ac:dyDescent="0.25">
      <c r="A24" s="1">
        <v>0.5</v>
      </c>
      <c r="B24">
        <v>1.65</v>
      </c>
    </row>
    <row r="25" spans="1:2" x14ac:dyDescent="0.25">
      <c r="A25" s="1">
        <v>0.5</v>
      </c>
      <c r="B25">
        <v>1.458</v>
      </c>
    </row>
    <row r="26" spans="1:2" x14ac:dyDescent="0.25">
      <c r="A26" s="1">
        <v>1</v>
      </c>
      <c r="B26">
        <v>1.2949999999999999</v>
      </c>
    </row>
    <row r="27" spans="1:2" x14ac:dyDescent="0.25">
      <c r="A27" s="1">
        <v>1</v>
      </c>
      <c r="B27">
        <v>1.125</v>
      </c>
    </row>
    <row r="28" spans="1:2" x14ac:dyDescent="0.25">
      <c r="A28" s="1">
        <v>1</v>
      </c>
      <c r="B28">
        <v>0.99499999999999988</v>
      </c>
    </row>
    <row r="29" spans="1:2" x14ac:dyDescent="0.25">
      <c r="A29" s="1">
        <v>1</v>
      </c>
      <c r="B29">
        <v>1.1949999999999998</v>
      </c>
    </row>
    <row r="30" spans="1:2" x14ac:dyDescent="0.25">
      <c r="A30" s="1">
        <v>1</v>
      </c>
      <c r="B30">
        <v>0.99499999999999988</v>
      </c>
    </row>
    <row r="31" spans="1:2" x14ac:dyDescent="0.25">
      <c r="A31" s="1">
        <v>1</v>
      </c>
      <c r="B31">
        <v>0.89499999999999991</v>
      </c>
    </row>
    <row r="32" spans="1:2" x14ac:dyDescent="0.25">
      <c r="A32" s="1">
        <v>1</v>
      </c>
      <c r="B32">
        <v>1.585</v>
      </c>
    </row>
    <row r="33" spans="1:2" x14ac:dyDescent="0.25">
      <c r="A33" s="1">
        <v>1</v>
      </c>
      <c r="B33">
        <v>1.4550000000000001</v>
      </c>
    </row>
    <row r="34" spans="1:2" x14ac:dyDescent="0.25">
      <c r="A34" s="1">
        <v>1</v>
      </c>
      <c r="B34">
        <v>1.2949999999999999</v>
      </c>
    </row>
    <row r="35" spans="1:2" x14ac:dyDescent="0.25">
      <c r="A35" s="1">
        <v>1</v>
      </c>
      <c r="B35">
        <v>1.4849999999999999</v>
      </c>
    </row>
    <row r="36" spans="1:2" x14ac:dyDescent="0.25">
      <c r="A36" s="1">
        <v>1</v>
      </c>
      <c r="B36">
        <v>1.375</v>
      </c>
    </row>
    <row r="37" spans="1:2" x14ac:dyDescent="0.25">
      <c r="A37" s="1">
        <v>1</v>
      </c>
      <c r="B37">
        <v>1.2150000000000001</v>
      </c>
    </row>
    <row r="38" spans="1:2" x14ac:dyDescent="0.25">
      <c r="A38" s="1">
        <v>2.5</v>
      </c>
      <c r="B38">
        <v>1.1913999999999998</v>
      </c>
    </row>
    <row r="39" spans="1:2" x14ac:dyDescent="0.25">
      <c r="A39" s="1">
        <v>2.5</v>
      </c>
      <c r="B39">
        <v>1.0349999999999999</v>
      </c>
    </row>
    <row r="40" spans="1:2" x14ac:dyDescent="0.25">
      <c r="A40" s="1">
        <v>2.5</v>
      </c>
      <c r="B40">
        <v>0.91539999999999988</v>
      </c>
    </row>
    <row r="41" spans="1:2" x14ac:dyDescent="0.25">
      <c r="A41" s="1">
        <v>2.5</v>
      </c>
      <c r="B41">
        <v>1.0993999999999999</v>
      </c>
    </row>
    <row r="42" spans="1:2" x14ac:dyDescent="0.25">
      <c r="A42" s="1">
        <v>2.5</v>
      </c>
      <c r="B42">
        <v>0.91539999999999988</v>
      </c>
    </row>
    <row r="43" spans="1:2" x14ac:dyDescent="0.25">
      <c r="A43" s="1">
        <v>2.5</v>
      </c>
      <c r="B43">
        <v>0.82339999999999991</v>
      </c>
    </row>
    <row r="44" spans="1:2" x14ac:dyDescent="0.25">
      <c r="A44" s="1">
        <v>2.5</v>
      </c>
      <c r="B44">
        <v>1.4581999999999999</v>
      </c>
    </row>
    <row r="45" spans="1:2" x14ac:dyDescent="0.25">
      <c r="A45" s="1">
        <v>2.5</v>
      </c>
      <c r="B45">
        <v>1.3385999999999998</v>
      </c>
    </row>
    <row r="46" spans="1:2" x14ac:dyDescent="0.25">
      <c r="A46" s="1">
        <v>2.5</v>
      </c>
      <c r="B46">
        <v>1.1913999999999998</v>
      </c>
    </row>
    <row r="47" spans="1:2" x14ac:dyDescent="0.25">
      <c r="A47" s="1">
        <v>2.5</v>
      </c>
      <c r="B47">
        <v>1.3661999999999999</v>
      </c>
    </row>
    <row r="48" spans="1:2" x14ac:dyDescent="0.25">
      <c r="A48" s="1">
        <v>2.5</v>
      </c>
      <c r="B48">
        <v>1.2649999999999999</v>
      </c>
    </row>
    <row r="49" spans="1:2" x14ac:dyDescent="0.25">
      <c r="A49" s="1">
        <v>2.5</v>
      </c>
      <c r="B49">
        <v>1.1177999999999999</v>
      </c>
    </row>
  </sheetData>
  <pageMargins left="0.7" right="0.7" top="0.75" bottom="0.75" header="0.3" footer="0.3"/>
  <drawing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2B915-9253-494F-920A-CA600F268724}">
  <dimension ref="A1:B49"/>
  <sheetViews>
    <sheetView workbookViewId="0">
      <selection sqref="A1:B1048576"/>
    </sheetView>
  </sheetViews>
  <sheetFormatPr defaultRowHeight="15" x14ac:dyDescent="0.25"/>
  <cols>
    <col min="1" max="1" width="9.5703125" bestFit="1" customWidth="1"/>
    <col min="2" max="2" width="8" bestFit="1" customWidth="1"/>
  </cols>
  <sheetData>
    <row r="1" spans="1:2" x14ac:dyDescent="0.25">
      <c r="A1" t="s">
        <v>13</v>
      </c>
      <c r="B1" t="s">
        <v>16</v>
      </c>
    </row>
    <row r="2" spans="1:2" x14ac:dyDescent="0.25">
      <c r="A2">
        <v>3.8849999999999998</v>
      </c>
      <c r="B2">
        <v>0.34964999999999996</v>
      </c>
    </row>
    <row r="3" spans="1:2" x14ac:dyDescent="0.25">
      <c r="A3">
        <v>7.77</v>
      </c>
      <c r="B3">
        <v>0.69929999999999992</v>
      </c>
    </row>
    <row r="4" spans="1:2" x14ac:dyDescent="0.25">
      <c r="A4">
        <v>12.95</v>
      </c>
      <c r="B4">
        <v>1.1655</v>
      </c>
    </row>
    <row r="5" spans="1:2" x14ac:dyDescent="0.25">
      <c r="A5">
        <v>29.784999999999997</v>
      </c>
      <c r="B5">
        <v>2.6806499999999995</v>
      </c>
    </row>
    <row r="6" spans="1:2" x14ac:dyDescent="0.25">
      <c r="A6">
        <v>3.375</v>
      </c>
      <c r="B6">
        <v>0.30374999999999996</v>
      </c>
    </row>
    <row r="7" spans="1:2" x14ac:dyDescent="0.25">
      <c r="A7">
        <v>6.75</v>
      </c>
      <c r="B7">
        <v>0.60749999999999993</v>
      </c>
    </row>
    <row r="8" spans="1:2" x14ac:dyDescent="0.25">
      <c r="A8">
        <v>11.25</v>
      </c>
      <c r="B8">
        <v>1.0125</v>
      </c>
    </row>
    <row r="9" spans="1:2" x14ac:dyDescent="0.25">
      <c r="A9">
        <v>25.874999999999996</v>
      </c>
      <c r="B9">
        <v>2.3287499999999994</v>
      </c>
    </row>
    <row r="10" spans="1:2" x14ac:dyDescent="0.25">
      <c r="A10">
        <v>2.9849999999999999</v>
      </c>
      <c r="B10">
        <v>0.26865</v>
      </c>
    </row>
    <row r="11" spans="1:2" x14ac:dyDescent="0.25">
      <c r="A11">
        <v>5.97</v>
      </c>
      <c r="B11">
        <v>0.5373</v>
      </c>
    </row>
    <row r="12" spans="1:2" x14ac:dyDescent="0.25">
      <c r="A12">
        <v>9.9499999999999993</v>
      </c>
      <c r="B12">
        <v>0.89549999999999985</v>
      </c>
    </row>
    <row r="13" spans="1:2" x14ac:dyDescent="0.25">
      <c r="A13">
        <v>22.884999999999998</v>
      </c>
      <c r="B13">
        <v>2.0596499999999995</v>
      </c>
    </row>
    <row r="14" spans="1:2" x14ac:dyDescent="0.25">
      <c r="A14">
        <v>3.5849999999999995</v>
      </c>
      <c r="B14">
        <v>0.21509999999999996</v>
      </c>
    </row>
    <row r="15" spans="1:2" x14ac:dyDescent="0.25">
      <c r="A15">
        <v>7.169999999999999</v>
      </c>
      <c r="B15">
        <v>0.43019999999999992</v>
      </c>
    </row>
    <row r="16" spans="1:2" x14ac:dyDescent="0.25">
      <c r="A16">
        <v>11.95</v>
      </c>
      <c r="B16">
        <v>0.71699999999999997</v>
      </c>
    </row>
    <row r="17" spans="1:2" x14ac:dyDescent="0.25">
      <c r="A17">
        <v>27.484999999999996</v>
      </c>
      <c r="B17">
        <v>1.6490999999999998</v>
      </c>
    </row>
    <row r="18" spans="1:2" x14ac:dyDescent="0.25">
      <c r="A18">
        <v>2.9849999999999999</v>
      </c>
      <c r="B18">
        <v>0.17909999999999998</v>
      </c>
    </row>
    <row r="19" spans="1:2" x14ac:dyDescent="0.25">
      <c r="A19">
        <v>5.97</v>
      </c>
      <c r="B19">
        <v>0.35819999999999996</v>
      </c>
    </row>
    <row r="20" spans="1:2" x14ac:dyDescent="0.25">
      <c r="A20">
        <v>9.9499999999999993</v>
      </c>
      <c r="B20">
        <v>0.59699999999999998</v>
      </c>
    </row>
    <row r="21" spans="1:2" x14ac:dyDescent="0.25">
      <c r="A21">
        <v>22.884999999999998</v>
      </c>
      <c r="B21">
        <v>1.3730999999999998</v>
      </c>
    </row>
    <row r="22" spans="1:2" x14ac:dyDescent="0.25">
      <c r="A22">
        <v>2.6849999999999996</v>
      </c>
      <c r="B22">
        <v>0.16109999999999997</v>
      </c>
    </row>
    <row r="23" spans="1:2" x14ac:dyDescent="0.25">
      <c r="A23">
        <v>5.3699999999999992</v>
      </c>
      <c r="B23">
        <v>0.32219999999999993</v>
      </c>
    </row>
    <row r="24" spans="1:2" x14ac:dyDescent="0.25">
      <c r="A24">
        <v>8.9499999999999993</v>
      </c>
      <c r="B24">
        <v>0.53699999999999992</v>
      </c>
    </row>
    <row r="25" spans="1:2" x14ac:dyDescent="0.25">
      <c r="A25">
        <v>20.584999999999997</v>
      </c>
      <c r="B25">
        <v>1.2350999999999999</v>
      </c>
    </row>
    <row r="26" spans="1:2" x14ac:dyDescent="0.25">
      <c r="A26">
        <v>4.7549999999999999</v>
      </c>
      <c r="B26">
        <v>0.61814999999999998</v>
      </c>
    </row>
    <row r="27" spans="1:2" x14ac:dyDescent="0.25">
      <c r="A27">
        <v>9.51</v>
      </c>
      <c r="B27">
        <v>1.2363</v>
      </c>
    </row>
    <row r="28" spans="1:2" x14ac:dyDescent="0.25">
      <c r="A28">
        <v>15.85</v>
      </c>
      <c r="B28">
        <v>2.0605000000000002</v>
      </c>
    </row>
    <row r="29" spans="1:2" x14ac:dyDescent="0.25">
      <c r="A29">
        <v>36.454999999999998</v>
      </c>
      <c r="B29">
        <v>4.7391499999999995</v>
      </c>
    </row>
    <row r="30" spans="1:2" x14ac:dyDescent="0.25">
      <c r="A30">
        <v>4.3650000000000002</v>
      </c>
      <c r="B30">
        <v>0.56745000000000001</v>
      </c>
    </row>
    <row r="31" spans="1:2" x14ac:dyDescent="0.25">
      <c r="A31">
        <v>8.73</v>
      </c>
      <c r="B31">
        <v>1.1349</v>
      </c>
    </row>
    <row r="32" spans="1:2" x14ac:dyDescent="0.25">
      <c r="A32">
        <v>14.55</v>
      </c>
      <c r="B32">
        <v>1.8915000000000002</v>
      </c>
    </row>
    <row r="33" spans="1:2" x14ac:dyDescent="0.25">
      <c r="A33">
        <v>33.464999999999996</v>
      </c>
      <c r="B33">
        <v>4.3504499999999995</v>
      </c>
    </row>
    <row r="34" spans="1:2" x14ac:dyDescent="0.25">
      <c r="A34">
        <v>3.8849999999999998</v>
      </c>
      <c r="B34">
        <v>0.50505</v>
      </c>
    </row>
    <row r="35" spans="1:2" x14ac:dyDescent="0.25">
      <c r="A35">
        <v>7.77</v>
      </c>
      <c r="B35">
        <v>1.0101</v>
      </c>
    </row>
    <row r="36" spans="1:2" x14ac:dyDescent="0.25">
      <c r="A36">
        <v>12.95</v>
      </c>
      <c r="B36">
        <v>1.6835</v>
      </c>
    </row>
    <row r="37" spans="1:2" x14ac:dyDescent="0.25">
      <c r="A37">
        <v>29.784999999999997</v>
      </c>
      <c r="B37">
        <v>3.8720499999999998</v>
      </c>
    </row>
    <row r="38" spans="1:2" x14ac:dyDescent="0.25">
      <c r="A38">
        <v>4.4550000000000001</v>
      </c>
      <c r="B38">
        <v>0.49004999999999999</v>
      </c>
    </row>
    <row r="39" spans="1:2" x14ac:dyDescent="0.25">
      <c r="A39">
        <v>8.91</v>
      </c>
      <c r="B39">
        <v>0.98009999999999997</v>
      </c>
    </row>
    <row r="40" spans="1:2" x14ac:dyDescent="0.25">
      <c r="A40">
        <v>14.85</v>
      </c>
      <c r="B40">
        <v>1.6335</v>
      </c>
    </row>
    <row r="41" spans="1:2" x14ac:dyDescent="0.25">
      <c r="A41">
        <v>34.154999999999994</v>
      </c>
      <c r="B41">
        <v>3.7570499999999996</v>
      </c>
    </row>
    <row r="42" spans="1:2" x14ac:dyDescent="0.25">
      <c r="A42">
        <v>4.125</v>
      </c>
      <c r="B42">
        <v>0.45374999999999999</v>
      </c>
    </row>
    <row r="43" spans="1:2" x14ac:dyDescent="0.25">
      <c r="A43">
        <v>8.25</v>
      </c>
      <c r="B43">
        <v>0.90749999999999997</v>
      </c>
    </row>
    <row r="44" spans="1:2" x14ac:dyDescent="0.25">
      <c r="A44">
        <v>13.75</v>
      </c>
      <c r="B44">
        <v>1.5125</v>
      </c>
    </row>
    <row r="45" spans="1:2" x14ac:dyDescent="0.25">
      <c r="A45">
        <v>31.624999999999996</v>
      </c>
      <c r="B45">
        <v>3.4787499999999998</v>
      </c>
    </row>
    <row r="46" spans="1:2" x14ac:dyDescent="0.25">
      <c r="A46">
        <v>3.645</v>
      </c>
      <c r="B46">
        <v>0.40095000000000003</v>
      </c>
    </row>
    <row r="47" spans="1:2" x14ac:dyDescent="0.25">
      <c r="A47">
        <v>7.29</v>
      </c>
      <c r="B47">
        <v>0.80190000000000006</v>
      </c>
    </row>
    <row r="48" spans="1:2" x14ac:dyDescent="0.25">
      <c r="A48">
        <v>12.15</v>
      </c>
      <c r="B48">
        <v>1.3365</v>
      </c>
    </row>
    <row r="49" spans="1:2" x14ac:dyDescent="0.25">
      <c r="A49">
        <v>27.945</v>
      </c>
      <c r="B49">
        <v>3.07395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340F2-2131-453A-BCD8-9D4B8985E2DB}">
  <dimension ref="A1"/>
  <sheetViews>
    <sheetView tabSelected="1" zoomScale="85" zoomScaleNormal="85" workbookViewId="0">
      <selection activeCell="M26" sqref="M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B11" sqref="B1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570EF-2157-463B-8476-5B8DD87096B6}">
  <dimension ref="A3:E9"/>
  <sheetViews>
    <sheetView workbookViewId="0">
      <selection activeCell="A3" sqref="A3:E9"/>
    </sheetView>
  </sheetViews>
  <sheetFormatPr defaultRowHeight="15" x14ac:dyDescent="0.25"/>
  <cols>
    <col min="1" max="1" width="16.42578125" bestFit="1" customWidth="1"/>
    <col min="2" max="2" width="16.28515625" bestFit="1" customWidth="1"/>
    <col min="3" max="3" width="7" bestFit="1" customWidth="1"/>
    <col min="4" max="4" width="6" bestFit="1" customWidth="1"/>
    <col min="5" max="5" width="11.28515625" bestFit="1" customWidth="1"/>
  </cols>
  <sheetData>
    <row r="3" spans="1:5" x14ac:dyDescent="0.25">
      <c r="A3" s="6" t="s">
        <v>6224</v>
      </c>
      <c r="B3" s="6" t="s">
        <v>6223</v>
      </c>
    </row>
    <row r="4" spans="1:5" x14ac:dyDescent="0.25">
      <c r="A4" s="6" t="s">
        <v>6221</v>
      </c>
      <c r="B4" t="s">
        <v>6187</v>
      </c>
      <c r="C4" t="s">
        <v>6186</v>
      </c>
      <c r="D4" t="s">
        <v>6188</v>
      </c>
      <c r="E4" t="s">
        <v>6222</v>
      </c>
    </row>
    <row r="5" spans="1:5" x14ac:dyDescent="0.25">
      <c r="A5" s="9" t="s">
        <v>6193</v>
      </c>
      <c r="B5" s="13">
        <v>41.79</v>
      </c>
      <c r="C5" s="13">
        <v>54.389999999999993</v>
      </c>
      <c r="D5" s="13">
        <v>47.25</v>
      </c>
      <c r="E5" s="13">
        <v>143.43</v>
      </c>
    </row>
    <row r="6" spans="1:5" x14ac:dyDescent="0.25">
      <c r="A6" s="9" t="s">
        <v>6194</v>
      </c>
      <c r="B6" s="13">
        <v>51.03</v>
      </c>
      <c r="C6" s="13">
        <v>62.36999999999999</v>
      </c>
      <c r="D6" s="13">
        <v>57.75</v>
      </c>
      <c r="E6" s="13">
        <v>171.14999999999998</v>
      </c>
    </row>
    <row r="7" spans="1:5" x14ac:dyDescent="0.25">
      <c r="A7" s="9" t="s">
        <v>6195</v>
      </c>
      <c r="B7" s="13">
        <v>54.389999999999993</v>
      </c>
      <c r="C7" s="13">
        <v>66.569999999999993</v>
      </c>
      <c r="D7" s="13">
        <v>61.11</v>
      </c>
      <c r="E7" s="13">
        <v>182.07</v>
      </c>
    </row>
    <row r="8" spans="1:5" x14ac:dyDescent="0.25">
      <c r="A8" s="9" t="s">
        <v>6192</v>
      </c>
      <c r="B8" s="13">
        <v>37.589999999999996</v>
      </c>
      <c r="C8" s="13">
        <v>50.19</v>
      </c>
      <c r="D8" s="13">
        <v>41.79</v>
      </c>
      <c r="E8" s="13">
        <v>129.57</v>
      </c>
    </row>
    <row r="9" spans="1:5" x14ac:dyDescent="0.25">
      <c r="A9" s="9" t="s">
        <v>6222</v>
      </c>
      <c r="B9" s="13">
        <v>184.79999999999998</v>
      </c>
      <c r="C9" s="13">
        <v>233.51999999999998</v>
      </c>
      <c r="D9" s="13">
        <v>207.9</v>
      </c>
      <c r="E9" s="13">
        <v>626.22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L49"/>
  <sheetViews>
    <sheetView zoomScale="115" zoomScaleNormal="115" workbookViewId="0">
      <selection activeCell="L13" sqref="K9:L13"/>
    </sheetView>
  </sheetViews>
  <sheetFormatPr defaultRowHeight="15" x14ac:dyDescent="0.25"/>
  <cols>
    <col min="1" max="1" width="12" customWidth="1"/>
    <col min="2" max="2" width="13.140625" customWidth="1"/>
    <col min="3" max="3" width="12.42578125" customWidth="1"/>
    <col min="4" max="4" width="6.140625" customWidth="1"/>
    <col min="5" max="5" width="11.28515625" customWidth="1"/>
    <col min="6" max="6" width="15.42578125" customWidth="1"/>
    <col min="7" max="7" width="8" bestFit="1" customWidth="1"/>
    <col min="11" max="11" width="13.140625" customWidth="1"/>
    <col min="12" max="12" width="11.85546875" customWidth="1"/>
  </cols>
  <sheetData>
    <row r="1" spans="1:12" x14ac:dyDescent="0.25">
      <c r="A1" t="s">
        <v>11</v>
      </c>
      <c r="B1" t="s">
        <v>9</v>
      </c>
      <c r="C1" t="s">
        <v>10</v>
      </c>
      <c r="D1" t="s">
        <v>12</v>
      </c>
      <c r="E1" t="s">
        <v>13</v>
      </c>
      <c r="F1" t="s">
        <v>17</v>
      </c>
      <c r="G1" t="s">
        <v>16</v>
      </c>
    </row>
    <row r="2" spans="1:12" x14ac:dyDescent="0.25">
      <c r="A2" t="s">
        <v>6167</v>
      </c>
      <c r="B2" t="s">
        <v>6193</v>
      </c>
      <c r="C2" t="s">
        <v>6186</v>
      </c>
      <c r="D2" s="1">
        <v>0.2</v>
      </c>
      <c r="E2">
        <v>3.8849999999999998</v>
      </c>
      <c r="F2">
        <v>1.9424999999999999</v>
      </c>
      <c r="G2">
        <v>0.34964999999999996</v>
      </c>
      <c r="K2" t="s">
        <v>9</v>
      </c>
      <c r="L2" t="s">
        <v>6225</v>
      </c>
    </row>
    <row r="3" spans="1:12" x14ac:dyDescent="0.25">
      <c r="A3" t="s">
        <v>6152</v>
      </c>
      <c r="B3" t="s">
        <v>6193</v>
      </c>
      <c r="C3" t="s">
        <v>6188</v>
      </c>
      <c r="D3" s="1">
        <v>0.2</v>
      </c>
      <c r="E3">
        <v>3.375</v>
      </c>
      <c r="F3">
        <v>1.6875</v>
      </c>
      <c r="G3">
        <v>0.30374999999999996</v>
      </c>
      <c r="K3" t="s">
        <v>6193</v>
      </c>
      <c r="L3">
        <f>AVERAGEIF($B$2:$B$49, K3, $F$2:$F$49)</f>
        <v>1.3147749999999998</v>
      </c>
    </row>
    <row r="4" spans="1:12" x14ac:dyDescent="0.25">
      <c r="A4" t="s">
        <v>6154</v>
      </c>
      <c r="B4" t="s">
        <v>6193</v>
      </c>
      <c r="C4" t="s">
        <v>6187</v>
      </c>
      <c r="D4" s="1">
        <v>0.2</v>
      </c>
      <c r="E4">
        <v>2.9849999999999999</v>
      </c>
      <c r="F4">
        <v>1.4924999999999999</v>
      </c>
      <c r="G4">
        <v>0.26865</v>
      </c>
      <c r="K4" t="s">
        <v>6192</v>
      </c>
      <c r="L4">
        <f t="shared" ref="L4:L6" si="0">AVERAGEIF($B$2:$B$49, K4, $F$2:$F$49)</f>
        <v>1.1877249999999997</v>
      </c>
    </row>
    <row r="5" spans="1:12" x14ac:dyDescent="0.25">
      <c r="A5" t="s">
        <v>6178</v>
      </c>
      <c r="B5" t="s">
        <v>6192</v>
      </c>
      <c r="C5" t="s">
        <v>6186</v>
      </c>
      <c r="D5" s="1">
        <v>0.2</v>
      </c>
      <c r="E5">
        <v>3.5849999999999995</v>
      </c>
      <c r="F5">
        <v>1.7924999999999998</v>
      </c>
      <c r="G5">
        <v>0.21509999999999996</v>
      </c>
      <c r="K5" t="s">
        <v>6195</v>
      </c>
      <c r="L5">
        <f t="shared" si="0"/>
        <v>1.6689750000000003</v>
      </c>
    </row>
    <row r="6" spans="1:12" x14ac:dyDescent="0.25">
      <c r="A6" t="s">
        <v>6174</v>
      </c>
      <c r="B6" t="s">
        <v>6192</v>
      </c>
      <c r="C6" t="s">
        <v>6188</v>
      </c>
      <c r="D6" s="1">
        <v>0.2</v>
      </c>
      <c r="E6">
        <v>2.9849999999999999</v>
      </c>
      <c r="F6">
        <v>1.4924999999999999</v>
      </c>
      <c r="G6">
        <v>0.17909999999999998</v>
      </c>
      <c r="K6" t="s">
        <v>6194</v>
      </c>
      <c r="L6">
        <f t="shared" si="0"/>
        <v>1.568875</v>
      </c>
    </row>
    <row r="7" spans="1:12" x14ac:dyDescent="0.25">
      <c r="A7" t="s">
        <v>6163</v>
      </c>
      <c r="B7" t="s">
        <v>6192</v>
      </c>
      <c r="C7" t="s">
        <v>6187</v>
      </c>
      <c r="D7" s="1">
        <v>0.2</v>
      </c>
      <c r="E7">
        <v>2.6849999999999996</v>
      </c>
      <c r="F7">
        <v>1.3424999999999998</v>
      </c>
      <c r="G7">
        <v>0.16109999999999997</v>
      </c>
    </row>
    <row r="8" spans="1:12" x14ac:dyDescent="0.25">
      <c r="A8" t="s">
        <v>6145</v>
      </c>
      <c r="B8" t="s">
        <v>6195</v>
      </c>
      <c r="C8" t="s">
        <v>6186</v>
      </c>
      <c r="D8" s="1">
        <v>0.2</v>
      </c>
      <c r="E8">
        <v>4.7549999999999999</v>
      </c>
      <c r="F8">
        <v>2.3774999999999999</v>
      </c>
      <c r="G8">
        <v>0.61814999999999998</v>
      </c>
    </row>
    <row r="9" spans="1:12" x14ac:dyDescent="0.25">
      <c r="A9" t="s">
        <v>6159</v>
      </c>
      <c r="B9" t="s">
        <v>6195</v>
      </c>
      <c r="C9" t="s">
        <v>6188</v>
      </c>
      <c r="D9" s="1">
        <v>0.2</v>
      </c>
      <c r="E9">
        <v>4.3650000000000002</v>
      </c>
      <c r="F9">
        <v>2.1825000000000001</v>
      </c>
      <c r="G9">
        <v>0.56745000000000001</v>
      </c>
      <c r="K9" s="10" t="s">
        <v>9</v>
      </c>
      <c r="L9" t="s">
        <v>6226</v>
      </c>
    </row>
    <row r="10" spans="1:12" x14ac:dyDescent="0.25">
      <c r="A10" t="s">
        <v>6150</v>
      </c>
      <c r="B10" t="s">
        <v>6195</v>
      </c>
      <c r="C10" t="s">
        <v>6187</v>
      </c>
      <c r="D10" s="1">
        <v>0.2</v>
      </c>
      <c r="E10">
        <v>3.8849999999999998</v>
      </c>
      <c r="F10">
        <v>1.9424999999999999</v>
      </c>
      <c r="G10">
        <v>0.50505</v>
      </c>
      <c r="K10" s="11" t="s">
        <v>6193</v>
      </c>
      <c r="L10">
        <f t="shared" ref="L10:L13" si="1">SUMIF($B$2:$B$49,K10,$G$2:$G$49)</f>
        <v>12.9087</v>
      </c>
    </row>
    <row r="11" spans="1:12" x14ac:dyDescent="0.25">
      <c r="A11" t="s">
        <v>6184</v>
      </c>
      <c r="B11" t="s">
        <v>6194</v>
      </c>
      <c r="C11" t="s">
        <v>6186</v>
      </c>
      <c r="D11" s="1">
        <v>0.2</v>
      </c>
      <c r="E11">
        <v>4.4550000000000001</v>
      </c>
      <c r="F11">
        <v>2.2275</v>
      </c>
      <c r="G11">
        <v>0.49004999999999999</v>
      </c>
      <c r="K11" s="12" t="s">
        <v>6192</v>
      </c>
      <c r="L11">
        <f t="shared" si="1"/>
        <v>7.7741999999999996</v>
      </c>
    </row>
    <row r="12" spans="1:12" x14ac:dyDescent="0.25">
      <c r="A12" t="s">
        <v>6156</v>
      </c>
      <c r="B12" t="s">
        <v>6194</v>
      </c>
      <c r="C12" t="s">
        <v>6188</v>
      </c>
      <c r="D12" s="1">
        <v>0.2</v>
      </c>
      <c r="E12">
        <v>4.125</v>
      </c>
      <c r="F12">
        <v>2.0625</v>
      </c>
      <c r="G12">
        <v>0.45374999999999999</v>
      </c>
      <c r="K12" s="11" t="s">
        <v>6195</v>
      </c>
      <c r="L12">
        <f t="shared" si="1"/>
        <v>23.6691</v>
      </c>
    </row>
    <row r="13" spans="1:12" x14ac:dyDescent="0.25">
      <c r="A13" t="s">
        <v>6153</v>
      </c>
      <c r="B13" t="s">
        <v>6194</v>
      </c>
      <c r="C13" t="s">
        <v>6187</v>
      </c>
      <c r="D13" s="1">
        <v>0.2</v>
      </c>
      <c r="E13">
        <v>3.645</v>
      </c>
      <c r="F13">
        <v>1.8225</v>
      </c>
      <c r="G13">
        <v>0.40095000000000003</v>
      </c>
      <c r="K13" s="12" t="s">
        <v>6194</v>
      </c>
      <c r="L13">
        <f t="shared" si="1"/>
        <v>18.826499999999996</v>
      </c>
    </row>
    <row r="14" spans="1:12" x14ac:dyDescent="0.25">
      <c r="A14" t="s">
        <v>6180</v>
      </c>
      <c r="B14" t="s">
        <v>6193</v>
      </c>
      <c r="C14" t="s">
        <v>6186</v>
      </c>
      <c r="D14" s="1">
        <v>0.5</v>
      </c>
      <c r="E14">
        <v>7.77</v>
      </c>
      <c r="F14">
        <v>1.5539999999999998</v>
      </c>
      <c r="G14">
        <v>0.69929999999999992</v>
      </c>
    </row>
    <row r="15" spans="1:12" x14ac:dyDescent="0.25">
      <c r="A15" t="s">
        <v>6157</v>
      </c>
      <c r="B15" t="s">
        <v>6193</v>
      </c>
      <c r="C15" t="s">
        <v>6188</v>
      </c>
      <c r="D15" s="1">
        <v>0.5</v>
      </c>
      <c r="E15">
        <v>6.75</v>
      </c>
      <c r="F15">
        <v>1.35</v>
      </c>
      <c r="G15">
        <v>0.60749999999999993</v>
      </c>
    </row>
    <row r="16" spans="1:12" x14ac:dyDescent="0.25">
      <c r="A16" t="s">
        <v>6158</v>
      </c>
      <c r="B16" t="s">
        <v>6193</v>
      </c>
      <c r="C16" t="s">
        <v>6187</v>
      </c>
      <c r="D16" s="1">
        <v>0.5</v>
      </c>
      <c r="E16">
        <v>5.97</v>
      </c>
      <c r="F16">
        <v>1.194</v>
      </c>
      <c r="G16">
        <v>0.5373</v>
      </c>
    </row>
    <row r="17" spans="1:7" x14ac:dyDescent="0.25">
      <c r="A17" t="s">
        <v>6173</v>
      </c>
      <c r="B17" t="s">
        <v>6192</v>
      </c>
      <c r="C17" t="s">
        <v>6186</v>
      </c>
      <c r="D17" s="1">
        <v>0.5</v>
      </c>
      <c r="E17">
        <v>7.169999999999999</v>
      </c>
      <c r="F17">
        <v>1.4339999999999997</v>
      </c>
      <c r="G17">
        <v>0.43019999999999992</v>
      </c>
    </row>
    <row r="18" spans="1:7" x14ac:dyDescent="0.25">
      <c r="A18" t="s">
        <v>6146</v>
      </c>
      <c r="B18" t="s">
        <v>6192</v>
      </c>
      <c r="C18" t="s">
        <v>6188</v>
      </c>
      <c r="D18" s="1">
        <v>0.5</v>
      </c>
      <c r="E18">
        <v>5.97</v>
      </c>
      <c r="F18">
        <v>1.194</v>
      </c>
      <c r="G18">
        <v>0.35819999999999996</v>
      </c>
    </row>
    <row r="19" spans="1:7" x14ac:dyDescent="0.25">
      <c r="A19" t="s">
        <v>6172</v>
      </c>
      <c r="B19" t="s">
        <v>6192</v>
      </c>
      <c r="C19" t="s">
        <v>6187</v>
      </c>
      <c r="D19" s="1">
        <v>0.5</v>
      </c>
      <c r="E19">
        <v>5.3699999999999992</v>
      </c>
      <c r="F19">
        <v>1.0739999999999998</v>
      </c>
      <c r="G19">
        <v>0.32219999999999993</v>
      </c>
    </row>
    <row r="20" spans="1:7" x14ac:dyDescent="0.25">
      <c r="A20" t="s">
        <v>6161</v>
      </c>
      <c r="B20" t="s">
        <v>6195</v>
      </c>
      <c r="C20" t="s">
        <v>6186</v>
      </c>
      <c r="D20" s="1">
        <v>0.5</v>
      </c>
      <c r="E20">
        <v>9.51</v>
      </c>
      <c r="F20">
        <v>1.9019999999999999</v>
      </c>
      <c r="G20">
        <v>1.2363</v>
      </c>
    </row>
    <row r="21" spans="1:7" x14ac:dyDescent="0.25">
      <c r="A21" t="s">
        <v>6160</v>
      </c>
      <c r="B21" t="s">
        <v>6195</v>
      </c>
      <c r="C21" t="s">
        <v>6188</v>
      </c>
      <c r="D21" s="1">
        <v>0.5</v>
      </c>
      <c r="E21">
        <v>8.73</v>
      </c>
      <c r="F21">
        <v>1.746</v>
      </c>
      <c r="G21">
        <v>1.1349</v>
      </c>
    </row>
    <row r="22" spans="1:7" x14ac:dyDescent="0.25">
      <c r="A22" t="s">
        <v>6169</v>
      </c>
      <c r="B22" t="s">
        <v>6195</v>
      </c>
      <c r="C22" t="s">
        <v>6187</v>
      </c>
      <c r="D22" s="1">
        <v>0.5</v>
      </c>
      <c r="E22">
        <v>7.77</v>
      </c>
      <c r="F22">
        <v>1.5539999999999998</v>
      </c>
      <c r="G22">
        <v>1.0101</v>
      </c>
    </row>
    <row r="23" spans="1:7" x14ac:dyDescent="0.25">
      <c r="A23" t="s">
        <v>6176</v>
      </c>
      <c r="B23" t="s">
        <v>6194</v>
      </c>
      <c r="C23" t="s">
        <v>6186</v>
      </c>
      <c r="D23" s="1">
        <v>0.5</v>
      </c>
      <c r="E23">
        <v>8.91</v>
      </c>
      <c r="F23">
        <v>1.782</v>
      </c>
      <c r="G23">
        <v>0.98009999999999997</v>
      </c>
    </row>
    <row r="24" spans="1:7" x14ac:dyDescent="0.25">
      <c r="A24" t="s">
        <v>6139</v>
      </c>
      <c r="B24" t="s">
        <v>6194</v>
      </c>
      <c r="C24" t="s">
        <v>6188</v>
      </c>
      <c r="D24" s="1">
        <v>0.5</v>
      </c>
      <c r="E24">
        <v>8.25</v>
      </c>
      <c r="F24">
        <v>1.65</v>
      </c>
      <c r="G24">
        <v>0.90749999999999997</v>
      </c>
    </row>
    <row r="25" spans="1:7" x14ac:dyDescent="0.25">
      <c r="A25" t="s">
        <v>6144</v>
      </c>
      <c r="B25" t="s">
        <v>6194</v>
      </c>
      <c r="C25" t="s">
        <v>6187</v>
      </c>
      <c r="D25" s="1">
        <v>0.5</v>
      </c>
      <c r="E25">
        <v>7.29</v>
      </c>
      <c r="F25">
        <v>1.458</v>
      </c>
      <c r="G25">
        <v>0.80190000000000006</v>
      </c>
    </row>
    <row r="26" spans="1:7" x14ac:dyDescent="0.25">
      <c r="A26" t="s">
        <v>6140</v>
      </c>
      <c r="B26" t="s">
        <v>6193</v>
      </c>
      <c r="C26" t="s">
        <v>6186</v>
      </c>
      <c r="D26" s="1">
        <v>1</v>
      </c>
      <c r="E26">
        <v>12.95</v>
      </c>
      <c r="F26">
        <v>1.2949999999999999</v>
      </c>
      <c r="G26">
        <v>1.1655</v>
      </c>
    </row>
    <row r="27" spans="1:7" x14ac:dyDescent="0.25">
      <c r="A27" t="s">
        <v>6155</v>
      </c>
      <c r="B27" t="s">
        <v>6193</v>
      </c>
      <c r="C27" t="s">
        <v>6188</v>
      </c>
      <c r="D27" s="1">
        <v>1</v>
      </c>
      <c r="E27">
        <v>11.25</v>
      </c>
      <c r="F27">
        <v>1.125</v>
      </c>
      <c r="G27">
        <v>1.0125</v>
      </c>
    </row>
    <row r="28" spans="1:7" x14ac:dyDescent="0.25">
      <c r="A28" t="s">
        <v>6147</v>
      </c>
      <c r="B28" t="s">
        <v>6193</v>
      </c>
      <c r="C28" t="s">
        <v>6187</v>
      </c>
      <c r="D28" s="1">
        <v>1</v>
      </c>
      <c r="E28">
        <v>9.9499999999999993</v>
      </c>
      <c r="F28">
        <v>0.99499999999999988</v>
      </c>
      <c r="G28">
        <v>0.89549999999999985</v>
      </c>
    </row>
    <row r="29" spans="1:7" x14ac:dyDescent="0.25">
      <c r="A29" t="s">
        <v>6179</v>
      </c>
      <c r="B29" t="s">
        <v>6192</v>
      </c>
      <c r="C29" t="s">
        <v>6186</v>
      </c>
      <c r="D29" s="1">
        <v>1</v>
      </c>
      <c r="E29">
        <v>11.95</v>
      </c>
      <c r="F29">
        <v>1.1949999999999998</v>
      </c>
      <c r="G29">
        <v>0.71699999999999997</v>
      </c>
    </row>
    <row r="30" spans="1:7" x14ac:dyDescent="0.25">
      <c r="A30" t="s">
        <v>6138</v>
      </c>
      <c r="B30" t="s">
        <v>6192</v>
      </c>
      <c r="C30" t="s">
        <v>6188</v>
      </c>
      <c r="D30" s="1">
        <v>1</v>
      </c>
      <c r="E30">
        <v>9.9499999999999993</v>
      </c>
      <c r="F30">
        <v>0.99499999999999988</v>
      </c>
      <c r="G30">
        <v>0.59699999999999998</v>
      </c>
    </row>
    <row r="31" spans="1:7" x14ac:dyDescent="0.25">
      <c r="A31" t="s">
        <v>6177</v>
      </c>
      <c r="B31" t="s">
        <v>6192</v>
      </c>
      <c r="C31" t="s">
        <v>6187</v>
      </c>
      <c r="D31" s="1">
        <v>1</v>
      </c>
      <c r="E31">
        <v>8.9499999999999993</v>
      </c>
      <c r="F31">
        <v>0.89499999999999991</v>
      </c>
      <c r="G31">
        <v>0.53699999999999992</v>
      </c>
    </row>
    <row r="32" spans="1:7" x14ac:dyDescent="0.25">
      <c r="A32" t="s">
        <v>6170</v>
      </c>
      <c r="B32" t="s">
        <v>6195</v>
      </c>
      <c r="C32" t="s">
        <v>6186</v>
      </c>
      <c r="D32" s="1">
        <v>1</v>
      </c>
      <c r="E32">
        <v>15.85</v>
      </c>
      <c r="F32">
        <v>1.585</v>
      </c>
      <c r="G32">
        <v>2.0605000000000002</v>
      </c>
    </row>
    <row r="33" spans="1:7" x14ac:dyDescent="0.25">
      <c r="A33" t="s">
        <v>6162</v>
      </c>
      <c r="B33" t="s">
        <v>6195</v>
      </c>
      <c r="C33" t="s">
        <v>6188</v>
      </c>
      <c r="D33" s="1">
        <v>1</v>
      </c>
      <c r="E33">
        <v>14.55</v>
      </c>
      <c r="F33">
        <v>1.4550000000000001</v>
      </c>
      <c r="G33">
        <v>1.8915000000000002</v>
      </c>
    </row>
    <row r="34" spans="1:7" x14ac:dyDescent="0.25">
      <c r="A34" t="s">
        <v>6143</v>
      </c>
      <c r="B34" t="s">
        <v>6195</v>
      </c>
      <c r="C34" t="s">
        <v>6187</v>
      </c>
      <c r="D34" s="1">
        <v>1</v>
      </c>
      <c r="E34">
        <v>12.95</v>
      </c>
      <c r="F34">
        <v>1.2949999999999999</v>
      </c>
      <c r="G34">
        <v>1.6835</v>
      </c>
    </row>
    <row r="35" spans="1:7" x14ac:dyDescent="0.25">
      <c r="A35" t="s">
        <v>6171</v>
      </c>
      <c r="B35" t="s">
        <v>6194</v>
      </c>
      <c r="C35" t="s">
        <v>6186</v>
      </c>
      <c r="D35" s="1">
        <v>1</v>
      </c>
      <c r="E35">
        <v>14.85</v>
      </c>
      <c r="F35">
        <v>1.4849999999999999</v>
      </c>
      <c r="G35">
        <v>1.6335</v>
      </c>
    </row>
    <row r="36" spans="1:7" x14ac:dyDescent="0.25">
      <c r="A36" t="s">
        <v>6141</v>
      </c>
      <c r="B36" t="s">
        <v>6194</v>
      </c>
      <c r="C36" t="s">
        <v>6188</v>
      </c>
      <c r="D36" s="1">
        <v>1</v>
      </c>
      <c r="E36">
        <v>13.75</v>
      </c>
      <c r="F36">
        <v>1.375</v>
      </c>
      <c r="G36">
        <v>1.5125</v>
      </c>
    </row>
    <row r="37" spans="1:7" x14ac:dyDescent="0.25">
      <c r="A37" t="s">
        <v>6183</v>
      </c>
      <c r="B37" t="s">
        <v>6194</v>
      </c>
      <c r="C37" t="s">
        <v>6187</v>
      </c>
      <c r="D37" s="1">
        <v>1</v>
      </c>
      <c r="E37">
        <v>12.15</v>
      </c>
      <c r="F37">
        <v>1.2150000000000001</v>
      </c>
      <c r="G37">
        <v>1.3365</v>
      </c>
    </row>
    <row r="38" spans="1:7" x14ac:dyDescent="0.25">
      <c r="A38" t="s">
        <v>6182</v>
      </c>
      <c r="B38" t="s">
        <v>6193</v>
      </c>
      <c r="C38" t="s">
        <v>6186</v>
      </c>
      <c r="D38" s="1">
        <v>2.5</v>
      </c>
      <c r="E38">
        <v>29.784999999999997</v>
      </c>
      <c r="F38">
        <v>1.1913999999999998</v>
      </c>
      <c r="G38">
        <v>2.6806499999999995</v>
      </c>
    </row>
    <row r="39" spans="1:7" x14ac:dyDescent="0.25">
      <c r="A39" t="s">
        <v>6175</v>
      </c>
      <c r="B39" t="s">
        <v>6193</v>
      </c>
      <c r="C39" t="s">
        <v>6188</v>
      </c>
      <c r="D39" s="1">
        <v>2.5</v>
      </c>
      <c r="E39">
        <v>25.874999999999996</v>
      </c>
      <c r="F39">
        <v>1.0349999999999999</v>
      </c>
      <c r="G39">
        <v>2.3287499999999994</v>
      </c>
    </row>
    <row r="40" spans="1:7" x14ac:dyDescent="0.25">
      <c r="A40" t="s">
        <v>6168</v>
      </c>
      <c r="B40" t="s">
        <v>6193</v>
      </c>
      <c r="C40" t="s">
        <v>6187</v>
      </c>
      <c r="D40" s="1">
        <v>2.5</v>
      </c>
      <c r="E40">
        <v>22.884999999999998</v>
      </c>
      <c r="F40">
        <v>0.91539999999999988</v>
      </c>
      <c r="G40">
        <v>2.0596499999999995</v>
      </c>
    </row>
    <row r="41" spans="1:7" x14ac:dyDescent="0.25">
      <c r="A41" t="s">
        <v>6142</v>
      </c>
      <c r="B41" t="s">
        <v>6192</v>
      </c>
      <c r="C41" t="s">
        <v>6186</v>
      </c>
      <c r="D41" s="1">
        <v>2.5</v>
      </c>
      <c r="E41">
        <v>27.484999999999996</v>
      </c>
      <c r="F41">
        <v>1.0993999999999999</v>
      </c>
      <c r="G41">
        <v>1.6490999999999998</v>
      </c>
    </row>
    <row r="42" spans="1:7" x14ac:dyDescent="0.25">
      <c r="A42" t="s">
        <v>6151</v>
      </c>
      <c r="B42" t="s">
        <v>6192</v>
      </c>
      <c r="C42" t="s">
        <v>6188</v>
      </c>
      <c r="D42" s="1">
        <v>2.5</v>
      </c>
      <c r="E42">
        <v>22.884999999999998</v>
      </c>
      <c r="F42">
        <v>0.91539999999999988</v>
      </c>
      <c r="G42">
        <v>1.3730999999999998</v>
      </c>
    </row>
    <row r="43" spans="1:7" x14ac:dyDescent="0.25">
      <c r="A43" t="s">
        <v>6149</v>
      </c>
      <c r="B43" t="s">
        <v>6192</v>
      </c>
      <c r="C43" t="s">
        <v>6187</v>
      </c>
      <c r="D43" s="1">
        <v>2.5</v>
      </c>
      <c r="E43">
        <v>20.584999999999997</v>
      </c>
      <c r="F43">
        <v>0.82339999999999991</v>
      </c>
      <c r="G43">
        <v>1.2350999999999999</v>
      </c>
    </row>
    <row r="44" spans="1:7" x14ac:dyDescent="0.25">
      <c r="A44" t="s">
        <v>6164</v>
      </c>
      <c r="B44" t="s">
        <v>6195</v>
      </c>
      <c r="C44" t="s">
        <v>6186</v>
      </c>
      <c r="D44" s="1">
        <v>2.5</v>
      </c>
      <c r="E44">
        <v>36.454999999999998</v>
      </c>
      <c r="F44">
        <v>1.4581999999999999</v>
      </c>
      <c r="G44">
        <v>4.7391499999999995</v>
      </c>
    </row>
    <row r="45" spans="1:7" x14ac:dyDescent="0.25">
      <c r="A45" t="s">
        <v>6181</v>
      </c>
      <c r="B45" t="s">
        <v>6195</v>
      </c>
      <c r="C45" t="s">
        <v>6188</v>
      </c>
      <c r="D45" s="1">
        <v>2.5</v>
      </c>
      <c r="E45">
        <v>33.464999999999996</v>
      </c>
      <c r="F45">
        <v>1.3385999999999998</v>
      </c>
      <c r="G45">
        <v>4.3504499999999995</v>
      </c>
    </row>
    <row r="46" spans="1:7" x14ac:dyDescent="0.25">
      <c r="A46" t="s">
        <v>6165</v>
      </c>
      <c r="B46" t="s">
        <v>6195</v>
      </c>
      <c r="C46" t="s">
        <v>6187</v>
      </c>
      <c r="D46" s="1">
        <v>2.5</v>
      </c>
      <c r="E46">
        <v>29.784999999999997</v>
      </c>
      <c r="F46">
        <v>1.1913999999999998</v>
      </c>
      <c r="G46">
        <v>3.8720499999999998</v>
      </c>
    </row>
    <row r="47" spans="1:7" x14ac:dyDescent="0.25">
      <c r="A47" t="s">
        <v>6148</v>
      </c>
      <c r="B47" t="s">
        <v>6194</v>
      </c>
      <c r="C47" t="s">
        <v>6186</v>
      </c>
      <c r="D47" s="1">
        <v>2.5</v>
      </c>
      <c r="E47">
        <v>34.154999999999994</v>
      </c>
      <c r="F47">
        <v>1.3661999999999999</v>
      </c>
      <c r="G47">
        <v>3.7570499999999996</v>
      </c>
    </row>
    <row r="48" spans="1:7" x14ac:dyDescent="0.25">
      <c r="A48" t="s">
        <v>6166</v>
      </c>
      <c r="B48" t="s">
        <v>6194</v>
      </c>
      <c r="C48" t="s">
        <v>6188</v>
      </c>
      <c r="D48" s="1">
        <v>2.5</v>
      </c>
      <c r="E48">
        <v>31.624999999999996</v>
      </c>
      <c r="F48">
        <v>1.2649999999999999</v>
      </c>
      <c r="G48">
        <v>3.4787499999999998</v>
      </c>
    </row>
    <row r="49" spans="1:7" x14ac:dyDescent="0.25">
      <c r="A49" t="s">
        <v>6185</v>
      </c>
      <c r="B49" t="s">
        <v>6194</v>
      </c>
      <c r="C49" t="s">
        <v>6187</v>
      </c>
      <c r="D49" s="1">
        <v>2.5</v>
      </c>
      <c r="E49">
        <v>27.945</v>
      </c>
      <c r="F49">
        <v>1.1177999999999999</v>
      </c>
      <c r="G49">
        <v>3.07395</v>
      </c>
    </row>
  </sheetData>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Dashboard 2</vt:lpstr>
      <vt:lpstr>TotalSales</vt:lpstr>
      <vt:lpstr>CountryBarChart</vt:lpstr>
      <vt:lpstr>Top5Customers</vt:lpstr>
      <vt:lpstr>orders</vt:lpstr>
      <vt:lpstr>customers</vt:lpstr>
      <vt:lpstr>2.1</vt:lpstr>
      <vt:lpstr>products</vt:lpstr>
      <vt:lpstr>Sheet5</vt:lpstr>
      <vt:lpstr>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Trần Vương Hoàn DMB02KD</cp:lastModifiedBy>
  <cp:revision/>
  <dcterms:created xsi:type="dcterms:W3CDTF">2022-11-26T09:51:45Z</dcterms:created>
  <dcterms:modified xsi:type="dcterms:W3CDTF">2025-05-10T04:43:56Z</dcterms:modified>
  <cp:category/>
  <cp:contentStatus/>
</cp:coreProperties>
</file>