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Trang\EXCEL\EXCEL PROJECT\"/>
    </mc:Choice>
  </mc:AlternateContent>
  <bookViews>
    <workbookView xWindow="0" yWindow="0" windowWidth="20490" windowHeight="7005"/>
  </bookViews>
  <sheets>
    <sheet name="Introduction" sheetId="6" r:id="rId1"/>
    <sheet name="supermarket_sales" sheetId="2" r:id="rId2"/>
    <sheet name="summary" sheetId="3" r:id="rId3"/>
    <sheet name="cal" sheetId="4" state="hidden" r:id="rId4"/>
    <sheet name="dashboard" sheetId="5" r:id="rId5"/>
    <sheet name="original data" sheetId="1" state="hidden" r:id="rId6"/>
  </sheets>
  <definedNames>
    <definedName name="_xlnm._FilterDatabase" localSheetId="1" hidden="1">supermarket_sales!$A$1:$Q$300</definedName>
    <definedName name="A">summary!$E$4:$E$15</definedName>
    <definedName name="B">summary!$F$4:$F$15</definedName>
    <definedName name="Branch">summary!$I$4:$I$6</definedName>
    <definedName name="C_">summary!$G$4:$G$15</definedName>
    <definedName name="City">summary!$J$4:$J$6</definedName>
    <definedName name="Customer">summary!$K$4:$K$5</definedName>
    <definedName name="Payment">summary!$M$4:$M$6</definedName>
    <definedName name="Product_line">summary!$L$4:$L$9</definedName>
  </definedName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R2" i="2" l="1"/>
  <c r="G5" i="3" s="1"/>
  <c r="D4" i="4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B9" i="3"/>
  <c r="A9" i="3"/>
  <c r="B7" i="3"/>
  <c r="B8" i="3"/>
  <c r="A8" i="3"/>
  <c r="A7" i="3"/>
  <c r="E4" i="3" l="1"/>
  <c r="E12" i="3"/>
  <c r="B11" i="4" s="1"/>
  <c r="E8" i="3"/>
  <c r="B7" i="4" s="1"/>
  <c r="G4" i="3"/>
  <c r="F13" i="3"/>
  <c r="C12" i="4" s="1"/>
  <c r="F9" i="3"/>
  <c r="C8" i="4" s="1"/>
  <c r="F5" i="3"/>
  <c r="C4" i="4" s="1"/>
  <c r="G12" i="3"/>
  <c r="D11" i="4" s="1"/>
  <c r="G8" i="3"/>
  <c r="D7" i="4" s="1"/>
  <c r="E15" i="3"/>
  <c r="B14" i="4" s="1"/>
  <c r="E11" i="3"/>
  <c r="B10" i="4" s="1"/>
  <c r="E7" i="3"/>
  <c r="B6" i="4" s="1"/>
  <c r="F4" i="3"/>
  <c r="F12" i="3"/>
  <c r="C11" i="4" s="1"/>
  <c r="F8" i="3"/>
  <c r="C7" i="4" s="1"/>
  <c r="G15" i="3"/>
  <c r="D14" i="4" s="1"/>
  <c r="G11" i="3"/>
  <c r="D10" i="4" s="1"/>
  <c r="G7" i="3"/>
  <c r="D6" i="4" s="1"/>
  <c r="E14" i="3"/>
  <c r="B13" i="4" s="1"/>
  <c r="E10" i="3"/>
  <c r="B9" i="4" s="1"/>
  <c r="E6" i="3"/>
  <c r="B5" i="4" s="1"/>
  <c r="F15" i="3"/>
  <c r="C14" i="4" s="1"/>
  <c r="F11" i="3"/>
  <c r="C10" i="4" s="1"/>
  <c r="F7" i="3"/>
  <c r="C6" i="4" s="1"/>
  <c r="G14" i="3"/>
  <c r="D13" i="4" s="1"/>
  <c r="G10" i="3"/>
  <c r="D9" i="4" s="1"/>
  <c r="G6" i="3"/>
  <c r="D5" i="4" s="1"/>
  <c r="E13" i="3"/>
  <c r="B12" i="4" s="1"/>
  <c r="E9" i="3"/>
  <c r="B8" i="4" s="1"/>
  <c r="E5" i="3"/>
  <c r="B4" i="4" s="1"/>
  <c r="F14" i="3"/>
  <c r="C13" i="4" s="1"/>
  <c r="F10" i="3"/>
  <c r="C9" i="4" s="1"/>
  <c r="F6" i="3"/>
  <c r="C5" i="4" s="1"/>
  <c r="G13" i="3"/>
  <c r="D12" i="4" s="1"/>
  <c r="G9" i="3"/>
  <c r="D8" i="4" s="1"/>
  <c r="E20" i="3"/>
  <c r="F19" i="3"/>
  <c r="E18" i="3"/>
  <c r="G20" i="3"/>
  <c r="F20" i="3"/>
  <c r="G18" i="3"/>
  <c r="E19" i="3"/>
  <c r="F18" i="3"/>
  <c r="G19" i="3"/>
  <c r="D3" i="4" l="1"/>
  <c r="C3" i="4"/>
  <c r="B3" i="4"/>
</calcChain>
</file>

<file path=xl/sharedStrings.xml><?xml version="1.0" encoding="utf-8"?>
<sst xmlns="http://schemas.openxmlformats.org/spreadsheetml/2006/main" count="9816" uniqueCount="1115">
  <si>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</si>
  <si>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</si>
  <si>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</si>
  <si>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</si>
  <si>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</si>
  <si>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</si>
  <si>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</si>
  <si>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</si>
  <si>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</si>
  <si>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</si>
  <si>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</si>
  <si>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</si>
  <si>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</si>
  <si>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</si>
  <si>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</si>
  <si>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</si>
  <si>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</si>
  <si>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</si>
  <si>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</si>
  <si>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</si>
  <si>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</si>
  <si>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</si>
  <si>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</si>
  <si>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</si>
  <si>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</si>
  <si>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</si>
  <si>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</si>
  <si>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</si>
  <si>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</si>
  <si>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</si>
  <si>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</si>
  <si>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</si>
  <si>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</si>
  <si>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</si>
  <si>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</si>
  <si>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</si>
  <si>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</si>
  <si>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</si>
  <si>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</si>
  <si>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</si>
  <si>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</si>
  <si>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</si>
  <si>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</si>
  <si>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</si>
  <si>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</si>
  <si>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</si>
  <si>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</si>
  <si>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</si>
  <si>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</si>
  <si>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</si>
  <si>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</si>
  <si>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</si>
  <si>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</si>
  <si>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</si>
  <si>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</si>
  <si>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</si>
  <si>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</si>
  <si>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</si>
  <si>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</si>
  <si>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</si>
  <si>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</si>
  <si>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</si>
  <si>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</si>
  <si>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</si>
  <si>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</si>
  <si>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</si>
  <si>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</si>
  <si>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</si>
  <si>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</si>
  <si>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</si>
  <si>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</si>
  <si>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</si>
  <si>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</si>
  <si>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</si>
  <si>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</si>
  <si>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</si>
  <si>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</si>
  <si>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</si>
  <si>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</si>
  <si>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</si>
  <si>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</si>
  <si>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</si>
  <si>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</si>
  <si>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</si>
  <si>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</si>
  <si>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</si>
  <si>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</si>
  <si>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</si>
  <si>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</si>
  <si>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</si>
  <si>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</si>
  <si>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</si>
  <si>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</si>
  <si>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</si>
  <si>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</si>
  <si>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</si>
  <si>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</si>
  <si>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</si>
  <si>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</si>
  <si>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</si>
  <si>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</si>
  <si>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</si>
  <si>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</si>
  <si>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</si>
  <si>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</si>
  <si>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</si>
  <si>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</si>
  <si>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</si>
  <si>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</si>
  <si>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</si>
  <si>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</si>
  <si>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</si>
  <si>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</si>
  <si>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</si>
  <si>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</si>
  <si>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</si>
  <si>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</si>
  <si>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</si>
  <si>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</si>
  <si>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</si>
  <si>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</si>
  <si>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</si>
  <si>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</si>
  <si>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</si>
  <si>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</si>
  <si>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</si>
  <si>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</si>
  <si>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</si>
  <si>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</si>
  <si>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</si>
  <si>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</si>
  <si>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</si>
  <si>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</si>
  <si>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</si>
  <si>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</si>
  <si>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</si>
  <si>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</si>
  <si>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</si>
  <si>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</si>
  <si>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</si>
  <si>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</si>
  <si>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</si>
  <si>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</si>
  <si>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</si>
  <si>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</si>
  <si>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</si>
  <si>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</si>
  <si>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</si>
  <si>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</si>
  <si>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</si>
  <si>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</si>
  <si>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</si>
  <si>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</si>
  <si>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</si>
  <si>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</si>
  <si>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</si>
  <si>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</si>
  <si>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</si>
  <si>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</si>
  <si>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</si>
  <si>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</si>
  <si>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</si>
  <si>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</si>
  <si>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</si>
  <si>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</si>
  <si>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</si>
  <si>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</si>
  <si>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</si>
  <si>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</si>
  <si>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</si>
  <si>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</si>
  <si>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</si>
  <si>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</si>
  <si>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</si>
  <si>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</si>
  <si>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</si>
  <si>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</si>
  <si>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</si>
  <si>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</si>
  <si>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</si>
  <si>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</si>
  <si>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</si>
  <si>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</si>
  <si>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</si>
  <si>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</si>
  <si>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</si>
  <si>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</si>
  <si>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</si>
  <si>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</si>
  <si>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</si>
  <si>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</si>
  <si>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</si>
  <si>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</si>
  <si>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</si>
  <si>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</si>
  <si>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</si>
  <si>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</si>
  <si>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</si>
  <si>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</si>
  <si>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</si>
  <si>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</si>
  <si>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</si>
  <si>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</si>
  <si>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</si>
  <si>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</si>
  <si>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</si>
  <si>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</si>
  <si>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</si>
  <si>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</si>
  <si>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</si>
  <si>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</si>
  <si>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</si>
  <si>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</si>
  <si>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</si>
  <si>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</si>
  <si>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</si>
  <si>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</si>
  <si>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</si>
  <si>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</si>
  <si>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</si>
  <si>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</si>
  <si>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</si>
  <si>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</si>
  <si>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</si>
  <si>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</si>
  <si>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</si>
  <si>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</si>
  <si>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</si>
  <si>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</si>
  <si>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</si>
  <si>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</si>
  <si>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</si>
  <si>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</si>
  <si>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</si>
  <si>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</si>
  <si>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</si>
  <si>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</si>
  <si>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</si>
  <si>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</si>
  <si>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</si>
  <si>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</si>
  <si>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</si>
  <si>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</si>
  <si>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</si>
  <si>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</si>
  <si>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</si>
  <si>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</si>
  <si>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</si>
  <si>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</si>
  <si>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</si>
  <si>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</si>
  <si>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</si>
  <si>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</si>
  <si>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</si>
  <si>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</si>
  <si>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</si>
  <si>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</si>
  <si>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</si>
  <si>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</si>
  <si>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</si>
  <si>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</si>
  <si>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</si>
  <si>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</si>
  <si>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</si>
  <si>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</si>
  <si>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</si>
  <si>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</si>
  <si>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</si>
  <si>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</si>
  <si>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</si>
  <si>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</si>
  <si>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</si>
  <si>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</si>
  <si>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</si>
  <si>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</si>
  <si>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</si>
  <si>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</si>
  <si>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</si>
  <si>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</si>
  <si>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</si>
  <si>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</si>
  <si>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</si>
  <si>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</si>
  <si>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</si>
  <si>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</si>
  <si>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</si>
  <si>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</si>
  <si>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</si>
  <si>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</si>
  <si>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</si>
  <si>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</si>
  <si>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</si>
  <si>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</si>
  <si>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</si>
  <si>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</si>
  <si>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</si>
  <si>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</si>
  <si>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</si>
  <si>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</si>
  <si>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</si>
  <si>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</si>
  <si>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</si>
  <si>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</si>
  <si>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</si>
  <si>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</si>
  <si>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</si>
  <si>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</si>
  <si>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</si>
  <si>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</si>
  <si>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</si>
  <si>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</si>
  <si>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</si>
  <si>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</si>
  <si>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</si>
  <si>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</si>
  <si>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</si>
  <si>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</si>
  <si>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</si>
  <si>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</si>
  <si>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</si>
  <si>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</si>
  <si>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</si>
  <si>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</si>
  <si>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</si>
  <si>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</si>
  <si>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</si>
  <si>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</si>
  <si>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</si>
  <si>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</si>
  <si>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</si>
  <si>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</si>
  <si>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</si>
  <si>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</si>
  <si>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</si>
  <si>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</si>
  <si>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</si>
  <si>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</si>
  <si>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</si>
  <si>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</si>
  <si>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</si>
  <si>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</si>
  <si>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</si>
  <si>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</si>
  <si>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</si>
  <si>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</si>
  <si>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</si>
  <si>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</si>
  <si>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</si>
  <si>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</si>
  <si>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</si>
  <si>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</si>
  <si>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</si>
  <si>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</si>
  <si>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</si>
  <si>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</si>
  <si>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</si>
  <si>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</si>
  <si>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</si>
  <si>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</si>
  <si>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</si>
  <si>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</si>
  <si>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</si>
  <si>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</si>
  <si>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</si>
  <si>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</si>
  <si>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</si>
  <si>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</si>
  <si>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</si>
  <si>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</si>
  <si>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</si>
  <si>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</si>
  <si>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</si>
  <si>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</si>
  <si>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</si>
  <si>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</si>
  <si>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</si>
  <si>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</si>
  <si>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</si>
  <si>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</si>
  <si>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</si>
  <si>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</si>
  <si>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</si>
  <si>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</si>
  <si>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</si>
  <si>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</si>
  <si>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</si>
  <si>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</si>
  <si>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</si>
  <si>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</si>
  <si>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</si>
  <si>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</si>
  <si>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</si>
  <si>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</si>
  <si>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</si>
  <si>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</si>
  <si>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</si>
  <si>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</si>
  <si>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</si>
  <si>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</si>
  <si>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</si>
  <si>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</si>
  <si>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</si>
  <si>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</si>
  <si>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</si>
  <si>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</si>
  <si>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</si>
  <si>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</si>
  <si>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</si>
  <si>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</si>
  <si>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</si>
  <si>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</si>
  <si>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</si>
  <si>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</si>
  <si>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</si>
  <si>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</si>
  <si>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</si>
  <si>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</si>
  <si>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</si>
  <si>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</si>
  <si>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</si>
  <si>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</si>
  <si>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</si>
  <si>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</si>
  <si>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</si>
  <si>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</si>
  <si>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</si>
  <si>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</si>
  <si>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</si>
  <si>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</si>
  <si>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</si>
  <si>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</si>
  <si>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</si>
  <si>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</si>
  <si>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</si>
  <si>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</si>
  <si>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</si>
  <si>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</si>
  <si>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</si>
  <si>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</si>
  <si>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</si>
  <si>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</si>
  <si>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</si>
  <si>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</si>
  <si>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</si>
  <si>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</si>
  <si>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</si>
  <si>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</si>
  <si>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</si>
  <si>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</si>
  <si>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</si>
  <si>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</si>
  <si>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</si>
  <si>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</si>
  <si>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</si>
  <si>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</si>
  <si>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</si>
  <si>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</si>
  <si>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</si>
  <si>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</si>
  <si>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</si>
  <si>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</si>
  <si>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</si>
  <si>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</si>
  <si>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</si>
  <si>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</si>
  <si>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</si>
  <si>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</si>
  <si>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</si>
  <si>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</si>
  <si>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</si>
  <si>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</si>
  <si>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</si>
  <si>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</si>
  <si>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</si>
  <si>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</si>
  <si>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</si>
  <si>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</si>
  <si>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</si>
  <si>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</si>
  <si>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</si>
  <si>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</si>
  <si>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</si>
  <si>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</si>
  <si>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</si>
  <si>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</si>
  <si>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</si>
  <si>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</si>
  <si>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</si>
  <si>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</si>
  <si>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</si>
  <si>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</si>
  <si>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</si>
  <si>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</si>
  <si>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</si>
  <si>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</si>
  <si>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</si>
  <si>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</si>
  <si>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</si>
  <si>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</si>
  <si>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</si>
  <si>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</si>
  <si>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</si>
  <si>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</si>
  <si>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</si>
  <si>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</si>
  <si>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</si>
  <si>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</si>
  <si>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</si>
  <si>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</si>
  <si>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</si>
  <si>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</si>
  <si>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</si>
  <si>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</si>
  <si>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</si>
  <si>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</si>
  <si>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</si>
  <si>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</si>
  <si>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</si>
  <si>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</si>
  <si>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</si>
  <si>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</si>
  <si>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</si>
  <si>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</si>
  <si>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</si>
  <si>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</si>
  <si>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</si>
  <si>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</si>
  <si>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</si>
  <si>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</si>
  <si>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</si>
  <si>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</si>
  <si>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</si>
  <si>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</si>
  <si>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</si>
  <si>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</si>
  <si>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</si>
  <si>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</si>
  <si>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</si>
  <si>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</si>
  <si>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</si>
  <si>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</si>
  <si>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</si>
  <si>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</si>
  <si>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</si>
  <si>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</si>
  <si>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</si>
  <si>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</si>
  <si>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</si>
  <si>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</si>
  <si>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</si>
  <si>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</si>
  <si>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</si>
  <si>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</si>
  <si>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</si>
  <si>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</si>
  <si>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</si>
  <si>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</si>
  <si>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</si>
  <si>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</si>
  <si>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</si>
  <si>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</si>
  <si>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</si>
  <si>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</si>
  <si>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</si>
  <si>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</si>
  <si>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</si>
  <si>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</si>
  <si>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</si>
  <si>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</si>
  <si>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</si>
  <si>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</si>
  <si>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</si>
  <si>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</si>
  <si>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</si>
  <si>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</si>
  <si>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</si>
  <si>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</si>
  <si>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</si>
  <si>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</si>
  <si>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</si>
  <si>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</si>
  <si>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</si>
  <si>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</si>
  <si>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</si>
  <si>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</si>
  <si>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</si>
  <si>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</si>
  <si>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</si>
  <si>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</si>
  <si>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</si>
  <si>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</si>
  <si>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</si>
  <si>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</si>
  <si>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</si>
  <si>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</si>
  <si>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</si>
  <si>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</si>
  <si>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</si>
  <si>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</si>
  <si>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</si>
  <si>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</si>
  <si>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</si>
  <si>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</si>
  <si>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</si>
  <si>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</si>
  <si>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</si>
  <si>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</si>
  <si>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</si>
  <si>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</si>
  <si>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</si>
  <si>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</si>
  <si>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</si>
  <si>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</si>
  <si>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</si>
  <si>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</si>
  <si>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</si>
  <si>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</si>
  <si>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</si>
  <si>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</si>
  <si>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</si>
  <si>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</si>
  <si>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</si>
  <si>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</si>
  <si>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</si>
  <si>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</si>
  <si>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</si>
  <si>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</si>
  <si>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</si>
  <si>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</si>
  <si>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</si>
  <si>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</si>
  <si>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</si>
  <si>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</si>
  <si>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</si>
  <si>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</si>
  <si>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</si>
  <si>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</si>
  <si>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</si>
  <si>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</si>
  <si>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</si>
  <si>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</si>
  <si>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</si>
  <si>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</si>
  <si>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</si>
  <si>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</si>
  <si>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</si>
  <si>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</si>
  <si>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</si>
  <si>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</si>
  <si>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</si>
  <si>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</si>
  <si>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</si>
  <si>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</si>
  <si>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</si>
  <si>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</si>
  <si>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</si>
  <si>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</si>
  <si>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</si>
  <si>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</si>
  <si>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</si>
  <si>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</si>
  <si>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</si>
  <si>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</si>
  <si>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</si>
  <si>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</si>
  <si>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</si>
  <si>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</si>
  <si>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</si>
  <si>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</si>
  <si>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</si>
  <si>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</si>
  <si>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</si>
  <si>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</si>
  <si>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</si>
  <si>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</si>
  <si>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</si>
  <si>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</si>
  <si>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</si>
  <si>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</si>
  <si>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</si>
  <si>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</si>
  <si>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</si>
  <si>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</si>
  <si>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</si>
  <si>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</si>
  <si>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</si>
  <si>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</si>
  <si>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</si>
  <si>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</si>
  <si>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</si>
  <si>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</si>
  <si>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</si>
  <si>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</si>
  <si>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</si>
  <si>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</si>
  <si>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</si>
  <si>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</si>
  <si>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</si>
  <si>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</si>
  <si>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</si>
  <si>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</si>
  <si>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</si>
  <si>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</si>
  <si>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</si>
  <si>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</si>
  <si>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</si>
  <si>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</si>
  <si>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</si>
  <si>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</si>
  <si>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</si>
  <si>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</si>
  <si>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</si>
  <si>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</si>
  <si>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</si>
  <si>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</si>
  <si>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</si>
  <si>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</si>
  <si>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</si>
  <si>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</si>
  <si>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</si>
  <si>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</si>
  <si>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</si>
  <si>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</si>
  <si>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</si>
  <si>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</si>
  <si>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</si>
  <si>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</si>
  <si>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</si>
  <si>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</si>
  <si>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</si>
  <si>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</si>
  <si>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</si>
  <si>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</si>
  <si>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</si>
  <si>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</si>
  <si>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</si>
  <si>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</si>
  <si>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</si>
  <si>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</si>
  <si>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</si>
  <si>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</si>
  <si>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</si>
  <si>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</si>
  <si>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</si>
  <si>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</si>
  <si>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</si>
  <si>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</si>
  <si>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</si>
  <si>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</si>
  <si>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</si>
  <si>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</si>
  <si>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</si>
  <si>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</si>
  <si>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</si>
  <si>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</si>
  <si>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</si>
  <si>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</si>
  <si>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</si>
  <si>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</si>
  <si>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</si>
  <si>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</si>
  <si>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</si>
  <si>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</si>
  <si>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</si>
  <si>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</si>
  <si>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</si>
  <si>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</si>
  <si>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</si>
  <si>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</si>
  <si>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</si>
  <si>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</si>
  <si>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</si>
  <si>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</si>
  <si>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</si>
  <si>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</si>
  <si>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</si>
  <si>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</si>
  <si>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</si>
  <si>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</si>
  <si>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</si>
  <si>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</si>
  <si>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</si>
  <si>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</si>
  <si>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</si>
  <si>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</si>
  <si>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</si>
  <si>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</si>
  <si>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</si>
  <si>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</si>
  <si>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</si>
  <si>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</si>
  <si>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</si>
  <si>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</si>
  <si>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</si>
  <si>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</si>
  <si>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</si>
  <si>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</si>
  <si>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</si>
  <si>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</si>
  <si>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</si>
  <si>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</si>
  <si>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</si>
  <si>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</si>
  <si>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</si>
  <si>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</si>
  <si>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</si>
  <si>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</si>
  <si>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</si>
  <si>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</si>
  <si>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</si>
  <si>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</si>
  <si>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</si>
  <si>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</si>
  <si>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</si>
  <si>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</si>
  <si>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</si>
  <si>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</si>
  <si>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</si>
  <si>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</si>
  <si>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</si>
  <si>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</si>
  <si>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</si>
  <si>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</si>
  <si>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</si>
  <si>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</si>
  <si>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</si>
  <si>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</si>
  <si>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</si>
  <si>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</si>
  <si>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</si>
  <si>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</si>
  <si>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</si>
  <si>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</si>
  <si>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</si>
  <si>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</si>
  <si>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</si>
  <si>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</si>
  <si>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</si>
  <si>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</si>
  <si>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</si>
  <si>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</si>
  <si>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</si>
  <si>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</si>
  <si>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</si>
  <si>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</si>
  <si>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</si>
  <si>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</si>
  <si>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</si>
  <si>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</si>
  <si>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</si>
  <si>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</si>
  <si>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</si>
  <si>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</si>
  <si>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</si>
  <si>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</si>
  <si>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</si>
  <si>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</si>
  <si>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</si>
  <si>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</si>
  <si>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</si>
  <si>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</si>
  <si>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</si>
  <si>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</si>
  <si>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</si>
  <si>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</si>
  <si>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</si>
  <si>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</si>
  <si>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</si>
  <si>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</si>
  <si>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</si>
  <si>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</si>
  <si>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</si>
  <si>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</si>
  <si>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</si>
  <si>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</si>
  <si>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</si>
  <si>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</si>
  <si>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</si>
  <si>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</si>
  <si>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</si>
  <si>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</si>
  <si>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</si>
  <si>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</si>
  <si>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</si>
  <si>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</si>
  <si>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</si>
  <si>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</si>
  <si>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</si>
  <si>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</si>
  <si>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</si>
  <si>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</si>
  <si>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</si>
  <si>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</si>
  <si>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</si>
  <si>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</si>
  <si>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</si>
  <si>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</si>
  <si>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</si>
  <si>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</si>
  <si>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</si>
  <si>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</si>
  <si>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</si>
  <si>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</si>
  <si>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</si>
  <si>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</si>
  <si>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</si>
  <si>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</si>
  <si>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</si>
  <si>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</si>
  <si>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</si>
  <si>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</si>
  <si>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</si>
  <si>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</si>
  <si>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</si>
  <si>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</si>
  <si>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</si>
  <si>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</si>
  <si>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</si>
  <si>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</si>
  <si>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</si>
  <si>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</si>
  <si>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</si>
  <si>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</si>
  <si>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</si>
  <si>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</si>
  <si>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</si>
  <si>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</si>
  <si>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</si>
  <si>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</si>
  <si>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</si>
  <si>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</si>
  <si>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</si>
  <si>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</si>
  <si>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</si>
  <si>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</si>
  <si>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</si>
  <si>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</si>
  <si>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</si>
  <si>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</si>
  <si>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</si>
  <si>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</si>
  <si>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</si>
  <si>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</si>
  <si>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</si>
  <si>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</si>
  <si>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</si>
  <si>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</si>
  <si>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</si>
  <si>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</si>
  <si>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</si>
  <si>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</si>
  <si>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</si>
  <si>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</si>
  <si>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</si>
  <si>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</si>
  <si>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</si>
  <si>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</si>
  <si>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</si>
  <si>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</si>
  <si>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</si>
  <si>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</si>
  <si>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</si>
  <si>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</si>
  <si>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</si>
  <si>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</si>
  <si>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</si>
  <si>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</si>
  <si>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</si>
  <si>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</si>
  <si>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</si>
  <si>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</si>
  <si>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</si>
  <si>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</si>
  <si>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</si>
  <si>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</si>
  <si>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</si>
  <si>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</si>
  <si>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</si>
  <si>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</si>
  <si>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</si>
  <si>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</si>
  <si>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</si>
  <si>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</si>
  <si>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</si>
  <si>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</si>
  <si>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</si>
  <si>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</si>
  <si>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</si>
  <si>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</si>
  <si>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</si>
  <si>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</si>
  <si>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</si>
  <si>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</si>
  <si>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</si>
  <si>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</si>
  <si>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</si>
  <si>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</si>
  <si>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</si>
  <si>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</si>
  <si>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</si>
  <si>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</si>
  <si>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</si>
  <si>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</si>
  <si>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</si>
  <si>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</si>
  <si>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</si>
  <si>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</si>
  <si>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</si>
  <si>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</si>
  <si>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</si>
  <si>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</si>
  <si>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</si>
  <si>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</si>
  <si>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</si>
  <si>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</si>
  <si>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</si>
  <si>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</si>
  <si>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</si>
  <si>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</si>
  <si>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</si>
  <si>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</si>
  <si>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</si>
  <si>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</si>
  <si>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</si>
  <si>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</si>
  <si>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</si>
  <si>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</si>
  <si>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</si>
  <si>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</si>
  <si>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</si>
  <si>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</si>
  <si>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</si>
  <si>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</si>
  <si>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</si>
  <si>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</si>
  <si>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</si>
  <si>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</si>
  <si>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</si>
  <si>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</si>
  <si>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</si>
  <si>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</si>
  <si>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</si>
  <si>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</si>
  <si>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</si>
  <si>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</si>
  <si>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</si>
  <si>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</si>
  <si>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</si>
  <si>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</si>
  <si>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</si>
  <si>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</si>
  <si>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</si>
  <si>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</si>
  <si>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</si>
  <si>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</si>
  <si>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</si>
  <si>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</si>
  <si>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</si>
  <si>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</si>
  <si>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</si>
  <si>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</si>
  <si>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</si>
  <si>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</si>
  <si>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</si>
  <si>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</si>
  <si>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</si>
  <si>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</si>
  <si>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</si>
  <si>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</si>
  <si>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</si>
  <si>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</si>
  <si>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</si>
  <si>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</si>
  <si>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</si>
  <si>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</si>
  <si>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</si>
  <si>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</si>
  <si>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</si>
  <si>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</si>
  <si>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</si>
  <si>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</si>
  <si>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</si>
  <si>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</si>
  <si>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</si>
  <si>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</si>
  <si>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</si>
  <si>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</si>
  <si>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</si>
  <si>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</si>
  <si>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Customer</t>
  </si>
  <si>
    <t>Month</t>
  </si>
  <si>
    <t>Customer Type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</si>
  <si>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</si>
  <si>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</si>
  <si>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</si>
  <si>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</si>
  <si>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</si>
  <si>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</si>
  <si>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</si>
  <si>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</si>
  <si>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</si>
  <si>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</si>
  <si>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</si>
  <si>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</si>
  <si>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 Month</t>
  </si>
  <si>
    <t>Grand Total</t>
  </si>
  <si>
    <t>Sum of Total</t>
  </si>
  <si>
    <t>Payment Type</t>
  </si>
  <si>
    <t>Average of Rating</t>
  </si>
  <si>
    <t>Column Labels</t>
  </si>
  <si>
    <t>Target</t>
  </si>
  <si>
    <t>Sales at a Glance</t>
  </si>
  <si>
    <t>General Information</t>
  </si>
  <si>
    <t>Super Market Sales Project</t>
  </si>
  <si>
    <t>Data source:https://www.kaggle.com/datasets/aungpyaeap/supermarket-sales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</si>
</sst>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2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sz val="8"/>
      <color rgb="FF000000"/>
      <name val="Segoe UI"/>
      <family val="2"/>
    </font>
    <font>
      <b/>
      <sz val="18"/>
      <color theme="0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sz val="13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10" xfId="0" applyFont="1" applyBorder="1"/>
    <xf numFmtId="14" fontId="0" fillId="0" borderId="10" xfId="0" applyNumberFormat="1" applyFont="1" applyBorder="1"/>
    <xf numFmtId="20" fontId="0" fillId="0" borderId="10" xfId="0" applyNumberFormat="1" applyFont="1" applyBorder="1"/>
    <xf numFmtId="0" fontId="0" fillId="0" borderId="0" xfId="0" quotePrefix="1"/>
    <xf numFmtId="20" fontId="0" fillId="0" borderId="0" xfId="0" quotePrefix="1" applyNumberFormat="1"/>
    <xf numFmtId="0" fontId="13" fillId="33" borderId="0" xfId="0" applyFont="1" applyFill="1" applyBorder="1"/>
    <xf numFmtId="0" fontId="0" fillId="0" borderId="0" xfId="0" applyAlignment="1">
      <alignment horizontal="left"/>
    </xf>
    <xf numFmtId="0" fontId="0" fillId="0" borderId="0" xfId="0" pivotButton="1"/>
    <xf numFmtId="43" fontId="0" fillId="0" borderId="0" xfId="0" applyNumberFormat="1"/>
    <xf numFmtId="43" fontId="0" fillId="0" borderId="0" xfId="42" applyFont="1"/>
    <xf numFmtId="0" fontId="0" fillId="34" borderId="0" xfId="0" applyFill="1"/>
    <xf numFmtId="0" fontId="19" fillId="35" borderId="0" xfId="0" applyFont="1" applyFill="1" applyBorder="1" applyAlignment="1" applyProtection="1">
      <alignment vertical="center"/>
    </xf>
    <xf numFmtId="0" fontId="20" fillId="35" borderId="0" xfId="0" applyFont="1" applyFill="1" applyBorder="1" applyAlignment="1" applyProtection="1">
      <alignment horizontal="center" vertical="center"/>
    </xf>
    <xf numFmtId="0" fontId="21" fillId="34" borderId="0" xfId="0" applyFont="1" applyFill="1"/>
    <xf numFmtId="0" fontId="21" fillId="34" borderId="0" xfId="0" applyFont="1" applyFill="1" applyAlignment="1">
      <alignment horizontal="center"/>
    </xf>
    <xf numFmtId="43" fontId="21" fillId="34" borderId="0" xfId="42" applyFont="1" applyFill="1"/>
    <xf numFmtId="0" fontId="21" fillId="34" borderId="0" xfId="0" applyFont="1" applyFill="1" applyAlignment="1">
      <alignment horizontal="left"/>
    </xf>
    <xf numFmtId="0" fontId="21" fillId="34" borderId="0" xfId="0" applyFont="1" applyFill="1" applyBorder="1" applyAlignment="1">
      <alignment horizontal="left"/>
    </xf>
    <xf numFmtId="0" fontId="21" fillId="34" borderId="11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5" formatCode="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/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solid">
          <fgColor theme="4"/>
          <bgColor theme="4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857145394036"/>
          <c:y val="8.5349753624121241E-2"/>
          <c:w val="0.79961358010221661"/>
          <c:h val="0.79871641385426273"/>
        </c:manualLayout>
      </c:layout>
      <c:lineChart>
        <c:grouping val="standard"/>
        <c:varyColors val="0"/>
        <c:ser>
          <c:idx val="0"/>
          <c:order val="0"/>
          <c:tx>
            <c:strRef>
              <c:f>cal!$B$2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cal!$A$3:$A$14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cal!$B$3:$B$14</c:f>
              <c:numCache>
                <c:formatCode>General</c:formatCode>
                <c:ptCount val="12"/>
                <c:pt idx="0">
                  <c:v>8315.0864999999994</c:v>
                </c:pt>
                <c:pt idx="1">
                  <c:v>3330.9254999999998</c:v>
                </c:pt>
                <c:pt idx="2">
                  <c:v>8731.6739999999991</c:v>
                </c:pt>
                <c:pt idx="3">
                  <c:v>1092.798</c:v>
                </c:pt>
                <c:pt idx="4">
                  <c:v>1706.1344999999999</c:v>
                </c:pt>
                <c:pt idx="5">
                  <c:v>1257.2909999999999</c:v>
                </c:pt>
                <c:pt idx="6">
                  <c:v>1736.1120000000001</c:v>
                </c:pt>
                <c:pt idx="7">
                  <c:v>1775.6865</c:v>
                </c:pt>
                <c:pt idx="8">
                  <c:v>778.89</c:v>
                </c:pt>
                <c:pt idx="9">
                  <c:v>2561.3174999999997</c:v>
                </c:pt>
                <c:pt idx="10">
                  <c:v>1494.7380000000001</c:v>
                </c:pt>
                <c:pt idx="11">
                  <c:v>2290.0709999999999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2-4AF3-AEC6-0427048CC531}"/>
            </c:ext>
          </c:extLst>
        </c:ser>
        <c:ser>
          <c:idx val="1"/>
          <c:order val="1"/>
          <c:tx>
            <c:strRef>
              <c:f>cal!$C$2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cal!$A$3:$A$14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cal!$C$3:$C$14</c:f>
              <c:numCache>
                <c:formatCode>General</c:formatCode>
                <c:ptCount val="12"/>
                <c:pt idx="0">
                  <c:v>6392.2739999999994</c:v>
                </c:pt>
                <c:pt idx="1">
                  <c:v>8664.1169999999966</c:v>
                </c:pt>
                <c:pt idx="2">
                  <c:v>6052.2419999999993</c:v>
                </c:pt>
                <c:pt idx="3">
                  <c:v>222.00150000000002</c:v>
                </c:pt>
                <c:pt idx="4">
                  <c:v>1157.751</c:v>
                </c:pt>
                <c:pt idx="5">
                  <c:v>1935.78</c:v>
                </c:pt>
                <c:pt idx="6">
                  <c:v>1265.4285</c:v>
                </c:pt>
                <c:pt idx="7">
                  <c:v>2302.2719999999999</c:v>
                </c:pt>
                <c:pt idx="8">
                  <c:v>2177.154</c:v>
                </c:pt>
                <c:pt idx="9">
                  <c:v>1149.96</c:v>
                </c:pt>
                <c:pt idx="10">
                  <c:v>1339.59</c:v>
                </c:pt>
                <c:pt idx="11">
                  <c:v>1438.4685000000002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2-4AF3-AEC6-0427048CC531}"/>
            </c:ext>
          </c:extLst>
        </c:ser>
        <c:ser>
          <c:idx val="2"/>
          <c:order val="2"/>
          <c:tx>
            <c:strRef>
              <c:f>cal!$D$2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cal!$A$3:$A$14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cal!$D$3:$D$14</c:f>
              <c:numCache>
                <c:formatCode>General</c:formatCode>
                <c:ptCount val="12"/>
                <c:pt idx="0">
                  <c:v>11021.744999999999</c:v>
                </c:pt>
                <c:pt idx="1">
                  <c:v>4474.05</c:v>
                </c:pt>
                <c:pt idx="2">
                  <c:v>8491.3395000000019</c:v>
                </c:pt>
                <c:pt idx="3">
                  <c:v>1458.9225000000001</c:v>
                </c:pt>
                <c:pt idx="4">
                  <c:v>2867.0565000000001</c:v>
                </c:pt>
                <c:pt idx="5">
                  <c:v>1490.1914999999999</c:v>
                </c:pt>
                <c:pt idx="6">
                  <c:v>750.49800000000005</c:v>
                </c:pt>
                <c:pt idx="7">
                  <c:v>1759.4324999999999</c:v>
                </c:pt>
                <c:pt idx="8">
                  <c:v>1749.1844999999998</c:v>
                </c:pt>
                <c:pt idx="9">
                  <c:v>70.287000000000006</c:v>
                </c:pt>
                <c:pt idx="10">
                  <c:v>1089.3119999999999</c:v>
                </c:pt>
                <c:pt idx="11">
                  <c:v>786.97499999999991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2-4AF3-AEC6-0427048CC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014496"/>
        <c:axId val="423013840"/>
      </c:lineChart>
      <c:catAx>
        <c:axId val="4230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13840"/>
        <c:crosses val="autoZero"/>
        <c:auto val="1"/>
        <c:lblAlgn val="ctr"/>
        <c:lblOffset val="100"/>
        <c:noMultiLvlLbl val="0"/>
      </c:catAx>
      <c:valAx>
        <c:axId val="4230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144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Sheet1.xlsx]cal!PivotTable1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per</a:t>
            </a:r>
            <a:r>
              <a:rPr lang="en-US" baseline="0"/>
              <a:t> </a:t>
            </a:r>
            <a:r>
              <a:rPr lang="en-US"/>
              <a:t>payment</a:t>
            </a:r>
          </a:p>
        </c:rich>
      </c:tx>
      <c:layout>
        <c:manualLayout>
          <c:xMode val="edge"/>
          <c:yMode val="edge"/>
          <c:x val="0.19190266841644793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785192475940509"/>
          <c:y val="7.9120370370370396E-2"/>
          <c:w val="0.46641666666666665"/>
          <c:h val="0.77736111111111106"/>
        </c:manualLayout>
      </c:layout>
      <c:pieChart>
        <c:varyColors val="1"/>
        <c:ser>
          <c:idx val="0"/>
          <c:order val="0"/>
          <c:tx>
            <c:strRef>
              <c:f>cal!$I$2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E0-44AA-A307-4FED00320F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E0-44AA-A307-4FED00320F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E0-44AA-A307-4FED00320F4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cal!$H$3:$H$6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cal!$I$3:$I$6</c:f>
              <c:numCache>
                <c:formatCode>General</c:formatCode>
                <c:ptCount val="3"/>
                <c:pt idx="0">
                  <c:v>35805.052500000013</c:v>
                </c:pt>
                <c:pt idx="1">
                  <c:v>32155.840499999998</c:v>
                </c:pt>
                <c:pt idx="2">
                  <c:v>37215.864000000009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E0-44AA-A307-4FED00320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12029746281722"/>
          <c:y val="0.39652490247229732"/>
          <c:w val="0.16010192475940507"/>
          <c:h val="0.264052206240177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Sheet1.xlsx]cal!PivotTable2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per product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cal!$L$2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cal!$K$3:$K$9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cal!$L$3:$L$9</c:f>
              <c:numCache>
                <c:formatCode>_(* #,##0.00_);_(* \(#,##0.00\);_(* "-"??_);_(@_)</c:formatCode>
                <c:ptCount val="6"/>
                <c:pt idx="0">
                  <c:v>16369.563000000004</c:v>
                </c:pt>
                <c:pt idx="1">
                  <c:v>14794.846499999998</c:v>
                </c:pt>
                <c:pt idx="2">
                  <c:v>17152.579500000003</c:v>
                </c:pt>
                <c:pt idx="3">
                  <c:v>19056.2925</c:v>
                </c:pt>
                <c:pt idx="4">
                  <c:v>19183.898999999994</c:v>
                </c:pt>
                <c:pt idx="5">
                  <c:v>18619.576499999999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7-4C74-BAB5-1D88806F0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0580984"/>
        <c:axId val="420576392"/>
      </c:barChart>
      <c:catAx>
        <c:axId val="420580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76392"/>
        <c:crosses val="autoZero"/>
        <c:auto val="1"/>
        <c:lblAlgn val="ctr"/>
        <c:lblOffset val="100"/>
        <c:noMultiLvlLbl val="0"/>
      </c:catAx>
      <c:valAx>
        <c:axId val="42057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8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Sheet1.xlsx]cal!PivotTable3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per product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cal!$O$2:$O$3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cal!$N$4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cal!$O$4</c:f>
              <c:numCache>
                <c:formatCode>_(* #,##0.00_);_(* \(#,##0.00\);_(* "-"??_);_(@_)</c:formatCode>
                <c:ptCount val="1"/>
                <c:pt idx="0">
                  <c:v>7.1755102040816316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2-4C67-850B-74540D79B131}"/>
            </c:ext>
          </c:extLst>
        </c:ser>
        <c:ser>
          <c:idx val="1"/>
          <c:order val="1"/>
          <c:tx>
            <c:strRef>
              <c:f>cal!$P$2:$P$3</c:f>
              <c:strCache>
                <c:ptCount val="1"/>
                <c:pt idx="0">
                  <c:v>Fashion accessories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cal!$N$4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cal!$P$4</c:f>
              <c:numCache>
                <c:formatCode>_(* #,##0.00_);_(* \(#,##0.00\);_(* "-"??_);_(@_)</c:formatCode>
                <c:ptCount val="1"/>
                <c:pt idx="0">
                  <c:v>6.7021276595744661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2-4C67-850B-74540D79B131}"/>
            </c:ext>
          </c:extLst>
        </c:ser>
        <c:ser>
          <c:idx val="2"/>
          <c:order val="2"/>
          <c:tx>
            <c:strRef>
              <c:f>cal!$Q$2:$Q$3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cal!$N$4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cal!$Q$4</c:f>
              <c:numCache>
                <c:formatCode>_(* #,##0.00_);_(* \(#,##0.00\);_(* "-"??_);_(@_)</c:formatCode>
                <c:ptCount val="1"/>
                <c:pt idx="0">
                  <c:v>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2-4C67-850B-74540D79B131}"/>
            </c:ext>
          </c:extLst>
        </c:ser>
        <c:ser>
          <c:idx val="3"/>
          <c:order val="3"/>
          <c:tx>
            <c:strRef>
              <c:f>cal!$R$2:$R$3</c:f>
              <c:strCache>
                <c:ptCount val="1"/>
                <c:pt idx="0">
                  <c:v>Health and beauty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cal!$N$4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cal!$R$4</c:f>
              <c:numCache>
                <c:formatCode>_(* #,##0.00_);_(* \(#,##0.00\);_(* "-"??_);_(@_)</c:formatCode>
                <c:ptCount val="1"/>
                <c:pt idx="0">
                  <c:v>6.8659999999999988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2-4C67-850B-74540D79B131}"/>
            </c:ext>
          </c:extLst>
        </c:ser>
        <c:ser>
          <c:idx val="4"/>
          <c:order val="4"/>
          <c:tx>
            <c:strRef>
              <c:f>cal!$S$2:$S$3</c:f>
              <c:strCache>
                <c:ptCount val="1"/>
                <c:pt idx="0">
                  <c:v>Home and lifestyle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cal!$N$4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cal!$S$4</c:f>
              <c:numCache>
                <c:formatCode>_(* #,##0.00_);_(* \(#,##0.00\);_(* "-"??_);_(@_)</c:formatCode>
                <c:ptCount val="1"/>
                <c:pt idx="0">
                  <c:v>6.7249999999999988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2-4C67-850B-74540D79B131}"/>
            </c:ext>
          </c:extLst>
        </c:ser>
        <c:ser>
          <c:idx val="5"/>
          <c:order val="5"/>
          <c:tx>
            <c:strRef>
              <c:f>cal!$T$2:$T$3</c:f>
              <c:strCache>
                <c:ptCount val="1"/>
                <c:pt idx="0">
                  <c:v>Sports and travel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cal!$N$4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cal!$T$4</c:f>
              <c:numCache>
                <c:formatCode>_(* #,##0.00_);_(* \(#,##0.00\);_(* "-"??_);_(@_)</c:formatCode>
                <c:ptCount val="1"/>
                <c:pt idx="0">
                  <c:v>6.9784313725490188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B2-4C67-850B-74540D79B1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1370696"/>
        <c:axId val="421372336"/>
      </c:barChart>
      <c:catAx>
        <c:axId val="421370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1372336"/>
        <c:crosses val="autoZero"/>
        <c:auto val="1"/>
        <c:lblAlgn val="ctr"/>
        <c:lblOffset val="100"/>
        <c:noMultiLvlLbl val="0"/>
      </c:catAx>
      <c:valAx>
        <c:axId val="4213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7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Satisfaction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cal!$I$8</c:f>
              <c:strCache>
                <c:ptCount val="1"/>
                <c:pt idx="0">
                  <c:v>Average of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cal!$H$9:$H$11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cal!$I$9:$I$11</c:f>
              <c:numCache>
                <c:formatCode>_(* #,##0.00_);_(* \(#,##0.00\);_(* "-"??_);_(@_)</c:formatCode>
                <c:ptCount val="3"/>
                <c:pt idx="0">
                  <c:v>6.9796116504854391</c:v>
                </c:pt>
                <c:pt idx="1">
                  <c:v>6.6757894736842101</c:v>
                </c:pt>
                <c:pt idx="2">
                  <c:v>7.2207920792079197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0-4B7D-B0ED-49DA68D43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517672"/>
        <c:axId val="488518984"/>
      </c:barChart>
      <c:lineChart>
        <c:grouping val="standard"/>
        <c:varyColors val="0"/>
        <c:ser>
          <c:idx val="1"/>
          <c:order val="1"/>
          <c:tx>
            <c:strRef>
              <c:f>cal!$J$8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cal!$H$9:$H$11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cal!$J$9:$J$11</c:f>
              <c:numCache>
                <c:formatCode>General</c:formatCode>
                <c:ptCount val="3"/>
                <c:pt idx="0">
                  <c:v>7.05</c:v>
                </c:pt>
                <c:pt idx="1">
                  <c:v>7.05</c:v>
                </c:pt>
                <c:pt idx="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0-4B7D-B0ED-49DA68D43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17672"/>
        <c:axId val="488518984"/>
      </c:lineChart>
      <c:catAx>
        <c:axId val="48851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18984"/>
        <c:crosses val="autoZero"/>
        <c:auto val="1"/>
        <c:lblAlgn val="ctr"/>
        <c:lblOffset val="100"/>
        <c:noMultiLvlLbl val="0"/>
      </c:catAx>
      <c:valAx>
        <c:axId val="4885189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1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cal!$B$1" lockText="1" noThreeD="1"/>
</file>

<file path=xl/ctrlProps/ctrlProp2.xml><?xml version="1.0" encoding="utf-8"?>
<formControlPr xmlns="http://schemas.microsoft.com/office/spreadsheetml/2009/9/main" objectType="CheckBox" checked="Checked" fmlaLink="cal!$C$1" lockText="1" noThreeD="1"/>
</file>

<file path=xl/ctrlProps/ctrlProp3.xml><?xml version="1.0" encoding="utf-8"?>
<formControlPr xmlns="http://schemas.microsoft.com/office/spreadsheetml/2009/9/main" objectType="CheckBox" checked="Checked" fmlaLink="cal!$D$1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</xdr:row>
      <xdr:rowOff>85725</xdr:rowOff>
    </xdr:from>
    <xdr:to>
      <xdr:col>10</xdr:col>
      <xdr:colOff>333375</xdr:colOff>
      <xdr:row>20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495300</xdr:colOff>
          <xdr:row>0</xdr:row>
          <xdr:rowOff>133350</xdr:rowOff>
        </xdr:from>
        <xdr:to>
          <xdr:col>3</xdr:col>
          <xdr:colOff>333375</xdr:colOff>
          <xdr:row>2</xdr:row>
          <xdr:rowOff>104775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0</xdr:row>
          <xdr:rowOff>123825</xdr:rowOff>
        </xdr:from>
        <xdr:to>
          <xdr:col>5</xdr:col>
          <xdr:colOff>542925</xdr:colOff>
          <xdr:row>2</xdr:row>
          <xdr:rowOff>123825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0</xdr:row>
          <xdr:rowOff>123825</xdr:rowOff>
        </xdr:from>
        <xdr:to>
          <xdr:col>8</xdr:col>
          <xdr:colOff>57150</xdr:colOff>
          <xdr:row>2</xdr:row>
          <xdr:rowOff>123825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</a:t>
              </a:r>
            </a:p>
          </xdr:txBody>
        </xdr:sp>
        <xdr:clientData/>
      </xdr:twoCellAnchor>
    </mc:Choice>
    <mc:Fallback/>
  </mc:AlternateContent>
  <xdr:twoCellAnchor>
    <xdr:from>
      <xdr:col>12</xdr:col>
      <xdr:colOff>638175</xdr:colOff>
      <xdr:row>1</xdr:row>
      <xdr:rowOff>76200</xdr:rowOff>
    </xdr:from>
    <xdr:to>
      <xdr:col>19</xdr:col>
      <xdr:colOff>409575</xdr:colOff>
      <xdr:row>17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390524</xdr:colOff>
      <xdr:row>22</xdr:row>
      <xdr:rowOff>190500</xdr:rowOff>
    </xdr:from>
    <xdr:to>
      <xdr:col>9</xdr:col>
      <xdr:colOff>552449</xdr:colOff>
      <xdr:row>36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200024</xdr:colOff>
      <xdr:row>22</xdr:row>
      <xdr:rowOff>161924</xdr:rowOff>
    </xdr:from>
    <xdr:to>
      <xdr:col>21</xdr:col>
      <xdr:colOff>514349</xdr:colOff>
      <xdr:row>38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39</xdr:row>
      <xdr:rowOff>0</xdr:rowOff>
    </xdr:from>
    <xdr:to>
      <xdr:col>8</xdr:col>
      <xdr:colOff>457200</xdr:colOff>
      <xdr:row>52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744.749957523149" createdVersion="6" refreshedVersion="6" minRefreshableVersion="3" recordCount="299">
  <cacheSource type="worksheet">
    <worksheetSource name="super_market"/>
  </cacheSource>
  <cacheFields count="19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/>
    </cacheField>
    <cacheField name="Customer type" numFmtId="0">
      <sharedItems/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59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627" maxValue="49.49"/>
    </cacheField>
    <cacheField name="Total" numFmtId="0">
      <sharedItems containsSemiMixedTypes="0" containsString="0" containsNumber="1" minValue="13.167" maxValue="1039.29"/>
    </cacheField>
    <cacheField name="Date" numFmtId="14">
      <sharedItems containsSemiMixedTypes="0" containsNonDate="0" containsDate="1" containsString="0" minDate="2019-01-01T00:00:00" maxDate="2019-12-04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2.54" maxValue="989.8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627" maxValue="49.49"/>
    </cacheField>
    <cacheField name="Rating" numFmtId="0">
      <sharedItems containsSemiMixedTypes="0" containsString="0" containsNumber="1" minValue="4" maxValue="10"/>
    </cacheField>
    <cacheField name="Year" numFmtId="0">
      <sharedItems containsNonDate="0" containsString="0" containsBlank="1"/>
    </cacheField>
    <cacheField name="Mon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s v="750-67-8428"/>
    <x v="0"/>
    <s v="Yangon"/>
    <s v="Member"/>
    <s v="Female"/>
    <x v="0"/>
    <n v="74.69"/>
    <n v="7"/>
    <n v="26.141500000000001"/>
    <n v="548.97149999999999"/>
    <d v="2019-05-01T00:00:00"/>
    <d v="1899-12-30T13:08:00"/>
    <x v="0"/>
    <n v="522.83000000000004"/>
    <n v="4.7619047620000003"/>
    <n v="26.141500000000001"/>
    <n v="9.1"/>
    <m/>
    <s v="May"/>
  </r>
  <r>
    <s v="226-31-3081"/>
    <x v="1"/>
    <s v="Naypyitaw"/>
    <s v="Normal"/>
    <s v="Female"/>
    <x v="1"/>
    <n v="15.28"/>
    <n v="5"/>
    <n v="3.82"/>
    <n v="80.22"/>
    <d v="2019-08-03T00:00:00"/>
    <d v="1899-12-30T10:29:00"/>
    <x v="1"/>
    <n v="76.400000000000006"/>
    <n v="4.7619047620000003"/>
    <n v="3.82"/>
    <n v="9.6"/>
    <m/>
    <s v="Aug"/>
  </r>
  <r>
    <s v="631-41-3108"/>
    <x v="0"/>
    <s v="Yangon"/>
    <s v="Normal"/>
    <s v="Male"/>
    <x v="2"/>
    <n v="46.33"/>
    <n v="7"/>
    <n v="16.215499999999999"/>
    <n v="340.52550000000002"/>
    <d v="2019-03-03T00:00:00"/>
    <d v="1899-12-30T13:23:00"/>
    <x v="2"/>
    <n v="324.31"/>
    <n v="4.7619047620000003"/>
    <n v="16.215499999999999"/>
    <n v="7.4"/>
    <m/>
    <s v="Mar"/>
  </r>
  <r>
    <s v="123-19-1176"/>
    <x v="0"/>
    <s v="Yangon"/>
    <s v="Member"/>
    <s v="Male"/>
    <x v="0"/>
    <n v="58.22"/>
    <n v="8"/>
    <n v="23.288"/>
    <n v="489.048"/>
    <d v="2019-01-27T00:00:00"/>
    <d v="1899-12-30T20:33:00"/>
    <x v="0"/>
    <n v="465.76"/>
    <n v="4.7619047620000003"/>
    <n v="23.288"/>
    <n v="8.4"/>
    <m/>
    <s v="Jan"/>
  </r>
  <r>
    <s v="373-73-7910"/>
    <x v="0"/>
    <s v="Yangon"/>
    <s v="Normal"/>
    <s v="Male"/>
    <x v="3"/>
    <n v="86.31"/>
    <n v="7"/>
    <n v="30.208500000000001"/>
    <n v="634.37850000000003"/>
    <d v="2019-08-02T00:00:00"/>
    <d v="1899-12-30T10:37:00"/>
    <x v="0"/>
    <n v="604.16999999999996"/>
    <n v="4.7619047620000003"/>
    <n v="30.208500000000001"/>
    <n v="5.3"/>
    <m/>
    <s v="Aug"/>
  </r>
  <r>
    <s v="699-14-3026"/>
    <x v="1"/>
    <s v="Naypyitaw"/>
    <s v="Normal"/>
    <s v="Male"/>
    <x v="1"/>
    <n v="85.39"/>
    <n v="7"/>
    <n v="29.886500000000002"/>
    <n v="627.61649999999997"/>
    <d v="2019-03-25T00:00:00"/>
    <d v="1899-12-30T18:30:00"/>
    <x v="0"/>
    <n v="597.73"/>
    <n v="4.7619047620000003"/>
    <n v="29.886500000000002"/>
    <n v="4.0999999999999996"/>
    <m/>
    <s v="Mar"/>
  </r>
  <r>
    <s v="355-53-5943"/>
    <x v="0"/>
    <s v="Yangon"/>
    <s v="Member"/>
    <s v="Female"/>
    <x v="1"/>
    <n v="68.84"/>
    <n v="6"/>
    <n v="20.652000000000001"/>
    <n v="433.69200000000001"/>
    <d v="2019-05-25T00:00:00"/>
    <d v="1899-12-30T14:36:00"/>
    <x v="0"/>
    <n v="413.04"/>
    <n v="4.7619047620000003"/>
    <n v="20.652000000000001"/>
    <n v="5.8"/>
    <m/>
    <s v="May"/>
  </r>
  <r>
    <s v="315-22-5665"/>
    <x v="1"/>
    <s v="Naypyitaw"/>
    <s v="Normal"/>
    <s v="Female"/>
    <x v="2"/>
    <n v="73.56"/>
    <n v="10"/>
    <n v="36.78"/>
    <n v="772.38"/>
    <d v="2019-02-24T00:00:00"/>
    <d v="1899-12-30T11:38:00"/>
    <x v="0"/>
    <n v="735.6"/>
    <n v="4.7619047620000003"/>
    <n v="36.78"/>
    <n v="8"/>
    <m/>
    <s v="Feb"/>
  </r>
  <r>
    <s v="665-32-9167"/>
    <x v="0"/>
    <s v="Yangon"/>
    <s v="Member"/>
    <s v="Female"/>
    <x v="0"/>
    <n v="36.26"/>
    <n v="2"/>
    <n v="3.6259999999999999"/>
    <n v="76.146000000000001"/>
    <d v="2019-10-01T00:00:00"/>
    <d v="1899-12-30T17:15:00"/>
    <x v="2"/>
    <n v="72.52"/>
    <n v="4.7619047620000003"/>
    <n v="3.6259999999999999"/>
    <n v="7.2"/>
    <m/>
    <s v="Oct"/>
  </r>
  <r>
    <s v="692-92-5582"/>
    <x v="2"/>
    <s v="Mandalay"/>
    <s v="Member"/>
    <s v="Female"/>
    <x v="4"/>
    <n v="54.84"/>
    <n v="3"/>
    <n v="8.2260000000000009"/>
    <n v="172.74600000000001"/>
    <d v="2019-02-20T00:00:00"/>
    <d v="1899-12-30T13:27:00"/>
    <x v="2"/>
    <n v="164.52"/>
    <n v="4.7619047620000003"/>
    <n v="8.2260000000000009"/>
    <n v="5.9"/>
    <m/>
    <s v="Feb"/>
  </r>
  <r>
    <s v="351-62-0822"/>
    <x v="2"/>
    <s v="Mandalay"/>
    <s v="Member"/>
    <s v="Female"/>
    <x v="5"/>
    <n v="14.48"/>
    <n v="4"/>
    <n v="2.8959999999999999"/>
    <n v="60.816000000000003"/>
    <d v="2019-06-02T00:00:00"/>
    <d v="1899-12-30T18:07:00"/>
    <x v="0"/>
    <n v="57.92"/>
    <n v="4.7619047620000003"/>
    <n v="2.8959999999999999"/>
    <n v="4.5"/>
    <m/>
    <s v="Jun"/>
  </r>
  <r>
    <s v="529-56-3974"/>
    <x v="2"/>
    <s v="Mandalay"/>
    <s v="Member"/>
    <s v="Male"/>
    <x v="1"/>
    <n v="25.51"/>
    <n v="4"/>
    <n v="5.1020000000000003"/>
    <n v="107.142"/>
    <d v="2019-09-03T00:00:00"/>
    <d v="1899-12-30T17:03:00"/>
    <x v="1"/>
    <n v="102.04"/>
    <n v="4.7619047620000003"/>
    <n v="5.1020000000000003"/>
    <n v="6.8"/>
    <m/>
    <s v="Sep"/>
  </r>
  <r>
    <s v="365-64-0515"/>
    <x v="0"/>
    <s v="Yangon"/>
    <s v="Normal"/>
    <s v="Female"/>
    <x v="1"/>
    <n v="46.95"/>
    <n v="5"/>
    <n v="11.737500000000001"/>
    <n v="246.48750000000001"/>
    <d v="2019-12-02T00:00:00"/>
    <d v="1899-12-30T10:25:00"/>
    <x v="0"/>
    <n v="234.75"/>
    <n v="4.7619047620000003"/>
    <n v="11.737500000000001"/>
    <n v="7.1"/>
    <m/>
    <s v="Dec"/>
  </r>
  <r>
    <s v="252-56-2699"/>
    <x v="0"/>
    <s v="Yangon"/>
    <s v="Normal"/>
    <s v="Male"/>
    <x v="4"/>
    <n v="43.19"/>
    <n v="10"/>
    <n v="21.594999999999999"/>
    <n v="453.495"/>
    <d v="2019-07-02T00:00:00"/>
    <d v="1899-12-30T16:48:00"/>
    <x v="0"/>
    <n v="431.9"/>
    <n v="4.7619047620000003"/>
    <n v="21.594999999999999"/>
    <n v="8.1999999999999993"/>
    <m/>
    <s v="Jul"/>
  </r>
  <r>
    <s v="829-34-3910"/>
    <x v="0"/>
    <s v="Yangon"/>
    <s v="Normal"/>
    <s v="Female"/>
    <x v="0"/>
    <n v="71.38"/>
    <n v="10"/>
    <n v="35.69"/>
    <n v="749.49"/>
    <d v="2019-03-29T00:00:00"/>
    <d v="1899-12-30T19:21:00"/>
    <x v="1"/>
    <n v="713.8"/>
    <n v="4.7619047620000003"/>
    <n v="35.69"/>
    <n v="5.7"/>
    <m/>
    <s v="Mar"/>
  </r>
  <r>
    <s v="299-46-1805"/>
    <x v="2"/>
    <s v="Mandalay"/>
    <s v="Member"/>
    <s v="Female"/>
    <x v="3"/>
    <n v="93.72"/>
    <n v="6"/>
    <n v="28.116"/>
    <n v="590.43600000000004"/>
    <d v="2019-01-15T00:00:00"/>
    <d v="1899-12-30T16:19:00"/>
    <x v="1"/>
    <n v="562.32000000000005"/>
    <n v="4.7619047620000003"/>
    <n v="28.116"/>
    <n v="4.5"/>
    <m/>
    <s v="Jan"/>
  </r>
  <r>
    <s v="656-95-9349"/>
    <x v="0"/>
    <s v="Yangon"/>
    <s v="Member"/>
    <s v="Female"/>
    <x v="0"/>
    <n v="68.930000000000007"/>
    <n v="7"/>
    <n v="24.125499999999999"/>
    <n v="506.63549999999998"/>
    <d v="2019-11-03T00:00:00"/>
    <d v="1899-12-30T11:03:00"/>
    <x v="2"/>
    <n v="482.51"/>
    <n v="4.7619047620000003"/>
    <n v="24.125499999999999"/>
    <n v="4.5999999999999996"/>
    <m/>
    <s v="Nov"/>
  </r>
  <r>
    <s v="765-26-6951"/>
    <x v="0"/>
    <s v="Yangon"/>
    <s v="Normal"/>
    <s v="Male"/>
    <x v="3"/>
    <n v="72.61"/>
    <n v="6"/>
    <n v="21.783000000000001"/>
    <n v="457.44299999999998"/>
    <d v="2019-01-01T00:00:00"/>
    <d v="1899-12-30T10:39:00"/>
    <x v="2"/>
    <n v="435.66"/>
    <n v="4.7619047620000003"/>
    <n v="21.783000000000001"/>
    <n v="6.9"/>
    <m/>
    <s v="Jan"/>
  </r>
  <r>
    <s v="329-62-1586"/>
    <x v="0"/>
    <s v="Yangon"/>
    <s v="Normal"/>
    <s v="Male"/>
    <x v="4"/>
    <n v="54.67"/>
    <n v="3"/>
    <n v="8.2004999999999999"/>
    <n v="172.2105"/>
    <d v="2019-01-21T00:00:00"/>
    <d v="1899-12-30T18:00:00"/>
    <x v="2"/>
    <n v="164.01"/>
    <n v="4.7619047620000003"/>
    <n v="8.2004999999999999"/>
    <n v="8.6"/>
    <m/>
    <s v="Jan"/>
  </r>
  <r>
    <s v="319-50-3348"/>
    <x v="2"/>
    <s v="Mandalay"/>
    <s v="Normal"/>
    <s v="Female"/>
    <x v="2"/>
    <n v="40.299999999999997"/>
    <n v="2"/>
    <n v="4.03"/>
    <n v="84.63"/>
    <d v="2019-11-03T00:00:00"/>
    <d v="1899-12-30T15:30:00"/>
    <x v="0"/>
    <n v="80.599999999999994"/>
    <n v="4.7619047620000003"/>
    <n v="4.03"/>
    <n v="4.4000000000000004"/>
    <m/>
    <s v="Nov"/>
  </r>
  <r>
    <s v="300-71-4605"/>
    <x v="1"/>
    <s v="Naypyitaw"/>
    <s v="Member"/>
    <s v="Male"/>
    <x v="1"/>
    <n v="86.04"/>
    <n v="5"/>
    <n v="21.51"/>
    <n v="451.71"/>
    <d v="2019-02-25T00:00:00"/>
    <d v="1899-12-30T11:24:00"/>
    <x v="0"/>
    <n v="430.2"/>
    <n v="4.7619047620000003"/>
    <n v="21.51"/>
    <n v="4.8"/>
    <m/>
    <s v="Feb"/>
  </r>
  <r>
    <s v="371-85-5789"/>
    <x v="2"/>
    <s v="Mandalay"/>
    <s v="Normal"/>
    <s v="Male"/>
    <x v="0"/>
    <n v="87.98"/>
    <n v="3"/>
    <n v="13.196999999999999"/>
    <n v="277.137"/>
    <d v="2019-05-03T00:00:00"/>
    <d v="1899-12-30T10:40:00"/>
    <x v="0"/>
    <n v="263.94"/>
    <n v="4.7619047620000003"/>
    <n v="13.196999999999999"/>
    <n v="5.0999999999999996"/>
    <m/>
    <s v="May"/>
  </r>
  <r>
    <s v="273-16-6619"/>
    <x v="2"/>
    <s v="Mandalay"/>
    <s v="Normal"/>
    <s v="Male"/>
    <x v="2"/>
    <n v="33.200000000000003"/>
    <n v="2"/>
    <n v="3.32"/>
    <n v="69.72"/>
    <d v="2019-03-15T00:00:00"/>
    <d v="1899-12-30T12:20:00"/>
    <x v="2"/>
    <n v="66.400000000000006"/>
    <n v="4.7619047620000003"/>
    <n v="3.32"/>
    <n v="4.4000000000000004"/>
    <m/>
    <s v="Mar"/>
  </r>
  <r>
    <s v="636-48-8204"/>
    <x v="0"/>
    <s v="Yangon"/>
    <s v="Normal"/>
    <s v="Male"/>
    <x v="1"/>
    <n v="34.56"/>
    <n v="5"/>
    <n v="8.64"/>
    <n v="181.44"/>
    <d v="2019-02-17T00:00:00"/>
    <d v="1899-12-30T11:15:00"/>
    <x v="0"/>
    <n v="172.8"/>
    <n v="4.7619047620000003"/>
    <n v="8.64"/>
    <n v="9.9"/>
    <m/>
    <s v="Feb"/>
  </r>
  <r>
    <s v="549-59-1358"/>
    <x v="0"/>
    <s v="Yangon"/>
    <s v="Member"/>
    <s v="Male"/>
    <x v="3"/>
    <n v="88.63"/>
    <n v="3"/>
    <n v="13.294499999999999"/>
    <n v="279.18450000000001"/>
    <d v="2019-02-03T00:00:00"/>
    <d v="1899-12-30T17:36:00"/>
    <x v="0"/>
    <n v="265.89"/>
    <n v="4.7619047620000003"/>
    <n v="13.294499999999999"/>
    <n v="6"/>
    <m/>
    <s v="Feb"/>
  </r>
  <r>
    <s v="227-03-5010"/>
    <x v="0"/>
    <s v="Yangon"/>
    <s v="Member"/>
    <s v="Female"/>
    <x v="2"/>
    <n v="52.59"/>
    <n v="8"/>
    <n v="21.036000000000001"/>
    <n v="441.75599999999997"/>
    <d v="2019-03-22T00:00:00"/>
    <d v="1899-12-30T19:20:00"/>
    <x v="2"/>
    <n v="420.72"/>
    <n v="4.7619047620000003"/>
    <n v="21.036000000000001"/>
    <n v="8.5"/>
    <m/>
    <s v="Mar"/>
  </r>
  <r>
    <s v="649-29-6775"/>
    <x v="2"/>
    <s v="Mandalay"/>
    <s v="Normal"/>
    <s v="Male"/>
    <x v="5"/>
    <n v="33.520000000000003"/>
    <n v="1"/>
    <n v="1.6759999999999999"/>
    <n v="35.195999999999998"/>
    <d v="2019-08-02T00:00:00"/>
    <d v="1899-12-30T15:31:00"/>
    <x v="1"/>
    <n v="33.520000000000003"/>
    <n v="4.7619047620000003"/>
    <n v="1.6759999999999999"/>
    <n v="6.7"/>
    <m/>
    <s v="Aug"/>
  </r>
  <r>
    <s v="189-17-4241"/>
    <x v="0"/>
    <s v="Yangon"/>
    <s v="Normal"/>
    <s v="Female"/>
    <x v="5"/>
    <n v="87.67"/>
    <n v="2"/>
    <n v="8.7669999999999995"/>
    <n v="184.107"/>
    <d v="2019-10-03T00:00:00"/>
    <d v="1899-12-30T12:17:00"/>
    <x v="2"/>
    <n v="175.34"/>
    <n v="4.7619047620000003"/>
    <n v="8.7669999999999995"/>
    <n v="7.7"/>
    <m/>
    <s v="Oct"/>
  </r>
  <r>
    <s v="145-94-9061"/>
    <x v="2"/>
    <s v="Mandalay"/>
    <s v="Normal"/>
    <s v="Female"/>
    <x v="4"/>
    <n v="88.36"/>
    <n v="5"/>
    <n v="22.09"/>
    <n v="463.89"/>
    <d v="2019-01-25T00:00:00"/>
    <d v="1899-12-30T19:48:00"/>
    <x v="1"/>
    <n v="441.8"/>
    <n v="4.7619047620000003"/>
    <n v="22.09"/>
    <n v="9.6"/>
    <m/>
    <s v="Jan"/>
  </r>
  <r>
    <s v="848-62-7243"/>
    <x v="0"/>
    <s v="Yangon"/>
    <s v="Normal"/>
    <s v="Male"/>
    <x v="0"/>
    <n v="24.89"/>
    <n v="9"/>
    <n v="11.2005"/>
    <n v="235.2105"/>
    <d v="2019-03-15T00:00:00"/>
    <d v="1899-12-30T15:36:00"/>
    <x v="1"/>
    <n v="224.01"/>
    <n v="4.7619047620000003"/>
    <n v="11.2005"/>
    <n v="7.4"/>
    <m/>
    <s v="Mar"/>
  </r>
  <r>
    <s v="871-79-8483"/>
    <x v="2"/>
    <s v="Mandalay"/>
    <s v="Normal"/>
    <s v="Male"/>
    <x v="5"/>
    <n v="94.13"/>
    <n v="5"/>
    <n v="23.532499999999999"/>
    <n v="494.1825"/>
    <d v="2019-02-25T00:00:00"/>
    <d v="1899-12-30T19:39:00"/>
    <x v="2"/>
    <n v="470.65"/>
    <n v="4.7619047620000003"/>
    <n v="23.532499999999999"/>
    <n v="4.8"/>
    <m/>
    <s v="Feb"/>
  </r>
  <r>
    <s v="149-71-6266"/>
    <x v="2"/>
    <s v="Mandalay"/>
    <s v="Member"/>
    <s v="Male"/>
    <x v="3"/>
    <n v="78.069999999999993"/>
    <n v="9"/>
    <n v="35.131500000000003"/>
    <n v="737.76149999999996"/>
    <d v="2019-01-28T00:00:00"/>
    <d v="1899-12-30T12:43:00"/>
    <x v="1"/>
    <n v="702.63"/>
    <n v="4.7619047620000003"/>
    <n v="35.131500000000003"/>
    <n v="4.5"/>
    <m/>
    <s v="Jan"/>
  </r>
  <r>
    <s v="640-49-2076"/>
    <x v="2"/>
    <s v="Mandalay"/>
    <s v="Normal"/>
    <s v="Male"/>
    <x v="3"/>
    <n v="83.78"/>
    <n v="8"/>
    <n v="33.512"/>
    <n v="703.75199999999995"/>
    <d v="2019-10-01T00:00:00"/>
    <d v="1899-12-30T14:49:00"/>
    <x v="1"/>
    <n v="670.24"/>
    <n v="4.7619047620000003"/>
    <n v="33.512"/>
    <n v="5.0999999999999996"/>
    <m/>
    <s v="Oct"/>
  </r>
  <r>
    <s v="595-11-5460"/>
    <x v="0"/>
    <s v="Yangon"/>
    <s v="Normal"/>
    <s v="Male"/>
    <x v="0"/>
    <n v="96.58"/>
    <n v="2"/>
    <n v="9.6579999999999995"/>
    <n v="202.81800000000001"/>
    <d v="2019-03-15T00:00:00"/>
    <d v="1899-12-30T10:12:00"/>
    <x v="2"/>
    <n v="193.16"/>
    <n v="4.7619047620000003"/>
    <n v="9.6579999999999995"/>
    <n v="5.0999999999999996"/>
    <m/>
    <s v="Mar"/>
  </r>
  <r>
    <s v="183-56-6882"/>
    <x v="1"/>
    <s v="Naypyitaw"/>
    <s v="Member"/>
    <s v="Female"/>
    <x v="4"/>
    <n v="99.42"/>
    <n v="4"/>
    <n v="19.884"/>
    <n v="417.56400000000002"/>
    <d v="2019-06-02T00:00:00"/>
    <d v="1899-12-30T10:42:00"/>
    <x v="0"/>
    <n v="397.68"/>
    <n v="4.7619047620000003"/>
    <n v="19.884"/>
    <n v="7.5"/>
    <m/>
    <s v="Jun"/>
  </r>
  <r>
    <s v="232-16-2483"/>
    <x v="1"/>
    <s v="Naypyitaw"/>
    <s v="Member"/>
    <s v="Female"/>
    <x v="3"/>
    <n v="68.12"/>
    <n v="1"/>
    <n v="3.4060000000000001"/>
    <n v="71.525999999999996"/>
    <d v="2019-07-01T00:00:00"/>
    <d v="1899-12-30T12:28:00"/>
    <x v="0"/>
    <n v="68.12"/>
    <n v="4.7619047620000003"/>
    <n v="3.4060000000000001"/>
    <n v="6.8"/>
    <m/>
    <s v="Jul"/>
  </r>
  <r>
    <s v="129-29-8530"/>
    <x v="0"/>
    <s v="Yangon"/>
    <s v="Member"/>
    <s v="Male"/>
    <x v="3"/>
    <n v="62.62"/>
    <n v="5"/>
    <n v="15.654999999999999"/>
    <n v="328.755"/>
    <d v="2019-10-03T00:00:00"/>
    <d v="1899-12-30T19:15:00"/>
    <x v="0"/>
    <n v="313.10000000000002"/>
    <n v="4.7619047620000003"/>
    <n v="15.654999999999999"/>
    <n v="7"/>
    <m/>
    <s v="Oct"/>
  </r>
  <r>
    <s v="272-65-1806"/>
    <x v="0"/>
    <s v="Yangon"/>
    <s v="Normal"/>
    <s v="Female"/>
    <x v="1"/>
    <n v="60.88"/>
    <n v="9"/>
    <n v="27.396000000000001"/>
    <n v="575.31600000000003"/>
    <d v="2019-01-15T00:00:00"/>
    <d v="1899-12-30T17:17:00"/>
    <x v="0"/>
    <n v="547.91999999999996"/>
    <n v="4.7619047620000003"/>
    <n v="27.396000000000001"/>
    <n v="4.7"/>
    <m/>
    <s v="Jan"/>
  </r>
  <r>
    <s v="333-73-7901"/>
    <x v="1"/>
    <s v="Naypyitaw"/>
    <s v="Normal"/>
    <s v="Female"/>
    <x v="0"/>
    <n v="54.92"/>
    <n v="8"/>
    <n v="21.968"/>
    <n v="461.32799999999997"/>
    <d v="2019-03-23T00:00:00"/>
    <d v="1899-12-30T13:24:00"/>
    <x v="0"/>
    <n v="439.36"/>
    <n v="4.7619047620000003"/>
    <n v="21.968"/>
    <n v="7.6"/>
    <m/>
    <s v="Mar"/>
  </r>
  <r>
    <s v="777-82-7220"/>
    <x v="2"/>
    <s v="Mandalay"/>
    <s v="Member"/>
    <s v="Male"/>
    <x v="2"/>
    <n v="30.12"/>
    <n v="8"/>
    <n v="12.048"/>
    <n v="253.00800000000001"/>
    <d v="2019-03-03T00:00:00"/>
    <d v="1899-12-30T13:01:00"/>
    <x v="1"/>
    <n v="240.96"/>
    <n v="4.7619047620000003"/>
    <n v="12.048"/>
    <n v="7.7"/>
    <m/>
    <s v="Mar"/>
  </r>
  <r>
    <s v="280-35-5823"/>
    <x v="2"/>
    <s v="Mandalay"/>
    <s v="Member"/>
    <s v="Female"/>
    <x v="2"/>
    <n v="86.72"/>
    <n v="1"/>
    <n v="4.3360000000000003"/>
    <n v="91.055999999999997"/>
    <d v="2019-01-17T00:00:00"/>
    <d v="1899-12-30T18:45:00"/>
    <x v="0"/>
    <n v="86.72"/>
    <n v="4.7619047620000003"/>
    <n v="4.3360000000000003"/>
    <n v="7.9"/>
    <m/>
    <s v="Jan"/>
  </r>
  <r>
    <s v="554-53-8700"/>
    <x v="1"/>
    <s v="Naypyitaw"/>
    <s v="Member"/>
    <s v="Male"/>
    <x v="2"/>
    <n v="56.11"/>
    <n v="2"/>
    <n v="5.6109999999999998"/>
    <n v="117.831"/>
    <d v="2019-02-02T00:00:00"/>
    <d v="1899-12-30T10:11:00"/>
    <x v="1"/>
    <n v="112.22"/>
    <n v="4.7619047620000003"/>
    <n v="5.6109999999999998"/>
    <n v="6.3"/>
    <m/>
    <s v="Feb"/>
  </r>
  <r>
    <s v="354-25-5821"/>
    <x v="2"/>
    <s v="Mandalay"/>
    <s v="Member"/>
    <s v="Female"/>
    <x v="3"/>
    <n v="69.12"/>
    <n v="6"/>
    <n v="20.736000000000001"/>
    <n v="435.45600000000002"/>
    <d v="2019-08-02T00:00:00"/>
    <d v="1899-12-30T13:03:00"/>
    <x v="1"/>
    <n v="414.72"/>
    <n v="4.7619047620000003"/>
    <n v="20.736000000000001"/>
    <n v="5.6"/>
    <m/>
    <s v="Aug"/>
  </r>
  <r>
    <s v="228-96-1411"/>
    <x v="1"/>
    <s v="Naypyitaw"/>
    <s v="Member"/>
    <s v="Female"/>
    <x v="4"/>
    <n v="98.7"/>
    <n v="8"/>
    <n v="39.479999999999997"/>
    <n v="829.08"/>
    <d v="2019-04-03T00:00:00"/>
    <d v="1899-12-30T20:39:00"/>
    <x v="1"/>
    <n v="789.6"/>
    <n v="4.7619047620000003"/>
    <n v="39.479999999999997"/>
    <n v="7.6"/>
    <m/>
    <s v="Apr"/>
  </r>
  <r>
    <s v="617-15-4209"/>
    <x v="1"/>
    <s v="Naypyitaw"/>
    <s v="Member"/>
    <s v="Male"/>
    <x v="0"/>
    <n v="15.37"/>
    <n v="2"/>
    <n v="1.5369999999999999"/>
    <n v="32.277000000000001"/>
    <d v="2019-03-16T00:00:00"/>
    <d v="1899-12-30T19:47:00"/>
    <x v="1"/>
    <n v="30.74"/>
    <n v="4.7619047620000003"/>
    <n v="1.5369999999999999"/>
    <n v="7.2"/>
    <m/>
    <s v="Mar"/>
  </r>
  <r>
    <s v="132-32-9879"/>
    <x v="2"/>
    <s v="Mandalay"/>
    <s v="Member"/>
    <s v="Female"/>
    <x v="1"/>
    <n v="93.96"/>
    <n v="4"/>
    <n v="18.792000000000002"/>
    <n v="394.63200000000001"/>
    <d v="2019-09-03T00:00:00"/>
    <d v="1899-12-30T18:00:00"/>
    <x v="1"/>
    <n v="375.84"/>
    <n v="4.7619047620000003"/>
    <n v="18.792000000000002"/>
    <n v="9.5"/>
    <m/>
    <s v="Sep"/>
  </r>
  <r>
    <s v="370-41-7321"/>
    <x v="2"/>
    <s v="Mandalay"/>
    <s v="Member"/>
    <s v="Male"/>
    <x v="0"/>
    <n v="56.69"/>
    <n v="9"/>
    <n v="25.5105"/>
    <n v="535.72050000000002"/>
    <d v="2019-02-27T00:00:00"/>
    <d v="1899-12-30T17:24:00"/>
    <x v="2"/>
    <n v="510.21"/>
    <n v="4.7619047620000003"/>
    <n v="25.5105"/>
    <n v="8.4"/>
    <m/>
    <s v="Feb"/>
  </r>
  <r>
    <s v="727-46-3608"/>
    <x v="2"/>
    <s v="Mandalay"/>
    <s v="Member"/>
    <s v="Female"/>
    <x v="4"/>
    <n v="20.010000000000002"/>
    <n v="9"/>
    <n v="9.0045000000000002"/>
    <n v="189.09450000000001"/>
    <d v="2019-06-02T00:00:00"/>
    <d v="1899-12-30T15:47:00"/>
    <x v="0"/>
    <n v="180.09"/>
    <n v="4.7619047620000003"/>
    <n v="9.0045000000000002"/>
    <n v="4.0999999999999996"/>
    <m/>
    <s v="Jun"/>
  </r>
  <r>
    <s v="669-54-1719"/>
    <x v="2"/>
    <s v="Mandalay"/>
    <s v="Member"/>
    <s v="Male"/>
    <x v="1"/>
    <n v="18.93"/>
    <n v="6"/>
    <n v="5.6790000000000003"/>
    <n v="119.259"/>
    <d v="2019-10-02T00:00:00"/>
    <d v="1899-12-30T12:45:00"/>
    <x v="2"/>
    <n v="113.58"/>
    <n v="4.7619047620000003"/>
    <n v="5.6790000000000003"/>
    <n v="8.1"/>
    <m/>
    <s v="Oct"/>
  </r>
  <r>
    <s v="574-22-5561"/>
    <x v="1"/>
    <s v="Naypyitaw"/>
    <s v="Member"/>
    <s v="Female"/>
    <x v="5"/>
    <n v="82.63"/>
    <n v="10"/>
    <n v="41.314999999999998"/>
    <n v="867.61500000000001"/>
    <d v="2019-03-19T00:00:00"/>
    <d v="1899-12-30T17:08:00"/>
    <x v="0"/>
    <n v="826.3"/>
    <n v="4.7619047620000003"/>
    <n v="41.314999999999998"/>
    <n v="7.9"/>
    <m/>
    <s v="Mar"/>
  </r>
  <r>
    <s v="326-78-5178"/>
    <x v="1"/>
    <s v="Naypyitaw"/>
    <s v="Member"/>
    <s v="Male"/>
    <x v="4"/>
    <n v="91.4"/>
    <n v="7"/>
    <n v="31.99"/>
    <n v="671.79"/>
    <d v="2019-03-02T00:00:00"/>
    <d v="1899-12-30T10:19:00"/>
    <x v="1"/>
    <n v="639.79999999999995"/>
    <n v="4.7619047620000003"/>
    <n v="31.99"/>
    <n v="9.5"/>
    <m/>
    <s v="Mar"/>
  </r>
  <r>
    <s v="162-48-8011"/>
    <x v="0"/>
    <s v="Yangon"/>
    <s v="Member"/>
    <s v="Female"/>
    <x v="4"/>
    <n v="44.59"/>
    <n v="5"/>
    <n v="11.147500000000001"/>
    <n v="234.0975"/>
    <d v="2019-10-02T00:00:00"/>
    <d v="1899-12-30T15:10:00"/>
    <x v="1"/>
    <n v="222.95"/>
    <n v="4.7619047620000003"/>
    <n v="11.147500000000001"/>
    <n v="8.5"/>
    <m/>
    <s v="Oct"/>
  </r>
  <r>
    <s v="616-24-2851"/>
    <x v="2"/>
    <s v="Mandalay"/>
    <s v="Member"/>
    <s v="Female"/>
    <x v="5"/>
    <n v="17.87"/>
    <n v="4"/>
    <n v="3.5739999999999998"/>
    <n v="75.054000000000002"/>
    <d v="2019-03-22T00:00:00"/>
    <d v="1899-12-30T14:42:00"/>
    <x v="0"/>
    <n v="71.48"/>
    <n v="4.7619047620000003"/>
    <n v="3.5739999999999998"/>
    <n v="6.5"/>
    <m/>
    <s v="Mar"/>
  </r>
  <r>
    <s v="778-71-5554"/>
    <x v="1"/>
    <s v="Naypyitaw"/>
    <s v="Member"/>
    <s v="Male"/>
    <x v="5"/>
    <n v="15.43"/>
    <n v="1"/>
    <n v="0.77149999999999996"/>
    <n v="16.201499999999999"/>
    <d v="2019-01-25T00:00:00"/>
    <d v="1899-12-30T15:46:00"/>
    <x v="2"/>
    <n v="15.43"/>
    <n v="4.7619047620000003"/>
    <n v="0.77149999999999996"/>
    <n v="6.1"/>
    <m/>
    <s v="Jan"/>
  </r>
  <r>
    <s v="242-55-6721"/>
    <x v="2"/>
    <s v="Mandalay"/>
    <s v="Normal"/>
    <s v="Male"/>
    <x v="2"/>
    <n v="16.16"/>
    <n v="2"/>
    <n v="1.6160000000000001"/>
    <n v="33.936"/>
    <d v="2019-07-03T00:00:00"/>
    <d v="1899-12-30T11:49:00"/>
    <x v="0"/>
    <n v="32.32"/>
    <n v="4.7619047620000003"/>
    <n v="1.6160000000000001"/>
    <n v="6.5"/>
    <m/>
    <s v="Jul"/>
  </r>
  <r>
    <s v="399-46-5918"/>
    <x v="1"/>
    <s v="Naypyitaw"/>
    <s v="Normal"/>
    <s v="Female"/>
    <x v="1"/>
    <n v="85.98"/>
    <n v="8"/>
    <n v="34.392000000000003"/>
    <n v="722.23199999999997"/>
    <d v="2019-02-28T00:00:00"/>
    <d v="1899-12-30T19:01:00"/>
    <x v="1"/>
    <n v="687.84"/>
    <n v="4.7619047620000003"/>
    <n v="34.392000000000003"/>
    <n v="8.1999999999999993"/>
    <m/>
    <s v="Feb"/>
  </r>
  <r>
    <s v="106-35-6779"/>
    <x v="0"/>
    <s v="Yangon"/>
    <s v="Member"/>
    <s v="Male"/>
    <x v="2"/>
    <n v="44.34"/>
    <n v="2"/>
    <n v="4.4340000000000002"/>
    <n v="93.114000000000004"/>
    <d v="2019-03-27T00:00:00"/>
    <d v="1899-12-30T11:26:00"/>
    <x v="1"/>
    <n v="88.68"/>
    <n v="4.7619047620000003"/>
    <n v="4.4340000000000002"/>
    <n v="5.8"/>
    <m/>
    <s v="Mar"/>
  </r>
  <r>
    <s v="635-40-6220"/>
    <x v="0"/>
    <s v="Yangon"/>
    <s v="Normal"/>
    <s v="Male"/>
    <x v="0"/>
    <n v="89.6"/>
    <n v="8"/>
    <n v="35.840000000000003"/>
    <n v="752.64"/>
    <d v="2019-07-02T00:00:00"/>
    <d v="1899-12-30T11:28:00"/>
    <x v="0"/>
    <n v="716.8"/>
    <n v="4.7619047620000003"/>
    <n v="35.840000000000003"/>
    <n v="6.6"/>
    <m/>
    <s v="Jul"/>
  </r>
  <r>
    <s v="817-48-8732"/>
    <x v="0"/>
    <s v="Yangon"/>
    <s v="Member"/>
    <s v="Female"/>
    <x v="2"/>
    <n v="72.349999999999994"/>
    <n v="10"/>
    <n v="36.174999999999997"/>
    <n v="759.67499999999995"/>
    <d v="2019-01-20T00:00:00"/>
    <d v="1899-12-30T15:55:00"/>
    <x v="1"/>
    <n v="723.5"/>
    <n v="4.7619047620000003"/>
    <n v="36.174999999999997"/>
    <n v="5.4"/>
    <m/>
    <s v="Jan"/>
  </r>
  <r>
    <s v="120-06-4233"/>
    <x v="1"/>
    <s v="Naypyitaw"/>
    <s v="Normal"/>
    <s v="Male"/>
    <x v="1"/>
    <n v="30.61"/>
    <n v="6"/>
    <n v="9.1829999999999998"/>
    <n v="192.84299999999999"/>
    <d v="2019-12-03T00:00:00"/>
    <d v="1899-12-30T20:36:00"/>
    <x v="1"/>
    <n v="183.66"/>
    <n v="4.7619047620000003"/>
    <n v="9.1829999999999998"/>
    <n v="9.3000000000000007"/>
    <m/>
    <s v="Dec"/>
  </r>
  <r>
    <s v="285-68-5083"/>
    <x v="1"/>
    <s v="Naypyitaw"/>
    <s v="Member"/>
    <s v="Female"/>
    <x v="3"/>
    <n v="24.74"/>
    <n v="3"/>
    <n v="3.7109999999999999"/>
    <n v="77.930999999999997"/>
    <d v="2019-02-15T00:00:00"/>
    <d v="1899-12-30T17:47:00"/>
    <x v="2"/>
    <n v="74.22"/>
    <n v="4.7619047620000003"/>
    <n v="3.7109999999999999"/>
    <n v="10"/>
    <m/>
    <s v="Feb"/>
  </r>
  <r>
    <s v="803-83-5989"/>
    <x v="1"/>
    <s v="Naypyitaw"/>
    <s v="Normal"/>
    <s v="Male"/>
    <x v="2"/>
    <n v="55.73"/>
    <n v="6"/>
    <n v="16.719000000000001"/>
    <n v="351.09899999999999"/>
    <d v="2019-02-24T00:00:00"/>
    <d v="1899-12-30T10:55:00"/>
    <x v="0"/>
    <n v="334.38"/>
    <n v="4.7619047620000003"/>
    <n v="16.719000000000001"/>
    <n v="7"/>
    <m/>
    <s v="Feb"/>
  </r>
  <r>
    <s v="347-34-2234"/>
    <x v="2"/>
    <s v="Mandalay"/>
    <s v="Member"/>
    <s v="Female"/>
    <x v="3"/>
    <n v="55.07"/>
    <n v="9"/>
    <n v="24.781500000000001"/>
    <n v="520.41150000000005"/>
    <d v="2019-03-02T00:00:00"/>
    <d v="1899-12-30T13:40:00"/>
    <x v="0"/>
    <n v="495.63"/>
    <n v="4.7619047620000003"/>
    <n v="24.781500000000001"/>
    <n v="10"/>
    <m/>
    <s v="Mar"/>
  </r>
  <r>
    <s v="199-75-8169"/>
    <x v="0"/>
    <s v="Yangon"/>
    <s v="Member"/>
    <s v="Male"/>
    <x v="3"/>
    <n v="15.81"/>
    <n v="10"/>
    <n v="7.9050000000000002"/>
    <n v="166.005"/>
    <d v="2019-06-03T00:00:00"/>
    <d v="1899-12-30T12:27:00"/>
    <x v="2"/>
    <n v="158.1"/>
    <n v="4.7619047620000003"/>
    <n v="7.9050000000000002"/>
    <n v="8.6"/>
    <m/>
    <s v="Jun"/>
  </r>
  <r>
    <s v="853-23-2453"/>
    <x v="2"/>
    <s v="Mandalay"/>
    <s v="Member"/>
    <s v="Male"/>
    <x v="0"/>
    <n v="75.739999999999995"/>
    <n v="4"/>
    <n v="15.148"/>
    <n v="318.108"/>
    <d v="2019-02-14T00:00:00"/>
    <d v="1899-12-30T14:35:00"/>
    <x v="1"/>
    <n v="302.95999999999998"/>
    <n v="4.7619047620000003"/>
    <n v="15.148"/>
    <n v="7.6"/>
    <m/>
    <s v="Feb"/>
  </r>
  <r>
    <s v="877-22-3308"/>
    <x v="0"/>
    <s v="Yangon"/>
    <s v="Member"/>
    <s v="Male"/>
    <x v="0"/>
    <n v="15.87"/>
    <n v="10"/>
    <n v="7.9349999999999996"/>
    <n v="166.63499999999999"/>
    <d v="2019-03-13T00:00:00"/>
    <d v="1899-12-30T16:40:00"/>
    <x v="1"/>
    <n v="158.69999999999999"/>
    <n v="4.7619047620000003"/>
    <n v="7.9349999999999996"/>
    <n v="5.8"/>
    <m/>
    <s v="Mar"/>
  </r>
  <r>
    <s v="838-78-4295"/>
    <x v="1"/>
    <s v="Naypyitaw"/>
    <s v="Normal"/>
    <s v="Female"/>
    <x v="0"/>
    <n v="33.47"/>
    <n v="2"/>
    <n v="3.347"/>
    <n v="70.287000000000006"/>
    <d v="2019-10-02T00:00:00"/>
    <d v="1899-12-30T15:43:00"/>
    <x v="0"/>
    <n v="66.94"/>
    <n v="4.7619047620000003"/>
    <n v="3.347"/>
    <n v="6.7"/>
    <m/>
    <s v="Oct"/>
  </r>
  <r>
    <s v="109-28-2512"/>
    <x v="2"/>
    <s v="Mandalay"/>
    <s v="Member"/>
    <s v="Female"/>
    <x v="5"/>
    <n v="97.61"/>
    <n v="6"/>
    <n v="29.283000000000001"/>
    <n v="614.94299999999998"/>
    <d v="2019-07-01T00:00:00"/>
    <d v="1899-12-30T15:01:00"/>
    <x v="0"/>
    <n v="585.66"/>
    <n v="4.7619047620000003"/>
    <n v="29.283000000000001"/>
    <n v="9.9"/>
    <m/>
    <s v="Jul"/>
  </r>
  <r>
    <s v="232-11-3025"/>
    <x v="0"/>
    <s v="Yangon"/>
    <s v="Normal"/>
    <s v="Male"/>
    <x v="3"/>
    <n v="78.77"/>
    <n v="10"/>
    <n v="39.384999999999998"/>
    <n v="827.08500000000004"/>
    <d v="2019-01-24T00:00:00"/>
    <d v="1899-12-30T10:04:00"/>
    <x v="1"/>
    <n v="787.7"/>
    <n v="4.7619047620000003"/>
    <n v="39.384999999999998"/>
    <n v="6.4"/>
    <m/>
    <s v="Jan"/>
  </r>
  <r>
    <s v="382-03-4532"/>
    <x v="0"/>
    <s v="Yangon"/>
    <s v="Member"/>
    <s v="Female"/>
    <x v="0"/>
    <n v="18.329999999999998"/>
    <n v="1"/>
    <n v="0.91649999999999998"/>
    <n v="19.246500000000001"/>
    <d v="2019-02-02T00:00:00"/>
    <d v="1899-12-30T18:50:00"/>
    <x v="1"/>
    <n v="18.329999999999998"/>
    <n v="4.7619047620000003"/>
    <n v="0.91649999999999998"/>
    <n v="4.3"/>
    <m/>
    <s v="Feb"/>
  </r>
  <r>
    <s v="393-65-2792"/>
    <x v="1"/>
    <s v="Naypyitaw"/>
    <s v="Normal"/>
    <s v="Male"/>
    <x v="4"/>
    <n v="89.48"/>
    <n v="10"/>
    <n v="44.74"/>
    <n v="939.54"/>
    <d v="2019-06-01T00:00:00"/>
    <d v="1899-12-30T12:46:00"/>
    <x v="2"/>
    <n v="894.8"/>
    <n v="4.7619047620000003"/>
    <n v="44.74"/>
    <n v="9.6"/>
    <m/>
    <s v="Jun"/>
  </r>
  <r>
    <s v="796-12-2025"/>
    <x v="1"/>
    <s v="Naypyitaw"/>
    <s v="Normal"/>
    <s v="Male"/>
    <x v="5"/>
    <n v="62.12"/>
    <n v="10"/>
    <n v="31.06"/>
    <n v="652.26"/>
    <d v="2019-11-02T00:00:00"/>
    <d v="1899-12-30T16:19:00"/>
    <x v="1"/>
    <n v="621.20000000000005"/>
    <n v="4.7619047620000003"/>
    <n v="31.06"/>
    <n v="5.9"/>
    <m/>
    <s v="Nov"/>
  </r>
  <r>
    <s v="510-95-6347"/>
    <x v="2"/>
    <s v="Mandalay"/>
    <s v="Member"/>
    <s v="Female"/>
    <x v="4"/>
    <n v="48.52"/>
    <n v="3"/>
    <n v="7.2779999999999996"/>
    <n v="152.83799999999999"/>
    <d v="2019-05-03T00:00:00"/>
    <d v="1899-12-30T18:17:00"/>
    <x v="0"/>
    <n v="145.56"/>
    <n v="4.7619047620000003"/>
    <n v="7.2779999999999996"/>
    <n v="4"/>
    <m/>
    <s v="May"/>
  </r>
  <r>
    <s v="841-35-6630"/>
    <x v="1"/>
    <s v="Naypyitaw"/>
    <s v="Normal"/>
    <s v="Female"/>
    <x v="1"/>
    <n v="75.91"/>
    <n v="6"/>
    <n v="22.773"/>
    <n v="478.233"/>
    <d v="2019-09-03T00:00:00"/>
    <d v="1899-12-30T18:21:00"/>
    <x v="1"/>
    <n v="455.46"/>
    <n v="4.7619047620000003"/>
    <n v="22.773"/>
    <n v="8.6999999999999993"/>
    <m/>
    <s v="Sep"/>
  </r>
  <r>
    <s v="287-21-9091"/>
    <x v="0"/>
    <s v="Yangon"/>
    <s v="Normal"/>
    <s v="Male"/>
    <x v="2"/>
    <n v="74.67"/>
    <n v="9"/>
    <n v="33.601500000000001"/>
    <n v="705.63149999999996"/>
    <d v="2019-01-22T00:00:00"/>
    <d v="1899-12-30T10:55:00"/>
    <x v="0"/>
    <n v="672.03"/>
    <n v="4.7619047620000003"/>
    <n v="33.601500000000001"/>
    <n v="9.4"/>
    <m/>
    <s v="Jan"/>
  </r>
  <r>
    <s v="732-94-0499"/>
    <x v="1"/>
    <s v="Naypyitaw"/>
    <s v="Normal"/>
    <s v="Female"/>
    <x v="1"/>
    <n v="41.65"/>
    <n v="10"/>
    <n v="20.824999999999999"/>
    <n v="437.32499999999999"/>
    <d v="2019-01-13T00:00:00"/>
    <d v="1899-12-30T17:04:00"/>
    <x v="2"/>
    <n v="416.5"/>
    <n v="4.7619047620000003"/>
    <n v="20.824999999999999"/>
    <n v="5.4"/>
    <m/>
    <s v="Jan"/>
  </r>
  <r>
    <s v="263-10-3913"/>
    <x v="1"/>
    <s v="Naypyitaw"/>
    <s v="Member"/>
    <s v="Male"/>
    <x v="5"/>
    <n v="49.04"/>
    <n v="9"/>
    <n v="22.068000000000001"/>
    <n v="463.428"/>
    <d v="2019-09-01T00:00:00"/>
    <d v="1899-12-30T14:20:00"/>
    <x v="2"/>
    <n v="441.36"/>
    <n v="4.7619047620000003"/>
    <n v="22.068000000000001"/>
    <n v="8.6"/>
    <m/>
    <s v="Sep"/>
  </r>
  <r>
    <s v="381-20-0914"/>
    <x v="0"/>
    <s v="Yangon"/>
    <s v="Member"/>
    <s v="Female"/>
    <x v="5"/>
    <n v="20.010000000000002"/>
    <n v="9"/>
    <n v="9.0045000000000002"/>
    <n v="189.09450000000001"/>
    <d v="2019-12-01T00:00:00"/>
    <d v="1899-12-30T15:48:00"/>
    <x v="2"/>
    <n v="180.09"/>
    <n v="4.7619047620000003"/>
    <n v="9.0045000000000002"/>
    <n v="5.7"/>
    <m/>
    <s v="Dec"/>
  </r>
  <r>
    <s v="829-49-1914"/>
    <x v="1"/>
    <s v="Naypyitaw"/>
    <s v="Member"/>
    <s v="Female"/>
    <x v="4"/>
    <n v="78.31"/>
    <n v="10"/>
    <n v="39.155000000000001"/>
    <n v="822.255"/>
    <d v="2019-05-03T00:00:00"/>
    <d v="1899-12-30T16:24:00"/>
    <x v="0"/>
    <n v="783.1"/>
    <n v="4.7619047620000003"/>
    <n v="39.155000000000001"/>
    <n v="6.6"/>
    <m/>
    <s v="May"/>
  </r>
  <r>
    <s v="756-01-7507"/>
    <x v="1"/>
    <s v="Naypyitaw"/>
    <s v="Normal"/>
    <s v="Female"/>
    <x v="0"/>
    <n v="20.38"/>
    <n v="5"/>
    <n v="5.0949999999999998"/>
    <n v="106.995"/>
    <d v="2019-01-22T00:00:00"/>
    <d v="1899-12-30T18:56:00"/>
    <x v="1"/>
    <n v="101.9"/>
    <n v="4.7619047620000003"/>
    <n v="5.0949999999999998"/>
    <n v="6"/>
    <m/>
    <s v="Jan"/>
  </r>
  <r>
    <s v="870-72-4431"/>
    <x v="1"/>
    <s v="Naypyitaw"/>
    <s v="Normal"/>
    <s v="Female"/>
    <x v="0"/>
    <n v="99.19"/>
    <n v="6"/>
    <n v="29.757000000000001"/>
    <n v="624.89700000000005"/>
    <d v="2019-01-21T00:00:00"/>
    <d v="1899-12-30T14:42:00"/>
    <x v="2"/>
    <n v="595.14"/>
    <n v="4.7619047620000003"/>
    <n v="29.757000000000001"/>
    <n v="5.5"/>
    <m/>
    <s v="Jan"/>
  </r>
  <r>
    <s v="847-38-7188"/>
    <x v="2"/>
    <s v="Mandalay"/>
    <s v="Normal"/>
    <s v="Female"/>
    <x v="4"/>
    <n v="96.68"/>
    <n v="3"/>
    <n v="14.502000000000001"/>
    <n v="304.54199999999997"/>
    <d v="2019-01-26T00:00:00"/>
    <d v="1899-12-30T19:56:00"/>
    <x v="0"/>
    <n v="290.04000000000002"/>
    <n v="4.7619047620000003"/>
    <n v="14.502000000000001"/>
    <n v="6.4"/>
    <m/>
    <s v="Jan"/>
  </r>
  <r>
    <s v="480-63-2856"/>
    <x v="1"/>
    <s v="Naypyitaw"/>
    <s v="Normal"/>
    <s v="Male"/>
    <x v="4"/>
    <n v="19.25"/>
    <n v="8"/>
    <n v="7.7"/>
    <n v="161.69999999999999"/>
    <d v="2019-01-23T00:00:00"/>
    <d v="1899-12-30T18:37:00"/>
    <x v="0"/>
    <n v="154"/>
    <n v="4.7619047620000003"/>
    <n v="7.7"/>
    <n v="6.6"/>
    <m/>
    <s v="Jan"/>
  </r>
  <r>
    <s v="787-56-0757"/>
    <x v="1"/>
    <s v="Naypyitaw"/>
    <s v="Member"/>
    <s v="Female"/>
    <x v="4"/>
    <n v="80.36"/>
    <n v="4"/>
    <n v="16.071999999999999"/>
    <n v="337.512"/>
    <d v="2019-02-23T00:00:00"/>
    <d v="1899-12-30T18:45:00"/>
    <x v="2"/>
    <n v="321.44"/>
    <n v="4.7619047620000003"/>
    <n v="16.071999999999999"/>
    <n v="8.3000000000000007"/>
    <m/>
    <s v="Feb"/>
  </r>
  <r>
    <s v="360-39-5055"/>
    <x v="1"/>
    <s v="Naypyitaw"/>
    <s v="Member"/>
    <s v="Male"/>
    <x v="3"/>
    <n v="48.91"/>
    <n v="5"/>
    <n v="12.227499999999999"/>
    <n v="256.77749999999997"/>
    <d v="2019-09-03T00:00:00"/>
    <d v="1899-12-30T10:17:00"/>
    <x v="1"/>
    <n v="244.55"/>
    <n v="4.7619047620000003"/>
    <n v="12.227499999999999"/>
    <n v="6.6"/>
    <m/>
    <s v="Sep"/>
  </r>
  <r>
    <s v="730-50-9884"/>
    <x v="1"/>
    <s v="Naypyitaw"/>
    <s v="Normal"/>
    <s v="Female"/>
    <x v="3"/>
    <n v="83.06"/>
    <n v="7"/>
    <n v="29.071000000000002"/>
    <n v="610.49099999999999"/>
    <d v="2019-05-03T00:00:00"/>
    <d v="1899-12-30T14:31:00"/>
    <x v="0"/>
    <n v="581.41999999999996"/>
    <n v="4.7619047620000003"/>
    <n v="29.071000000000002"/>
    <n v="4"/>
    <m/>
    <s v="May"/>
  </r>
  <r>
    <s v="362-58-8315"/>
    <x v="1"/>
    <s v="Naypyitaw"/>
    <s v="Normal"/>
    <s v="Male"/>
    <x v="5"/>
    <n v="76.52"/>
    <n v="5"/>
    <n v="19.13"/>
    <n v="401.73"/>
    <d v="2019-03-25T00:00:00"/>
    <d v="1899-12-30T10:23:00"/>
    <x v="1"/>
    <n v="382.6"/>
    <n v="4.7619047620000003"/>
    <n v="19.13"/>
    <n v="9.9"/>
    <m/>
    <s v="Mar"/>
  </r>
  <r>
    <s v="633-44-8566"/>
    <x v="0"/>
    <s v="Yangon"/>
    <s v="Member"/>
    <s v="Male"/>
    <x v="4"/>
    <n v="49.38"/>
    <n v="7"/>
    <n v="17.283000000000001"/>
    <n v="362.94299999999998"/>
    <d v="2019-03-27T00:00:00"/>
    <d v="1899-12-30T20:35:00"/>
    <x v="2"/>
    <n v="345.66"/>
    <n v="4.7619047620000003"/>
    <n v="17.283000000000001"/>
    <n v="7.3"/>
    <m/>
    <s v="Mar"/>
  </r>
  <r>
    <s v="504-35-8843"/>
    <x v="0"/>
    <s v="Yangon"/>
    <s v="Normal"/>
    <s v="Male"/>
    <x v="3"/>
    <n v="42.47"/>
    <n v="1"/>
    <n v="2.1234999999999999"/>
    <n v="44.593499999999999"/>
    <d v="2019-02-01T00:00:00"/>
    <d v="1899-12-30T16:57:00"/>
    <x v="1"/>
    <n v="42.47"/>
    <n v="4.7619047620000003"/>
    <n v="2.1234999999999999"/>
    <n v="5.7"/>
    <m/>
    <s v="Feb"/>
  </r>
  <r>
    <s v="318-68-5053"/>
    <x v="2"/>
    <s v="Mandalay"/>
    <s v="Normal"/>
    <s v="Female"/>
    <x v="0"/>
    <n v="76.989999999999995"/>
    <n v="6"/>
    <n v="23.097000000000001"/>
    <n v="485.03699999999998"/>
    <d v="2019-02-27T00:00:00"/>
    <d v="1899-12-30T17:55:00"/>
    <x v="1"/>
    <n v="461.94"/>
    <n v="4.7619047620000003"/>
    <n v="23.097000000000001"/>
    <n v="6.1"/>
    <m/>
    <s v="Feb"/>
  </r>
  <r>
    <s v="565-80-5980"/>
    <x v="1"/>
    <s v="Naypyitaw"/>
    <s v="Member"/>
    <s v="Female"/>
    <x v="2"/>
    <n v="47.38"/>
    <n v="4"/>
    <n v="9.4760000000000009"/>
    <n v="198.99600000000001"/>
    <d v="2019-01-23T00:00:00"/>
    <d v="1899-12-30T10:25:00"/>
    <x v="1"/>
    <n v="189.52"/>
    <n v="4.7619047620000003"/>
    <n v="9.4760000000000009"/>
    <n v="7.1"/>
    <m/>
    <s v="Jan"/>
  </r>
  <r>
    <s v="225-32-0908"/>
    <x v="1"/>
    <s v="Naypyitaw"/>
    <s v="Normal"/>
    <s v="Female"/>
    <x v="3"/>
    <n v="44.86"/>
    <n v="10"/>
    <n v="22.43"/>
    <n v="471.03"/>
    <d v="2019-01-26T00:00:00"/>
    <d v="1899-12-30T19:54:00"/>
    <x v="0"/>
    <n v="448.6"/>
    <n v="4.7619047620000003"/>
    <n v="22.43"/>
    <n v="8.1999999999999993"/>
    <m/>
    <s v="Jan"/>
  </r>
  <r>
    <s v="873-51-0671"/>
    <x v="0"/>
    <s v="Yangon"/>
    <s v="Member"/>
    <s v="Female"/>
    <x v="3"/>
    <n v="21.98"/>
    <n v="7"/>
    <n v="7.6929999999999996"/>
    <n v="161.553"/>
    <d v="2019-10-01T00:00:00"/>
    <d v="1899-12-30T16:42:00"/>
    <x v="0"/>
    <n v="153.86000000000001"/>
    <n v="4.7619047620000003"/>
    <n v="7.6929999999999996"/>
    <n v="5.0999999999999996"/>
    <m/>
    <s v="Oct"/>
  </r>
  <r>
    <s v="152-08-9985"/>
    <x v="2"/>
    <s v="Mandalay"/>
    <s v="Member"/>
    <s v="Male"/>
    <x v="0"/>
    <n v="64.36"/>
    <n v="9"/>
    <n v="28.962"/>
    <n v="608.202"/>
    <d v="2019-12-03T00:00:00"/>
    <d v="1899-12-30T12:09:00"/>
    <x v="2"/>
    <n v="579.24"/>
    <n v="4.7619047620000003"/>
    <n v="28.962"/>
    <n v="8.6"/>
    <m/>
    <s v="Dec"/>
  </r>
  <r>
    <s v="512-91-0811"/>
    <x v="1"/>
    <s v="Naypyitaw"/>
    <s v="Normal"/>
    <s v="Male"/>
    <x v="0"/>
    <n v="89.75"/>
    <n v="1"/>
    <n v="4.4874999999999998"/>
    <n v="94.237499999999997"/>
    <d v="2019-06-02T00:00:00"/>
    <d v="1899-12-30T20:05:00"/>
    <x v="2"/>
    <n v="89.75"/>
    <n v="4.7619047620000003"/>
    <n v="4.4874999999999998"/>
    <n v="6.6"/>
    <m/>
    <s v="Jun"/>
  </r>
  <r>
    <s v="594-34-4444"/>
    <x v="0"/>
    <s v="Yangon"/>
    <s v="Normal"/>
    <s v="Male"/>
    <x v="1"/>
    <n v="97.16"/>
    <n v="1"/>
    <n v="4.8579999999999997"/>
    <n v="102.018"/>
    <d v="2019-08-03T00:00:00"/>
    <d v="1899-12-30T20:38:00"/>
    <x v="0"/>
    <n v="97.16"/>
    <n v="4.7619047620000003"/>
    <n v="4.8579999999999997"/>
    <n v="7.2"/>
    <m/>
    <s v="Aug"/>
  </r>
  <r>
    <s v="766-85-7061"/>
    <x v="2"/>
    <s v="Mandalay"/>
    <s v="Normal"/>
    <s v="Male"/>
    <x v="0"/>
    <n v="87.87"/>
    <n v="10"/>
    <n v="43.935000000000002"/>
    <n v="922.63499999999999"/>
    <d v="2019-03-29T00:00:00"/>
    <d v="1899-12-30T10:25:00"/>
    <x v="0"/>
    <n v="878.7"/>
    <n v="4.7619047620000003"/>
    <n v="43.935000000000002"/>
    <n v="5.0999999999999996"/>
    <m/>
    <s v="Mar"/>
  </r>
  <r>
    <s v="871-39-9221"/>
    <x v="1"/>
    <s v="Naypyitaw"/>
    <s v="Normal"/>
    <s v="Female"/>
    <x v="1"/>
    <n v="12.45"/>
    <n v="6"/>
    <n v="3.7349999999999999"/>
    <n v="78.435000000000002"/>
    <d v="2019-09-02T00:00:00"/>
    <d v="1899-12-30T13:11:00"/>
    <x v="1"/>
    <n v="74.7"/>
    <n v="4.7619047620000003"/>
    <n v="3.7349999999999999"/>
    <n v="4.0999999999999996"/>
    <m/>
    <s v="Sep"/>
  </r>
  <r>
    <s v="865-92-6136"/>
    <x v="0"/>
    <s v="Yangon"/>
    <s v="Normal"/>
    <s v="Male"/>
    <x v="4"/>
    <n v="52.75"/>
    <n v="3"/>
    <n v="7.9124999999999996"/>
    <n v="166.16249999999999"/>
    <d v="2019-03-23T00:00:00"/>
    <d v="1899-12-30T10:16:00"/>
    <x v="0"/>
    <n v="158.25"/>
    <n v="4.7619047620000003"/>
    <n v="7.9124999999999996"/>
    <n v="9.3000000000000007"/>
    <m/>
    <s v="Mar"/>
  </r>
  <r>
    <s v="733-01-9107"/>
    <x v="2"/>
    <s v="Mandalay"/>
    <s v="Normal"/>
    <s v="Male"/>
    <x v="2"/>
    <n v="82.7"/>
    <n v="6"/>
    <n v="24.81"/>
    <n v="521.01"/>
    <d v="2019-05-03T00:00:00"/>
    <d v="1899-12-30T18:14:00"/>
    <x v="1"/>
    <n v="496.2"/>
    <n v="4.7619047620000003"/>
    <n v="24.81"/>
    <n v="7.4"/>
    <m/>
    <s v="May"/>
  </r>
  <r>
    <s v="163-56-7055"/>
    <x v="1"/>
    <s v="Naypyitaw"/>
    <s v="Member"/>
    <s v="Male"/>
    <x v="5"/>
    <n v="48.71"/>
    <n v="1"/>
    <n v="2.4355000000000002"/>
    <n v="51.145499999999998"/>
    <d v="2019-03-26T00:00:00"/>
    <d v="1899-12-30T19:20:00"/>
    <x v="1"/>
    <n v="48.71"/>
    <n v="4.7619047620000003"/>
    <n v="2.4355000000000002"/>
    <n v="4.0999999999999996"/>
    <m/>
    <s v="Mar"/>
  </r>
  <r>
    <s v="189-98-2939"/>
    <x v="1"/>
    <s v="Naypyitaw"/>
    <s v="Normal"/>
    <s v="Male"/>
    <x v="5"/>
    <n v="78.55"/>
    <n v="9"/>
    <n v="35.347499999999997"/>
    <n v="742.29750000000001"/>
    <d v="2019-01-03T00:00:00"/>
    <d v="1899-12-30T13:22:00"/>
    <x v="1"/>
    <n v="706.95"/>
    <n v="4.7619047620000003"/>
    <n v="35.347499999999997"/>
    <n v="7.2"/>
    <m/>
    <s v="Jan"/>
  </r>
  <r>
    <s v="551-21-3069"/>
    <x v="1"/>
    <s v="Naypyitaw"/>
    <s v="Normal"/>
    <s v="Female"/>
    <x v="1"/>
    <n v="23.07"/>
    <n v="9"/>
    <n v="10.381500000000001"/>
    <n v="218.01150000000001"/>
    <d v="2019-01-02T00:00:00"/>
    <d v="1899-12-30T11:27:00"/>
    <x v="1"/>
    <n v="207.63"/>
    <n v="4.7619047620000003"/>
    <n v="10.381500000000001"/>
    <n v="4.9000000000000004"/>
    <m/>
    <s v="Jan"/>
  </r>
  <r>
    <s v="212-62-1842"/>
    <x v="0"/>
    <s v="Yangon"/>
    <s v="Normal"/>
    <s v="Male"/>
    <x v="4"/>
    <n v="58.26"/>
    <n v="6"/>
    <n v="17.478000000000002"/>
    <n v="367.03800000000001"/>
    <d v="2019-03-28T00:00:00"/>
    <d v="1899-12-30T16:44:00"/>
    <x v="1"/>
    <n v="349.56"/>
    <n v="4.7619047620000003"/>
    <n v="17.478000000000002"/>
    <n v="9.9"/>
    <m/>
    <s v="Mar"/>
  </r>
  <r>
    <s v="716-39-1409"/>
    <x v="2"/>
    <s v="Mandalay"/>
    <s v="Normal"/>
    <s v="Male"/>
    <x v="0"/>
    <n v="30.35"/>
    <n v="7"/>
    <n v="10.6225"/>
    <n v="223.07249999999999"/>
    <d v="2019-03-19T00:00:00"/>
    <d v="1899-12-30T18:19:00"/>
    <x v="1"/>
    <n v="212.45"/>
    <n v="4.7619047620000003"/>
    <n v="10.6225"/>
    <n v="8"/>
    <m/>
    <s v="Mar"/>
  </r>
  <r>
    <s v="704-48-3927"/>
    <x v="0"/>
    <s v="Yangon"/>
    <s v="Member"/>
    <s v="Male"/>
    <x v="1"/>
    <n v="88.67"/>
    <n v="10"/>
    <n v="44.335000000000001"/>
    <n v="931.03499999999997"/>
    <d v="2019-12-01T00:00:00"/>
    <d v="1899-12-30T14:50:00"/>
    <x v="0"/>
    <n v="886.7"/>
    <n v="4.7619047620000003"/>
    <n v="44.335000000000001"/>
    <n v="7.3"/>
    <m/>
    <s v="Dec"/>
  </r>
  <r>
    <s v="628-34-3388"/>
    <x v="1"/>
    <s v="Naypyitaw"/>
    <s v="Normal"/>
    <s v="Male"/>
    <x v="5"/>
    <n v="27.38"/>
    <n v="6"/>
    <n v="8.2140000000000004"/>
    <n v="172.494"/>
    <d v="2019-05-01T00:00:00"/>
    <d v="1899-12-30T20:54:00"/>
    <x v="2"/>
    <n v="164.28"/>
    <n v="4.7619047620000003"/>
    <n v="8.2140000000000004"/>
    <n v="7.9"/>
    <m/>
    <s v="May"/>
  </r>
  <r>
    <s v="630-74-5166"/>
    <x v="0"/>
    <s v="Yangon"/>
    <s v="Normal"/>
    <s v="Male"/>
    <x v="3"/>
    <n v="62.13"/>
    <n v="6"/>
    <n v="18.638999999999999"/>
    <n v="391.41899999999998"/>
    <d v="2019-03-22T00:00:00"/>
    <d v="1899-12-30T20:19:00"/>
    <x v="1"/>
    <n v="372.78"/>
    <n v="4.7619047620000003"/>
    <n v="18.638999999999999"/>
    <n v="7.4"/>
    <m/>
    <s v="Mar"/>
  </r>
  <r>
    <s v="588-01-7461"/>
    <x v="1"/>
    <s v="Naypyitaw"/>
    <s v="Normal"/>
    <s v="Female"/>
    <x v="4"/>
    <n v="33.979999999999997"/>
    <n v="9"/>
    <n v="15.291"/>
    <n v="321.11099999999999"/>
    <d v="2019-03-24T00:00:00"/>
    <d v="1899-12-30T10:43:00"/>
    <x v="1"/>
    <n v="305.82"/>
    <n v="4.7619047620000003"/>
    <n v="15.291"/>
    <n v="4.2"/>
    <m/>
    <s v="Mar"/>
  </r>
  <r>
    <s v="861-77-0145"/>
    <x v="1"/>
    <s v="Naypyitaw"/>
    <s v="Member"/>
    <s v="Male"/>
    <x v="1"/>
    <n v="81.97"/>
    <n v="10"/>
    <n v="40.984999999999999"/>
    <n v="860.68499999999995"/>
    <d v="2019-03-03T00:00:00"/>
    <d v="1899-12-30T14:30:00"/>
    <x v="1"/>
    <n v="819.7"/>
    <n v="4.7619047620000003"/>
    <n v="40.984999999999999"/>
    <n v="9.1999999999999993"/>
    <m/>
    <s v="Mar"/>
  </r>
  <r>
    <s v="479-26-8945"/>
    <x v="2"/>
    <s v="Mandalay"/>
    <s v="Member"/>
    <s v="Female"/>
    <x v="3"/>
    <n v="16.489999999999998"/>
    <n v="2"/>
    <n v="1.649"/>
    <n v="34.628999999999998"/>
    <d v="2019-05-02T00:00:00"/>
    <d v="1899-12-30T11:32:00"/>
    <x v="0"/>
    <n v="32.979999999999997"/>
    <n v="4.7619047620000003"/>
    <n v="1.649"/>
    <n v="4.5999999999999996"/>
    <m/>
    <s v="May"/>
  </r>
  <r>
    <s v="210-67-5886"/>
    <x v="1"/>
    <s v="Naypyitaw"/>
    <s v="Member"/>
    <s v="Female"/>
    <x v="0"/>
    <n v="98.21"/>
    <n v="3"/>
    <n v="14.7315"/>
    <n v="309.36149999999998"/>
    <d v="2019-05-02T00:00:00"/>
    <d v="1899-12-30T10:41:00"/>
    <x v="2"/>
    <n v="294.63"/>
    <n v="4.7619047620000003"/>
    <n v="14.7315"/>
    <n v="7.8"/>
    <m/>
    <s v="May"/>
  </r>
  <r>
    <s v="227-78-1148"/>
    <x v="2"/>
    <s v="Mandalay"/>
    <s v="Normal"/>
    <s v="Female"/>
    <x v="5"/>
    <n v="72.84"/>
    <n v="7"/>
    <n v="25.494"/>
    <n v="535.37400000000002"/>
    <d v="2019-02-15T00:00:00"/>
    <d v="1899-12-30T12:44:00"/>
    <x v="1"/>
    <n v="509.88"/>
    <n v="4.7619047620000003"/>
    <n v="25.494"/>
    <n v="8.4"/>
    <m/>
    <s v="Feb"/>
  </r>
  <r>
    <s v="645-44-1170"/>
    <x v="0"/>
    <s v="Yangon"/>
    <s v="Member"/>
    <s v="Male"/>
    <x v="2"/>
    <n v="58.07"/>
    <n v="9"/>
    <n v="26.131499999999999"/>
    <n v="548.76149999999996"/>
    <d v="2019-01-19T00:00:00"/>
    <d v="1899-12-30T20:07:00"/>
    <x v="0"/>
    <n v="522.63"/>
    <n v="4.7619047620000003"/>
    <n v="26.131499999999999"/>
    <n v="4.3"/>
    <m/>
    <s v="Jan"/>
  </r>
  <r>
    <s v="237-01-6122"/>
    <x v="1"/>
    <s v="Naypyitaw"/>
    <s v="Member"/>
    <s v="Female"/>
    <x v="2"/>
    <n v="80.790000000000006"/>
    <n v="9"/>
    <n v="36.355499999999999"/>
    <n v="763.46550000000002"/>
    <d v="2019-01-02T00:00:00"/>
    <d v="1899-12-30T20:31:00"/>
    <x v="2"/>
    <n v="727.11"/>
    <n v="4.7619047620000003"/>
    <n v="36.355499999999999"/>
    <n v="9.5"/>
    <m/>
    <s v="Jan"/>
  </r>
  <r>
    <s v="225-98-1496"/>
    <x v="1"/>
    <s v="Naypyitaw"/>
    <s v="Normal"/>
    <s v="Female"/>
    <x v="5"/>
    <n v="27.02"/>
    <n v="3"/>
    <n v="4.0529999999999999"/>
    <n v="85.113"/>
    <d v="2019-02-03T00:00:00"/>
    <d v="1899-12-30T13:01:00"/>
    <x v="2"/>
    <n v="81.06"/>
    <n v="4.7619047620000003"/>
    <n v="4.0529999999999999"/>
    <n v="7.1"/>
    <m/>
    <s v="Feb"/>
  </r>
  <r>
    <s v="291-32-1427"/>
    <x v="2"/>
    <s v="Mandalay"/>
    <s v="Member"/>
    <s v="Male"/>
    <x v="5"/>
    <n v="21.94"/>
    <n v="5"/>
    <n v="5.4850000000000003"/>
    <n v="115.185"/>
    <d v="2019-05-03T00:00:00"/>
    <d v="1899-12-30T12:29:00"/>
    <x v="0"/>
    <n v="109.7"/>
    <n v="4.7619047620000003"/>
    <n v="5.4850000000000003"/>
    <n v="5.3"/>
    <m/>
    <s v="May"/>
  </r>
  <r>
    <s v="659-65-8956"/>
    <x v="2"/>
    <s v="Mandalay"/>
    <s v="Member"/>
    <s v="Male"/>
    <x v="5"/>
    <n v="51.36"/>
    <n v="1"/>
    <n v="2.5680000000000001"/>
    <n v="53.927999999999997"/>
    <d v="2019-01-16T00:00:00"/>
    <d v="1899-12-30T15:26:00"/>
    <x v="0"/>
    <n v="51.36"/>
    <n v="4.7619047620000003"/>
    <n v="2.5680000000000001"/>
    <n v="5.2"/>
    <m/>
    <s v="Jan"/>
  </r>
  <r>
    <s v="642-32-2990"/>
    <x v="0"/>
    <s v="Yangon"/>
    <s v="Normal"/>
    <s v="Female"/>
    <x v="4"/>
    <n v="10.96"/>
    <n v="10"/>
    <n v="5.48"/>
    <n v="115.08"/>
    <d v="2019-02-02T00:00:00"/>
    <d v="1899-12-30T20:48:00"/>
    <x v="0"/>
    <n v="109.6"/>
    <n v="4.7619047620000003"/>
    <n v="5.48"/>
    <n v="6"/>
    <m/>
    <s v="Feb"/>
  </r>
  <r>
    <s v="378-24-2715"/>
    <x v="2"/>
    <s v="Mandalay"/>
    <s v="Normal"/>
    <s v="Male"/>
    <x v="2"/>
    <n v="53.44"/>
    <n v="2"/>
    <n v="5.3440000000000003"/>
    <n v="112.224"/>
    <d v="2019-01-20T00:00:00"/>
    <d v="1899-12-30T20:38:00"/>
    <x v="0"/>
    <n v="106.88"/>
    <n v="4.7619047620000003"/>
    <n v="5.3440000000000003"/>
    <n v="4.0999999999999996"/>
    <m/>
    <s v="Jan"/>
  </r>
  <r>
    <s v="638-60-7125"/>
    <x v="0"/>
    <s v="Yangon"/>
    <s v="Normal"/>
    <s v="Female"/>
    <x v="1"/>
    <n v="99.56"/>
    <n v="8"/>
    <n v="39.823999999999998"/>
    <n v="836.30399999999997"/>
    <d v="2019-02-14T00:00:00"/>
    <d v="1899-12-30T17:03:00"/>
    <x v="2"/>
    <n v="796.48"/>
    <n v="4.7619047620000003"/>
    <n v="39.823999999999998"/>
    <n v="5.2"/>
    <m/>
    <s v="Feb"/>
  </r>
  <r>
    <s v="659-36-1684"/>
    <x v="1"/>
    <s v="Naypyitaw"/>
    <s v="Member"/>
    <s v="Male"/>
    <x v="3"/>
    <n v="57.12"/>
    <n v="7"/>
    <n v="19.992000000000001"/>
    <n v="419.83199999999999"/>
    <d v="2019-12-01T00:00:00"/>
    <d v="1899-12-30T12:02:00"/>
    <x v="2"/>
    <n v="399.84"/>
    <n v="4.7619047620000003"/>
    <n v="19.992000000000001"/>
    <n v="6.5"/>
    <m/>
    <s v="Dec"/>
  </r>
  <r>
    <s v="219-22-9386"/>
    <x v="2"/>
    <s v="Mandalay"/>
    <s v="Member"/>
    <s v="Male"/>
    <x v="3"/>
    <n v="99.96"/>
    <n v="9"/>
    <n v="44.981999999999999"/>
    <n v="944.62199999999996"/>
    <d v="2019-09-03T00:00:00"/>
    <d v="1899-12-30T17:26:00"/>
    <x v="2"/>
    <n v="899.64"/>
    <n v="4.7619047620000003"/>
    <n v="44.981999999999999"/>
    <n v="4.2"/>
    <m/>
    <s v="Sep"/>
  </r>
  <r>
    <s v="336-78-2147"/>
    <x v="1"/>
    <s v="Naypyitaw"/>
    <s v="Member"/>
    <s v="Male"/>
    <x v="2"/>
    <n v="63.91"/>
    <n v="8"/>
    <n v="25.564"/>
    <n v="536.84400000000005"/>
    <d v="2019-03-13T00:00:00"/>
    <d v="1899-12-30T19:52:00"/>
    <x v="2"/>
    <n v="511.28"/>
    <n v="4.7619047620000003"/>
    <n v="25.564"/>
    <n v="4.5999999999999996"/>
    <m/>
    <s v="Mar"/>
  </r>
  <r>
    <s v="268-27-6179"/>
    <x v="2"/>
    <s v="Mandalay"/>
    <s v="Member"/>
    <s v="Female"/>
    <x v="5"/>
    <n v="56.47"/>
    <n v="8"/>
    <n v="22.588000000000001"/>
    <n v="474.34800000000001"/>
    <d v="2019-09-03T00:00:00"/>
    <d v="1899-12-30T14:57:00"/>
    <x v="0"/>
    <n v="451.76"/>
    <n v="4.7619047620000003"/>
    <n v="22.588000000000001"/>
    <n v="7.3"/>
    <m/>
    <s v="Sep"/>
  </r>
  <r>
    <s v="668-90-8900"/>
    <x v="0"/>
    <s v="Yangon"/>
    <s v="Normal"/>
    <s v="Female"/>
    <x v="2"/>
    <n v="93.69"/>
    <n v="7"/>
    <n v="32.791499999999999"/>
    <n v="688.62149999999997"/>
    <d v="2019-10-03T00:00:00"/>
    <d v="1899-12-30T18:44:00"/>
    <x v="2"/>
    <n v="655.83"/>
    <n v="4.7619047620000003"/>
    <n v="32.791499999999999"/>
    <n v="4.5"/>
    <m/>
    <s v="Oct"/>
  </r>
  <r>
    <s v="870-54-3162"/>
    <x v="0"/>
    <s v="Yangon"/>
    <s v="Normal"/>
    <s v="Female"/>
    <x v="3"/>
    <n v="32.25"/>
    <n v="5"/>
    <n v="8.0625"/>
    <n v="169.3125"/>
    <d v="2019-01-27T00:00:00"/>
    <d v="1899-12-30T13:26:00"/>
    <x v="1"/>
    <n v="161.25"/>
    <n v="4.7619047620000003"/>
    <n v="8.0625"/>
    <n v="9"/>
    <m/>
    <s v="Jan"/>
  </r>
  <r>
    <s v="189-08-9157"/>
    <x v="1"/>
    <s v="Naypyitaw"/>
    <s v="Normal"/>
    <s v="Female"/>
    <x v="5"/>
    <n v="31.73"/>
    <n v="9"/>
    <n v="14.278499999999999"/>
    <n v="299.8485"/>
    <d v="2019-08-01T00:00:00"/>
    <d v="1899-12-30T16:17:00"/>
    <x v="2"/>
    <n v="285.57"/>
    <n v="4.7619047620000003"/>
    <n v="14.278499999999999"/>
    <n v="5.9"/>
    <m/>
    <s v="Aug"/>
  </r>
  <r>
    <s v="663-86-9076"/>
    <x v="1"/>
    <s v="Naypyitaw"/>
    <s v="Member"/>
    <s v="Female"/>
    <x v="4"/>
    <n v="68.540000000000006"/>
    <n v="8"/>
    <n v="27.416"/>
    <n v="575.73599999999999"/>
    <d v="2019-08-01T00:00:00"/>
    <d v="1899-12-30T15:57:00"/>
    <x v="0"/>
    <n v="548.32000000000005"/>
    <n v="4.7619047620000003"/>
    <n v="27.416"/>
    <n v="8.5"/>
    <m/>
    <s v="Aug"/>
  </r>
  <r>
    <s v="549-84-7482"/>
    <x v="2"/>
    <s v="Mandalay"/>
    <s v="Normal"/>
    <s v="Female"/>
    <x v="3"/>
    <n v="90.28"/>
    <n v="9"/>
    <n v="40.625999999999998"/>
    <n v="853.14599999999996"/>
    <d v="2019-08-02T00:00:00"/>
    <d v="1899-12-30T11:15:00"/>
    <x v="0"/>
    <n v="812.52"/>
    <n v="4.7619047620000003"/>
    <n v="40.625999999999998"/>
    <n v="7.2"/>
    <m/>
    <s v="Aug"/>
  </r>
  <r>
    <s v="191-10-6171"/>
    <x v="2"/>
    <s v="Mandalay"/>
    <s v="Normal"/>
    <s v="Female"/>
    <x v="5"/>
    <n v="39.619999999999997"/>
    <n v="7"/>
    <n v="13.867000000000001"/>
    <n v="291.20699999999999"/>
    <d v="2019-01-25T00:00:00"/>
    <d v="1899-12-30T13:18:00"/>
    <x v="1"/>
    <n v="277.33999999999997"/>
    <n v="4.7619047620000003"/>
    <n v="13.867000000000001"/>
    <n v="7.5"/>
    <m/>
    <s v="Jan"/>
  </r>
  <r>
    <s v="802-70-5316"/>
    <x v="0"/>
    <s v="Yangon"/>
    <s v="Member"/>
    <s v="Female"/>
    <x v="3"/>
    <n v="92.13"/>
    <n v="6"/>
    <n v="27.638999999999999"/>
    <n v="580.41899999999998"/>
    <d v="2019-06-03T00:00:00"/>
    <d v="1899-12-30T20:34:00"/>
    <x v="1"/>
    <n v="552.78"/>
    <n v="4.7619047620000003"/>
    <n v="27.638999999999999"/>
    <n v="8.3000000000000007"/>
    <m/>
    <s v="Jun"/>
  </r>
  <r>
    <s v="695-51-0018"/>
    <x v="2"/>
    <s v="Mandalay"/>
    <s v="Normal"/>
    <s v="Female"/>
    <x v="3"/>
    <n v="34.840000000000003"/>
    <n v="4"/>
    <n v="6.968"/>
    <n v="146.328"/>
    <d v="2019-10-02T00:00:00"/>
    <d v="1899-12-30T18:36:00"/>
    <x v="1"/>
    <n v="139.36000000000001"/>
    <n v="4.7619047620000003"/>
    <n v="6.968"/>
    <n v="7.4"/>
    <m/>
    <s v="Oct"/>
  </r>
  <r>
    <s v="590-83-4591"/>
    <x v="2"/>
    <s v="Mandalay"/>
    <s v="Member"/>
    <s v="Male"/>
    <x v="1"/>
    <n v="87.45"/>
    <n v="6"/>
    <n v="26.234999999999999"/>
    <n v="550.93499999999995"/>
    <d v="2019-02-17T00:00:00"/>
    <d v="1899-12-30T14:40:00"/>
    <x v="2"/>
    <n v="524.70000000000005"/>
    <n v="4.7619047620000003"/>
    <n v="26.234999999999999"/>
    <n v="8.8000000000000007"/>
    <m/>
    <s v="Feb"/>
  </r>
  <r>
    <s v="483-71-1164"/>
    <x v="1"/>
    <s v="Naypyitaw"/>
    <s v="Normal"/>
    <s v="Female"/>
    <x v="0"/>
    <n v="81.3"/>
    <n v="6"/>
    <n v="24.39"/>
    <n v="512.19000000000005"/>
    <d v="2019-08-03T00:00:00"/>
    <d v="1899-12-30T16:43:00"/>
    <x v="0"/>
    <n v="487.8"/>
    <n v="4.7619047620000003"/>
    <n v="24.39"/>
    <n v="5.3"/>
    <m/>
    <s v="Aug"/>
  </r>
  <r>
    <s v="597-78-7908"/>
    <x v="1"/>
    <s v="Naypyitaw"/>
    <s v="Normal"/>
    <s v="Male"/>
    <x v="5"/>
    <n v="90.22"/>
    <n v="3"/>
    <n v="13.532999999999999"/>
    <n v="284.19299999999998"/>
    <d v="2019-02-18T00:00:00"/>
    <d v="1899-12-30T19:39:00"/>
    <x v="1"/>
    <n v="270.66000000000003"/>
    <n v="4.7619047620000003"/>
    <n v="13.532999999999999"/>
    <n v="6.2"/>
    <m/>
    <s v="Feb"/>
  </r>
  <r>
    <s v="700-81-1757"/>
    <x v="0"/>
    <s v="Yangon"/>
    <s v="Normal"/>
    <s v="Female"/>
    <x v="1"/>
    <n v="26.31"/>
    <n v="5"/>
    <n v="6.5774999999999997"/>
    <n v="138.1275"/>
    <d v="2019-01-18T00:00:00"/>
    <d v="1899-12-30T20:59:00"/>
    <x v="2"/>
    <n v="131.55000000000001"/>
    <n v="4.7619047620000003"/>
    <n v="6.5774999999999997"/>
    <n v="8.8000000000000007"/>
    <m/>
    <s v="Jan"/>
  </r>
  <r>
    <s v="354-39-5160"/>
    <x v="0"/>
    <s v="Yangon"/>
    <s v="Member"/>
    <s v="Female"/>
    <x v="2"/>
    <n v="34.42"/>
    <n v="6"/>
    <n v="10.326000000000001"/>
    <n v="216.846"/>
    <d v="2019-02-18T00:00:00"/>
    <d v="1899-12-30T15:39:00"/>
    <x v="1"/>
    <n v="206.52"/>
    <n v="4.7619047620000003"/>
    <n v="10.326000000000001"/>
    <n v="9.8000000000000007"/>
    <m/>
    <s v="Feb"/>
  </r>
  <r>
    <s v="241-72-9525"/>
    <x v="2"/>
    <s v="Mandalay"/>
    <s v="Normal"/>
    <s v="Male"/>
    <x v="3"/>
    <n v="51.91"/>
    <n v="10"/>
    <n v="25.954999999999998"/>
    <n v="545.05499999999995"/>
    <d v="2019-02-16T00:00:00"/>
    <d v="1899-12-30T12:21:00"/>
    <x v="1"/>
    <n v="519.1"/>
    <n v="4.7619047620000003"/>
    <n v="25.954999999999998"/>
    <n v="8.1999999999999993"/>
    <m/>
    <s v="Feb"/>
  </r>
  <r>
    <s v="575-30-8091"/>
    <x v="0"/>
    <s v="Yangon"/>
    <s v="Normal"/>
    <s v="Male"/>
    <x v="3"/>
    <n v="72.5"/>
    <n v="8"/>
    <n v="29"/>
    <n v="609"/>
    <d v="2019-03-16T00:00:00"/>
    <d v="1899-12-30T19:25:00"/>
    <x v="0"/>
    <n v="580"/>
    <n v="4.7619047620000003"/>
    <n v="29"/>
    <n v="9.1999999999999993"/>
    <m/>
    <s v="Mar"/>
  </r>
  <r>
    <s v="731-81-9469"/>
    <x v="1"/>
    <s v="Naypyitaw"/>
    <s v="Member"/>
    <s v="Female"/>
    <x v="3"/>
    <n v="89.8"/>
    <n v="10"/>
    <n v="44.9"/>
    <n v="942.9"/>
    <d v="2019-01-23T00:00:00"/>
    <d v="1899-12-30T13:00:00"/>
    <x v="2"/>
    <n v="898"/>
    <n v="4.7619047620000003"/>
    <n v="44.9"/>
    <n v="5.4"/>
    <m/>
    <s v="Jan"/>
  </r>
  <r>
    <s v="280-17-4359"/>
    <x v="1"/>
    <s v="Naypyitaw"/>
    <s v="Member"/>
    <s v="Male"/>
    <x v="0"/>
    <n v="90.5"/>
    <n v="10"/>
    <n v="45.25"/>
    <n v="950.25"/>
    <d v="2019-01-25T00:00:00"/>
    <d v="1899-12-30T13:48:00"/>
    <x v="1"/>
    <n v="905"/>
    <n v="4.7619047620000003"/>
    <n v="45.25"/>
    <n v="8.1"/>
    <m/>
    <s v="Jan"/>
  </r>
  <r>
    <s v="338-65-2210"/>
    <x v="1"/>
    <s v="Naypyitaw"/>
    <s v="Member"/>
    <s v="Female"/>
    <x v="0"/>
    <n v="68.599999999999994"/>
    <n v="10"/>
    <n v="34.299999999999997"/>
    <n v="720.3"/>
    <d v="2019-05-02T00:00:00"/>
    <d v="1899-12-30T19:57:00"/>
    <x v="1"/>
    <n v="686"/>
    <n v="4.7619047620000003"/>
    <n v="34.299999999999997"/>
    <n v="9.1"/>
    <m/>
    <s v="May"/>
  </r>
  <r>
    <s v="488-25-4221"/>
    <x v="1"/>
    <s v="Naypyitaw"/>
    <s v="Member"/>
    <s v="Female"/>
    <x v="4"/>
    <n v="30.41"/>
    <n v="1"/>
    <n v="1.5205"/>
    <n v="31.930499999999999"/>
    <d v="2019-02-22T00:00:00"/>
    <d v="1899-12-30T10:36:00"/>
    <x v="2"/>
    <n v="30.41"/>
    <n v="4.7619047620000003"/>
    <n v="1.5205"/>
    <n v="8.4"/>
    <m/>
    <s v="Feb"/>
  </r>
  <r>
    <s v="239-10-7476"/>
    <x v="0"/>
    <s v="Yangon"/>
    <s v="Normal"/>
    <s v="Female"/>
    <x v="2"/>
    <n v="77.95"/>
    <n v="6"/>
    <n v="23.385000000000002"/>
    <n v="491.08499999999998"/>
    <d v="2019-01-21T00:00:00"/>
    <d v="1899-12-30T16:37:00"/>
    <x v="0"/>
    <n v="467.7"/>
    <n v="4.7619047620000003"/>
    <n v="23.385000000000002"/>
    <n v="8"/>
    <m/>
    <s v="Jan"/>
  </r>
  <r>
    <s v="458-41-1477"/>
    <x v="1"/>
    <s v="Naypyitaw"/>
    <s v="Normal"/>
    <s v="Female"/>
    <x v="0"/>
    <n v="46.26"/>
    <n v="6"/>
    <n v="13.878"/>
    <n v="291.43799999999999"/>
    <d v="2019-08-03T00:00:00"/>
    <d v="1899-12-30T17:11:00"/>
    <x v="2"/>
    <n v="277.56"/>
    <n v="4.7619047620000003"/>
    <n v="13.878"/>
    <n v="9.5"/>
    <m/>
    <s v="Aug"/>
  </r>
  <r>
    <s v="685-64-1609"/>
    <x v="0"/>
    <s v="Yangon"/>
    <s v="Member"/>
    <s v="Female"/>
    <x v="5"/>
    <n v="30.14"/>
    <n v="10"/>
    <n v="15.07"/>
    <n v="316.47000000000003"/>
    <d v="2019-10-02T00:00:00"/>
    <d v="1899-12-30T12:28:00"/>
    <x v="0"/>
    <n v="301.39999999999998"/>
    <n v="4.7619047620000003"/>
    <n v="15.07"/>
    <n v="9.1999999999999993"/>
    <m/>
    <s v="Oct"/>
  </r>
  <r>
    <s v="568-90-5112"/>
    <x v="1"/>
    <s v="Naypyitaw"/>
    <s v="Normal"/>
    <s v="Male"/>
    <x v="0"/>
    <n v="66.14"/>
    <n v="4"/>
    <n v="13.228"/>
    <n v="277.78800000000001"/>
    <d v="2019-03-19T00:00:00"/>
    <d v="1899-12-30T12:46:00"/>
    <x v="2"/>
    <n v="264.56"/>
    <n v="4.7619047620000003"/>
    <n v="13.228"/>
    <n v="5.6"/>
    <m/>
    <s v="Mar"/>
  </r>
  <r>
    <s v="262-47-2794"/>
    <x v="2"/>
    <s v="Mandalay"/>
    <s v="Member"/>
    <s v="Male"/>
    <x v="2"/>
    <n v="71.86"/>
    <n v="8"/>
    <n v="28.744"/>
    <n v="603.62400000000002"/>
    <d v="2019-06-03T00:00:00"/>
    <d v="1899-12-30T15:07:00"/>
    <x v="2"/>
    <n v="574.88"/>
    <n v="4.7619047620000003"/>
    <n v="28.744"/>
    <n v="6.2"/>
    <m/>
    <s v="Jun"/>
  </r>
  <r>
    <s v="238-49-0436"/>
    <x v="0"/>
    <s v="Yangon"/>
    <s v="Normal"/>
    <s v="Male"/>
    <x v="0"/>
    <n v="32.46"/>
    <n v="8"/>
    <n v="12.984"/>
    <n v="272.66399999999999"/>
    <d v="2019-03-27T00:00:00"/>
    <d v="1899-12-30T13:48:00"/>
    <x v="2"/>
    <n v="259.68"/>
    <n v="4.7619047620000003"/>
    <n v="12.984"/>
    <n v="4.9000000000000004"/>
    <m/>
    <s v="Mar"/>
  </r>
  <r>
    <s v="608-96-3517"/>
    <x v="2"/>
    <s v="Mandalay"/>
    <s v="Member"/>
    <s v="Female"/>
    <x v="5"/>
    <n v="91.54"/>
    <n v="4"/>
    <n v="18.308"/>
    <n v="384.46800000000002"/>
    <d v="2019-03-23T00:00:00"/>
    <d v="1899-12-30T19:20:00"/>
    <x v="2"/>
    <n v="366.16"/>
    <n v="4.7619047620000003"/>
    <n v="18.308"/>
    <n v="4.8"/>
    <m/>
    <s v="Mar"/>
  </r>
  <r>
    <s v="584-86-7256"/>
    <x v="1"/>
    <s v="Naypyitaw"/>
    <s v="Member"/>
    <s v="Male"/>
    <x v="3"/>
    <n v="34.56"/>
    <n v="7"/>
    <n v="12.096"/>
    <n v="254.01599999999999"/>
    <d v="2019-11-03T00:00:00"/>
    <d v="1899-12-30T16:07:00"/>
    <x v="2"/>
    <n v="241.92"/>
    <n v="4.7619047620000003"/>
    <n v="12.096"/>
    <n v="7.3"/>
    <m/>
    <s v="Nov"/>
  </r>
  <r>
    <s v="746-94-0204"/>
    <x v="0"/>
    <s v="Yangon"/>
    <s v="Normal"/>
    <s v="Male"/>
    <x v="5"/>
    <n v="83.24"/>
    <n v="9"/>
    <n v="37.457999999999998"/>
    <n v="786.61800000000005"/>
    <d v="2019-01-29T00:00:00"/>
    <d v="1899-12-30T11:56:00"/>
    <x v="2"/>
    <n v="749.16"/>
    <n v="4.7619047620000003"/>
    <n v="37.457999999999998"/>
    <n v="7.4"/>
    <m/>
    <s v="Jan"/>
  </r>
  <r>
    <s v="214-17-6927"/>
    <x v="1"/>
    <s v="Naypyitaw"/>
    <s v="Normal"/>
    <s v="Female"/>
    <x v="4"/>
    <n v="16.48"/>
    <n v="6"/>
    <n v="4.944"/>
    <n v="103.824"/>
    <d v="2019-07-02T00:00:00"/>
    <d v="1899-12-30T18:23:00"/>
    <x v="0"/>
    <n v="98.88"/>
    <n v="4.7619047620000003"/>
    <n v="4.944"/>
    <n v="9.9"/>
    <m/>
    <s v="Jul"/>
  </r>
  <r>
    <s v="400-89-4171"/>
    <x v="1"/>
    <s v="Naypyitaw"/>
    <s v="Normal"/>
    <s v="Female"/>
    <x v="3"/>
    <n v="80.97"/>
    <n v="8"/>
    <n v="32.387999999999998"/>
    <n v="680.14800000000002"/>
    <d v="2019-01-28T00:00:00"/>
    <d v="1899-12-30T13:05:00"/>
    <x v="1"/>
    <n v="647.76"/>
    <n v="4.7619047620000003"/>
    <n v="32.387999999999998"/>
    <n v="9.3000000000000007"/>
    <m/>
    <s v="Jan"/>
  </r>
  <r>
    <s v="782-95-9291"/>
    <x v="0"/>
    <s v="Yangon"/>
    <s v="Member"/>
    <s v="Male"/>
    <x v="4"/>
    <n v="92.29"/>
    <n v="5"/>
    <n v="23.072500000000002"/>
    <n v="484.52249999999998"/>
    <d v="2019-02-20T00:00:00"/>
    <d v="1899-12-30T15:55:00"/>
    <x v="2"/>
    <n v="461.45"/>
    <n v="4.7619047620000003"/>
    <n v="23.072500000000002"/>
    <n v="9"/>
    <m/>
    <s v="Feb"/>
  </r>
  <r>
    <s v="279-74-2924"/>
    <x v="2"/>
    <s v="Mandalay"/>
    <s v="Member"/>
    <s v="Male"/>
    <x v="1"/>
    <n v="72.17"/>
    <n v="1"/>
    <n v="3.6084999999999998"/>
    <n v="75.778499999999994"/>
    <d v="2019-04-01T00:00:00"/>
    <d v="1899-12-30T19:40:00"/>
    <x v="1"/>
    <n v="72.17"/>
    <n v="4.7619047620000003"/>
    <n v="3.6084999999999998"/>
    <n v="6.1"/>
    <m/>
    <s v="Apr"/>
  </r>
  <r>
    <s v="307-85-2293"/>
    <x v="2"/>
    <s v="Mandalay"/>
    <s v="Normal"/>
    <s v="Male"/>
    <x v="2"/>
    <n v="50.28"/>
    <n v="5"/>
    <n v="12.57"/>
    <n v="263.97000000000003"/>
    <d v="2019-07-03T00:00:00"/>
    <d v="1899-12-30T13:58:00"/>
    <x v="0"/>
    <n v="251.4"/>
    <n v="4.7619047620000003"/>
    <n v="12.57"/>
    <n v="9.6999999999999993"/>
    <m/>
    <s v="Jul"/>
  </r>
  <r>
    <s v="743-04-1105"/>
    <x v="2"/>
    <s v="Mandalay"/>
    <s v="Member"/>
    <s v="Male"/>
    <x v="0"/>
    <n v="97.22"/>
    <n v="9"/>
    <n v="43.749000000000002"/>
    <n v="918.72900000000004"/>
    <d v="2019-03-30T00:00:00"/>
    <d v="1899-12-30T14:43:00"/>
    <x v="0"/>
    <n v="874.98"/>
    <n v="4.7619047620000003"/>
    <n v="43.749000000000002"/>
    <n v="6"/>
    <m/>
    <s v="Mar"/>
  </r>
  <r>
    <s v="423-57-2993"/>
    <x v="2"/>
    <s v="Mandalay"/>
    <s v="Normal"/>
    <s v="Male"/>
    <x v="3"/>
    <n v="93.39"/>
    <n v="6"/>
    <n v="28.016999999999999"/>
    <n v="588.35699999999997"/>
    <d v="2019-03-27T00:00:00"/>
    <d v="1899-12-30T19:18:00"/>
    <x v="0"/>
    <n v="560.34"/>
    <n v="4.7619047620000003"/>
    <n v="28.016999999999999"/>
    <n v="10"/>
    <m/>
    <s v="Mar"/>
  </r>
  <r>
    <s v="894-41-5205"/>
    <x v="1"/>
    <s v="Naypyitaw"/>
    <s v="Normal"/>
    <s v="Female"/>
    <x v="4"/>
    <n v="43.18"/>
    <n v="8"/>
    <n v="17.271999999999998"/>
    <n v="362.71199999999999"/>
    <d v="2019-01-19T00:00:00"/>
    <d v="1899-12-30T19:39:00"/>
    <x v="2"/>
    <n v="345.44"/>
    <n v="4.7619047620000003"/>
    <n v="17.271999999999998"/>
    <n v="8.3000000000000007"/>
    <m/>
    <s v="Jan"/>
  </r>
  <r>
    <s v="275-28-0149"/>
    <x v="0"/>
    <s v="Yangon"/>
    <s v="Normal"/>
    <s v="Male"/>
    <x v="3"/>
    <n v="63.69"/>
    <n v="1"/>
    <n v="3.1844999999999999"/>
    <n v="66.874499999999998"/>
    <d v="2019-02-25T00:00:00"/>
    <d v="1899-12-30T16:21:00"/>
    <x v="1"/>
    <n v="63.69"/>
    <n v="4.7619047620000003"/>
    <n v="3.1844999999999999"/>
    <n v="6"/>
    <m/>
    <s v="Feb"/>
  </r>
  <r>
    <s v="101-17-6199"/>
    <x v="0"/>
    <s v="Yangon"/>
    <s v="Normal"/>
    <s v="Male"/>
    <x v="4"/>
    <n v="45.79"/>
    <n v="7"/>
    <n v="16.026499999999999"/>
    <n v="336.55650000000003"/>
    <d v="2019-03-13T00:00:00"/>
    <d v="1899-12-30T19:44:00"/>
    <x v="2"/>
    <n v="320.52999999999997"/>
    <n v="4.7619047620000003"/>
    <n v="16.026499999999999"/>
    <n v="7"/>
    <m/>
    <s v="Mar"/>
  </r>
  <r>
    <s v="423-80-0988"/>
    <x v="1"/>
    <s v="Naypyitaw"/>
    <s v="Normal"/>
    <s v="Male"/>
    <x v="3"/>
    <n v="76.400000000000006"/>
    <n v="2"/>
    <n v="7.64"/>
    <n v="160.44"/>
    <d v="2019-01-30T00:00:00"/>
    <d v="1899-12-30T19:42:00"/>
    <x v="0"/>
    <n v="152.80000000000001"/>
    <n v="4.7619047620000003"/>
    <n v="7.64"/>
    <n v="6.5"/>
    <m/>
    <s v="Jan"/>
  </r>
  <r>
    <s v="548-46-9322"/>
    <x v="2"/>
    <s v="Mandalay"/>
    <s v="Normal"/>
    <s v="Male"/>
    <x v="4"/>
    <n v="39.9"/>
    <n v="10"/>
    <n v="19.95"/>
    <n v="418.95"/>
    <d v="2019-02-20T00:00:00"/>
    <d v="1899-12-30T15:24:00"/>
    <x v="2"/>
    <n v="399"/>
    <n v="4.7619047620000003"/>
    <n v="19.95"/>
    <n v="5.9"/>
    <m/>
    <s v="Feb"/>
  </r>
  <r>
    <s v="505-02-0892"/>
    <x v="2"/>
    <s v="Mandalay"/>
    <s v="Member"/>
    <s v="Male"/>
    <x v="0"/>
    <n v="42.57"/>
    <n v="8"/>
    <n v="17.027999999999999"/>
    <n v="357.58800000000002"/>
    <d v="2019-02-25T00:00:00"/>
    <d v="1899-12-30T14:12:00"/>
    <x v="0"/>
    <n v="340.56"/>
    <n v="4.7619047620000003"/>
    <n v="17.027999999999999"/>
    <n v="5.6"/>
    <m/>
    <s v="Feb"/>
  </r>
  <r>
    <s v="234-65-2137"/>
    <x v="1"/>
    <s v="Naypyitaw"/>
    <s v="Normal"/>
    <s v="Male"/>
    <x v="2"/>
    <n v="95.58"/>
    <n v="10"/>
    <n v="47.79"/>
    <n v="1003.59"/>
    <d v="2019-01-16T00:00:00"/>
    <d v="1899-12-30T13:32:00"/>
    <x v="1"/>
    <n v="955.8"/>
    <n v="4.7619047620000003"/>
    <n v="47.79"/>
    <n v="4.8"/>
    <m/>
    <s v="Jan"/>
  </r>
  <r>
    <s v="687-47-8271"/>
    <x v="0"/>
    <s v="Yangon"/>
    <s v="Normal"/>
    <s v="Male"/>
    <x v="5"/>
    <n v="98.98"/>
    <n v="10"/>
    <n v="49.49"/>
    <n v="1039.29"/>
    <d v="2019-08-02T00:00:00"/>
    <d v="1899-12-30T16:20:00"/>
    <x v="2"/>
    <n v="989.8"/>
    <n v="4.7619047620000003"/>
    <n v="49.49"/>
    <n v="8.6999999999999993"/>
    <m/>
    <s v="Aug"/>
  </r>
  <r>
    <s v="796-32-9050"/>
    <x v="0"/>
    <s v="Yangon"/>
    <s v="Normal"/>
    <s v="Male"/>
    <x v="4"/>
    <n v="51.28"/>
    <n v="6"/>
    <n v="15.384"/>
    <n v="323.06400000000002"/>
    <d v="2019-01-19T00:00:00"/>
    <d v="1899-12-30T16:31:00"/>
    <x v="1"/>
    <n v="307.68"/>
    <n v="4.7619047620000003"/>
    <n v="15.384"/>
    <n v="6.5"/>
    <m/>
    <s v="Jan"/>
  </r>
  <r>
    <s v="105-31-1824"/>
    <x v="0"/>
    <s v="Yangon"/>
    <s v="Member"/>
    <s v="Male"/>
    <x v="3"/>
    <n v="69.52"/>
    <n v="7"/>
    <n v="24.332000000000001"/>
    <n v="510.97199999999998"/>
    <d v="2019-01-02T00:00:00"/>
    <d v="1899-12-30T15:10:00"/>
    <x v="2"/>
    <n v="486.64"/>
    <n v="4.7619047620000003"/>
    <n v="24.332000000000001"/>
    <n v="8.5"/>
    <m/>
    <s v="Jan"/>
  </r>
  <r>
    <s v="249-42-3782"/>
    <x v="0"/>
    <s v="Yangon"/>
    <s v="Normal"/>
    <s v="Male"/>
    <x v="0"/>
    <n v="70.010000000000005"/>
    <n v="5"/>
    <n v="17.502500000000001"/>
    <n v="367.55250000000001"/>
    <d v="2019-03-01T00:00:00"/>
    <d v="1899-12-30T11:36:00"/>
    <x v="0"/>
    <n v="350.05"/>
    <n v="4.7619047620000003"/>
    <n v="17.502500000000001"/>
    <n v="5.5"/>
    <m/>
    <s v="Mar"/>
  </r>
  <r>
    <s v="316-55-4634"/>
    <x v="2"/>
    <s v="Mandalay"/>
    <s v="Member"/>
    <s v="Male"/>
    <x v="4"/>
    <n v="80.05"/>
    <n v="5"/>
    <n v="20.012499999999999"/>
    <n v="420.26249999999999"/>
    <d v="2019-01-26T00:00:00"/>
    <d v="1899-12-30T12:45:00"/>
    <x v="2"/>
    <n v="400.25"/>
    <n v="4.7619047620000003"/>
    <n v="20.012499999999999"/>
    <n v="9.4"/>
    <m/>
    <s v="Jan"/>
  </r>
  <r>
    <s v="733-33-4967"/>
    <x v="1"/>
    <s v="Naypyitaw"/>
    <s v="Normal"/>
    <s v="Male"/>
    <x v="1"/>
    <n v="20.85"/>
    <n v="8"/>
    <n v="8.34"/>
    <n v="175.14"/>
    <d v="2019-03-03T00:00:00"/>
    <d v="1899-12-30T19:17:00"/>
    <x v="1"/>
    <n v="166.8"/>
    <n v="4.7619047620000003"/>
    <n v="8.34"/>
    <n v="6.3"/>
    <m/>
    <s v="Mar"/>
  </r>
  <r>
    <s v="608-27-6295"/>
    <x v="2"/>
    <s v="Mandalay"/>
    <s v="Member"/>
    <s v="Male"/>
    <x v="1"/>
    <n v="52.89"/>
    <n v="6"/>
    <n v="15.867000000000001"/>
    <n v="333.20699999999999"/>
    <d v="2019-01-19T00:00:00"/>
    <d v="1899-12-30T17:34:00"/>
    <x v="2"/>
    <n v="317.33999999999997"/>
    <n v="4.7619047620000003"/>
    <n v="15.867000000000001"/>
    <n v="9.8000000000000007"/>
    <m/>
    <s v="Jan"/>
  </r>
  <r>
    <s v="414-12-7047"/>
    <x v="2"/>
    <s v="Mandalay"/>
    <s v="Normal"/>
    <s v="Male"/>
    <x v="4"/>
    <n v="19.79"/>
    <n v="8"/>
    <n v="7.9160000000000004"/>
    <n v="166.23599999999999"/>
    <d v="2019-01-18T00:00:00"/>
    <d v="1899-12-30T12:04:00"/>
    <x v="0"/>
    <n v="158.32"/>
    <n v="4.7619047620000003"/>
    <n v="7.9160000000000004"/>
    <n v="8.6999999999999993"/>
    <m/>
    <s v="Jan"/>
  </r>
  <r>
    <s v="827-26-2100"/>
    <x v="0"/>
    <s v="Yangon"/>
    <s v="Member"/>
    <s v="Male"/>
    <x v="2"/>
    <n v="33.840000000000003"/>
    <n v="9"/>
    <n v="15.228"/>
    <n v="319.78800000000001"/>
    <d v="2019-03-21T00:00:00"/>
    <d v="1899-12-30T16:21:00"/>
    <x v="0"/>
    <n v="304.56"/>
    <n v="4.7619047620000003"/>
    <n v="15.228"/>
    <n v="8.8000000000000007"/>
    <m/>
    <s v="Mar"/>
  </r>
  <r>
    <s v="175-54-2529"/>
    <x v="0"/>
    <s v="Yangon"/>
    <s v="Member"/>
    <s v="Male"/>
    <x v="4"/>
    <n v="22.17"/>
    <n v="8"/>
    <n v="8.8680000000000003"/>
    <n v="186.22800000000001"/>
    <d v="2019-03-03T00:00:00"/>
    <d v="1899-12-30T17:01:00"/>
    <x v="2"/>
    <n v="177.36"/>
    <n v="4.7619047620000003"/>
    <n v="8.8680000000000003"/>
    <n v="9.6"/>
    <m/>
    <s v="Mar"/>
  </r>
  <r>
    <s v="139-52-2867"/>
    <x v="1"/>
    <s v="Naypyitaw"/>
    <s v="Normal"/>
    <s v="Female"/>
    <x v="5"/>
    <n v="22.51"/>
    <n v="7"/>
    <n v="7.8784999999999998"/>
    <n v="165.4485"/>
    <d v="2019-02-13T00:00:00"/>
    <d v="1899-12-30T10:50:00"/>
    <x v="2"/>
    <n v="157.57"/>
    <n v="4.7619047620000003"/>
    <n v="7.8784999999999998"/>
    <n v="4.8"/>
    <m/>
    <s v="Feb"/>
  </r>
  <r>
    <s v="407-63-8975"/>
    <x v="0"/>
    <s v="Yangon"/>
    <s v="Normal"/>
    <s v="Male"/>
    <x v="4"/>
    <n v="73.88"/>
    <n v="6"/>
    <n v="22.164000000000001"/>
    <n v="465.44400000000002"/>
    <d v="2019-03-23T00:00:00"/>
    <d v="1899-12-30T19:16:00"/>
    <x v="0"/>
    <n v="443.28"/>
    <n v="4.7619047620000003"/>
    <n v="22.164000000000001"/>
    <n v="4.4000000000000004"/>
    <m/>
    <s v="Mar"/>
  </r>
  <r>
    <s v="342-65-4817"/>
    <x v="1"/>
    <s v="Naypyitaw"/>
    <s v="Member"/>
    <s v="Male"/>
    <x v="0"/>
    <n v="86.8"/>
    <n v="3"/>
    <n v="13.02"/>
    <n v="273.42"/>
    <d v="2019-01-28T00:00:00"/>
    <d v="1899-12-30T16:47:00"/>
    <x v="0"/>
    <n v="260.39999999999998"/>
    <n v="4.7619047620000003"/>
    <n v="13.02"/>
    <n v="9.9"/>
    <m/>
    <s v="Jan"/>
  </r>
  <r>
    <s v="130-98-8941"/>
    <x v="1"/>
    <s v="Naypyitaw"/>
    <s v="Normal"/>
    <s v="Male"/>
    <x v="5"/>
    <n v="64.260000000000005"/>
    <n v="7"/>
    <n v="22.491"/>
    <n v="472.31099999999998"/>
    <d v="2019-09-02T00:00:00"/>
    <d v="1899-12-30T10:00:00"/>
    <x v="1"/>
    <n v="449.82"/>
    <n v="4.7619047620000003"/>
    <n v="22.491"/>
    <n v="5.7"/>
    <m/>
    <s v="Sep"/>
  </r>
  <r>
    <s v="434-83-9547"/>
    <x v="1"/>
    <s v="Naypyitaw"/>
    <s v="Member"/>
    <s v="Male"/>
    <x v="4"/>
    <n v="38.47"/>
    <n v="8"/>
    <n v="15.388"/>
    <n v="323.14800000000002"/>
    <d v="2019-01-23T00:00:00"/>
    <d v="1899-12-30T11:51:00"/>
    <x v="1"/>
    <n v="307.76"/>
    <n v="4.7619047620000003"/>
    <n v="15.388"/>
    <n v="7.7"/>
    <m/>
    <s v="Jan"/>
  </r>
  <r>
    <s v="851-28-6367"/>
    <x v="0"/>
    <s v="Yangon"/>
    <s v="Member"/>
    <s v="Male"/>
    <x v="3"/>
    <n v="15.5"/>
    <n v="10"/>
    <n v="7.75"/>
    <n v="162.75"/>
    <d v="2019-03-23T00:00:00"/>
    <d v="1899-12-30T10:55:00"/>
    <x v="0"/>
    <n v="155"/>
    <n v="4.7619047620000003"/>
    <n v="7.75"/>
    <n v="8"/>
    <m/>
    <s v="Mar"/>
  </r>
  <r>
    <s v="824-88-3614"/>
    <x v="1"/>
    <s v="Naypyitaw"/>
    <s v="Normal"/>
    <s v="Male"/>
    <x v="0"/>
    <n v="34.31"/>
    <n v="8"/>
    <n v="13.724"/>
    <n v="288.20400000000001"/>
    <d v="2019-01-25T00:00:00"/>
    <d v="1899-12-30T15:00:00"/>
    <x v="0"/>
    <n v="274.48"/>
    <n v="4.7619047620000003"/>
    <n v="13.724"/>
    <n v="5.7"/>
    <m/>
    <s v="Jan"/>
  </r>
  <r>
    <s v="586-25-0848"/>
    <x v="0"/>
    <s v="Yangon"/>
    <s v="Normal"/>
    <s v="Female"/>
    <x v="3"/>
    <n v="12.34"/>
    <n v="7"/>
    <n v="4.319"/>
    <n v="90.698999999999998"/>
    <d v="2019-04-03T00:00:00"/>
    <d v="1899-12-30T11:19:00"/>
    <x v="2"/>
    <n v="86.38"/>
    <n v="4.7619047620000003"/>
    <n v="4.319"/>
    <n v="6.7"/>
    <m/>
    <s v="Apr"/>
  </r>
  <r>
    <s v="895-66-0685"/>
    <x v="2"/>
    <s v="Mandalay"/>
    <s v="Member"/>
    <s v="Male"/>
    <x v="4"/>
    <n v="18.079999999999998"/>
    <n v="3"/>
    <n v="2.7120000000000002"/>
    <n v="56.951999999999998"/>
    <d v="2019-05-03T00:00:00"/>
    <d v="1899-12-30T19:46:00"/>
    <x v="0"/>
    <n v="54.24"/>
    <n v="4.7619047620000003"/>
    <n v="2.7120000000000002"/>
    <n v="8"/>
    <m/>
    <s v="May"/>
  </r>
  <r>
    <s v="305-14-0245"/>
    <x v="2"/>
    <s v="Mandalay"/>
    <s v="Member"/>
    <s v="Female"/>
    <x v="2"/>
    <n v="94.49"/>
    <n v="8"/>
    <n v="37.795999999999999"/>
    <n v="793.71600000000001"/>
    <d v="2019-03-03T00:00:00"/>
    <d v="1899-12-30T19:00:00"/>
    <x v="0"/>
    <n v="755.92"/>
    <n v="4.7619047620000003"/>
    <n v="37.795999999999999"/>
    <n v="7.5"/>
    <m/>
    <s v="Mar"/>
  </r>
  <r>
    <s v="732-04-5373"/>
    <x v="2"/>
    <s v="Mandalay"/>
    <s v="Member"/>
    <s v="Male"/>
    <x v="2"/>
    <n v="46.47"/>
    <n v="4"/>
    <n v="9.2940000000000005"/>
    <n v="195.17400000000001"/>
    <d v="2019-08-02T00:00:00"/>
    <d v="1899-12-30T10:53:00"/>
    <x v="1"/>
    <n v="185.88"/>
    <n v="4.7619047620000003"/>
    <n v="9.2940000000000005"/>
    <n v="7"/>
    <m/>
    <s v="Aug"/>
  </r>
  <r>
    <s v="400-60-7251"/>
    <x v="0"/>
    <s v="Yangon"/>
    <s v="Normal"/>
    <s v="Male"/>
    <x v="2"/>
    <n v="74.069999999999993"/>
    <n v="1"/>
    <n v="3.7035"/>
    <n v="77.773499999999999"/>
    <d v="2019-10-02T00:00:00"/>
    <d v="1899-12-30T12:50:00"/>
    <x v="0"/>
    <n v="74.069999999999993"/>
    <n v="4.7619047620000003"/>
    <n v="3.7035"/>
    <n v="9.9"/>
    <m/>
    <s v="Oct"/>
  </r>
  <r>
    <s v="593-65-1552"/>
    <x v="1"/>
    <s v="Naypyitaw"/>
    <s v="Normal"/>
    <s v="Female"/>
    <x v="2"/>
    <n v="69.81"/>
    <n v="4"/>
    <n v="13.962"/>
    <n v="293.202"/>
    <d v="2019-01-28T00:00:00"/>
    <d v="1899-12-30T20:50:00"/>
    <x v="2"/>
    <n v="279.24"/>
    <n v="4.7619047620000003"/>
    <n v="13.962"/>
    <n v="5.9"/>
    <m/>
    <s v="Jan"/>
  </r>
  <r>
    <s v="284-34-9626"/>
    <x v="2"/>
    <s v="Mandalay"/>
    <s v="Normal"/>
    <s v="Female"/>
    <x v="2"/>
    <n v="77.040000000000006"/>
    <n v="3"/>
    <n v="11.555999999999999"/>
    <n v="242.67599999999999"/>
    <d v="2019-11-02T00:00:00"/>
    <d v="1899-12-30T10:39:00"/>
    <x v="2"/>
    <n v="231.12"/>
    <n v="4.7619047620000003"/>
    <n v="11.555999999999999"/>
    <n v="7.2"/>
    <m/>
    <s v="Nov"/>
  </r>
  <r>
    <s v="437-58-8131"/>
    <x v="2"/>
    <s v="Mandalay"/>
    <s v="Normal"/>
    <s v="Female"/>
    <x v="5"/>
    <n v="73.52"/>
    <n v="2"/>
    <n v="7.3520000000000003"/>
    <n v="154.392"/>
    <d v="2019-01-15T00:00:00"/>
    <d v="1899-12-30T13:41:00"/>
    <x v="0"/>
    <n v="147.04"/>
    <n v="4.7619047620000003"/>
    <n v="7.3520000000000003"/>
    <n v="4.5999999999999996"/>
    <m/>
    <s v="Jan"/>
  </r>
  <r>
    <s v="286-43-6208"/>
    <x v="1"/>
    <s v="Naypyitaw"/>
    <s v="Normal"/>
    <s v="Female"/>
    <x v="4"/>
    <n v="87.8"/>
    <n v="9"/>
    <n v="39.51"/>
    <n v="829.71"/>
    <d v="2019-03-16T00:00:00"/>
    <d v="1899-12-30T19:08:00"/>
    <x v="1"/>
    <n v="790.2"/>
    <n v="4.7619047620000003"/>
    <n v="39.51"/>
    <n v="9.1999999999999993"/>
    <m/>
    <s v="Mar"/>
  </r>
  <r>
    <s v="641-43-2399"/>
    <x v="2"/>
    <s v="Mandalay"/>
    <s v="Normal"/>
    <s v="Male"/>
    <x v="2"/>
    <n v="25.55"/>
    <n v="4"/>
    <n v="5.1100000000000003"/>
    <n v="107.31"/>
    <d v="2019-01-26T00:00:00"/>
    <d v="1899-12-30T20:23:00"/>
    <x v="0"/>
    <n v="102.2"/>
    <n v="4.7619047620000003"/>
    <n v="5.1100000000000003"/>
    <n v="5.7"/>
    <m/>
    <s v="Jan"/>
  </r>
  <r>
    <s v="831-07-6050"/>
    <x v="0"/>
    <s v="Yangon"/>
    <s v="Normal"/>
    <s v="Male"/>
    <x v="1"/>
    <n v="32.71"/>
    <n v="5"/>
    <n v="8.1775000000000002"/>
    <n v="171.72749999999999"/>
    <d v="2019-03-19T00:00:00"/>
    <d v="1899-12-30T11:30:00"/>
    <x v="2"/>
    <n v="163.55000000000001"/>
    <n v="4.7619047620000003"/>
    <n v="8.1775000000000002"/>
    <n v="9.9"/>
    <m/>
    <s v="Mar"/>
  </r>
  <r>
    <s v="556-86-3144"/>
    <x v="1"/>
    <s v="Naypyitaw"/>
    <s v="Member"/>
    <s v="Female"/>
    <x v="5"/>
    <n v="74.290000000000006"/>
    <n v="1"/>
    <n v="3.7145000000000001"/>
    <n v="78.004499999999993"/>
    <d v="2019-01-13T00:00:00"/>
    <d v="1899-12-30T19:30:00"/>
    <x v="1"/>
    <n v="74.290000000000006"/>
    <n v="4.7619047620000003"/>
    <n v="3.7145000000000001"/>
    <n v="5"/>
    <m/>
    <s v="Jan"/>
  </r>
  <r>
    <s v="848-24-9445"/>
    <x v="1"/>
    <s v="Naypyitaw"/>
    <s v="Member"/>
    <s v="Male"/>
    <x v="0"/>
    <n v="43.7"/>
    <n v="2"/>
    <n v="4.37"/>
    <n v="91.77"/>
    <d v="2019-03-26T00:00:00"/>
    <d v="1899-12-30T18:03:00"/>
    <x v="1"/>
    <n v="87.4"/>
    <n v="4.7619047620000003"/>
    <n v="4.37"/>
    <n v="4.9000000000000004"/>
    <m/>
    <s v="Mar"/>
  </r>
  <r>
    <s v="856-22-8149"/>
    <x v="0"/>
    <s v="Yangon"/>
    <s v="Normal"/>
    <s v="Female"/>
    <x v="2"/>
    <n v="25.29"/>
    <n v="1"/>
    <n v="1.2645"/>
    <n v="26.554500000000001"/>
    <d v="2019-03-23T00:00:00"/>
    <d v="1899-12-30T10:13:00"/>
    <x v="0"/>
    <n v="25.29"/>
    <n v="4.7619047620000003"/>
    <n v="1.2645"/>
    <n v="6.1"/>
    <m/>
    <s v="Mar"/>
  </r>
  <r>
    <s v="699-01-4164"/>
    <x v="1"/>
    <s v="Naypyitaw"/>
    <s v="Normal"/>
    <s v="Male"/>
    <x v="0"/>
    <n v="41.5"/>
    <n v="4"/>
    <n v="8.3000000000000007"/>
    <n v="174.3"/>
    <d v="2019-12-03T00:00:00"/>
    <d v="1899-12-30T19:58:00"/>
    <x v="2"/>
    <n v="166"/>
    <n v="4.7619047620000003"/>
    <n v="8.3000000000000007"/>
    <n v="8.1999999999999993"/>
    <m/>
    <s v="Dec"/>
  </r>
  <r>
    <s v="420-11-4919"/>
    <x v="1"/>
    <s v="Naypyitaw"/>
    <s v="Member"/>
    <s v="Female"/>
    <x v="4"/>
    <n v="71.39"/>
    <n v="5"/>
    <n v="17.8475"/>
    <n v="374.79750000000001"/>
    <d v="2019-02-17T00:00:00"/>
    <d v="1899-12-30T19:57:00"/>
    <x v="2"/>
    <n v="356.95"/>
    <n v="4.7619047620000003"/>
    <n v="17.8475"/>
    <n v="5.5"/>
    <m/>
    <s v="Feb"/>
  </r>
  <r>
    <s v="606-80-4905"/>
    <x v="1"/>
    <s v="Naypyitaw"/>
    <s v="Member"/>
    <s v="Female"/>
    <x v="3"/>
    <n v="19.149999999999999"/>
    <n v="6"/>
    <n v="5.7450000000000001"/>
    <n v="120.645"/>
    <d v="2019-01-29T00:00:00"/>
    <d v="1899-12-30T10:01:00"/>
    <x v="2"/>
    <n v="114.9"/>
    <n v="4.7619047620000003"/>
    <n v="5.7450000000000001"/>
    <n v="6.8"/>
    <m/>
    <s v="Jan"/>
  </r>
  <r>
    <s v="542-41-0513"/>
    <x v="2"/>
    <s v="Mandalay"/>
    <s v="Member"/>
    <s v="Female"/>
    <x v="1"/>
    <n v="57.49"/>
    <n v="4"/>
    <n v="11.497999999999999"/>
    <n v="241.458"/>
    <d v="2019-03-15T00:00:00"/>
    <d v="1899-12-30T11:57:00"/>
    <x v="1"/>
    <n v="229.96"/>
    <n v="4.7619047620000003"/>
    <n v="11.497999999999999"/>
    <n v="6.6"/>
    <m/>
    <s v="Mar"/>
  </r>
  <r>
    <s v="426-39-2418"/>
    <x v="1"/>
    <s v="Naypyitaw"/>
    <s v="Normal"/>
    <s v="Male"/>
    <x v="1"/>
    <n v="61.41"/>
    <n v="7"/>
    <n v="21.493500000000001"/>
    <n v="451.36349999999999"/>
    <d v="2019-01-14T00:00:00"/>
    <d v="1899-12-30T10:02:00"/>
    <x v="1"/>
    <n v="429.87"/>
    <n v="4.7619047620000003"/>
    <n v="21.493500000000001"/>
    <n v="9.8000000000000007"/>
    <m/>
    <s v="Jan"/>
  </r>
  <r>
    <s v="875-46-5808"/>
    <x v="2"/>
    <s v="Mandalay"/>
    <s v="Member"/>
    <s v="Male"/>
    <x v="0"/>
    <n v="25.9"/>
    <n v="10"/>
    <n v="12.95"/>
    <n v="271.95"/>
    <d v="2019-06-02T00:00:00"/>
    <d v="1899-12-30T14:51:00"/>
    <x v="0"/>
    <n v="259"/>
    <n v="4.7619047620000003"/>
    <n v="12.95"/>
    <n v="8.6999999999999993"/>
    <m/>
    <s v="Jun"/>
  </r>
  <r>
    <s v="394-43-4238"/>
    <x v="2"/>
    <s v="Mandalay"/>
    <s v="Member"/>
    <s v="Male"/>
    <x v="2"/>
    <n v="17.77"/>
    <n v="5"/>
    <n v="4.4424999999999999"/>
    <n v="93.292500000000004"/>
    <d v="2019-02-15T00:00:00"/>
    <d v="1899-12-30T12:42:00"/>
    <x v="2"/>
    <n v="88.85"/>
    <n v="4.7619047620000003"/>
    <n v="4.4424999999999999"/>
    <n v="5.4"/>
    <m/>
    <s v="Feb"/>
  </r>
  <r>
    <s v="749-24-1565"/>
    <x v="0"/>
    <s v="Yangon"/>
    <s v="Normal"/>
    <s v="Female"/>
    <x v="0"/>
    <n v="23.03"/>
    <n v="9"/>
    <n v="10.3635"/>
    <n v="217.6335"/>
    <d v="2019-03-01T00:00:00"/>
    <d v="1899-12-30T12:02:00"/>
    <x v="0"/>
    <n v="207.27"/>
    <n v="4.7619047620000003"/>
    <n v="10.3635"/>
    <n v="7.9"/>
    <m/>
    <s v="Mar"/>
  </r>
  <r>
    <s v="672-51-8681"/>
    <x v="1"/>
    <s v="Naypyitaw"/>
    <s v="Member"/>
    <s v="Female"/>
    <x v="1"/>
    <n v="66.650000000000006"/>
    <n v="9"/>
    <n v="29.9925"/>
    <n v="629.84249999999997"/>
    <d v="2019-04-01T00:00:00"/>
    <d v="1899-12-30T18:19:00"/>
    <x v="2"/>
    <n v="599.85"/>
    <n v="4.7619047620000003"/>
    <n v="29.9925"/>
    <n v="9.6999999999999993"/>
    <m/>
    <s v="Apr"/>
  </r>
  <r>
    <s v="263-87-5680"/>
    <x v="1"/>
    <s v="Naypyitaw"/>
    <s v="Member"/>
    <s v="Female"/>
    <x v="2"/>
    <n v="28.53"/>
    <n v="10"/>
    <n v="14.265000000000001"/>
    <n v="299.565"/>
    <d v="2019-03-18T00:00:00"/>
    <d v="1899-12-30T17:38:00"/>
    <x v="0"/>
    <n v="285.3"/>
    <n v="4.7619047620000003"/>
    <n v="14.265000000000001"/>
    <n v="7.8"/>
    <m/>
    <s v="Mar"/>
  </r>
  <r>
    <s v="573-58-9734"/>
    <x v="2"/>
    <s v="Mandalay"/>
    <s v="Normal"/>
    <s v="Female"/>
    <x v="5"/>
    <n v="30.37"/>
    <n v="3"/>
    <n v="4.5555000000000003"/>
    <n v="95.665499999999994"/>
    <d v="2019-03-28T00:00:00"/>
    <d v="1899-12-30T13:41:00"/>
    <x v="0"/>
    <n v="91.11"/>
    <n v="4.7619047620000003"/>
    <n v="4.5555000000000003"/>
    <n v="5.0999999999999996"/>
    <m/>
    <s v="Mar"/>
  </r>
  <r>
    <s v="817-69-8206"/>
    <x v="2"/>
    <s v="Mandalay"/>
    <s v="Normal"/>
    <s v="Female"/>
    <x v="1"/>
    <n v="99.73"/>
    <n v="9"/>
    <n v="44.878500000000003"/>
    <n v="942.44849999999997"/>
    <d v="2019-02-03T00:00:00"/>
    <d v="1899-12-30T19:42:00"/>
    <x v="2"/>
    <n v="897.57"/>
    <n v="4.7619047620000003"/>
    <n v="44.878500000000003"/>
    <n v="6.5"/>
    <m/>
    <s v="Feb"/>
  </r>
  <r>
    <s v="888-02-0338"/>
    <x v="0"/>
    <s v="Yangon"/>
    <s v="Normal"/>
    <s v="Male"/>
    <x v="1"/>
    <n v="26.23"/>
    <n v="9"/>
    <n v="11.8035"/>
    <n v="247.87350000000001"/>
    <d v="2019-01-25T00:00:00"/>
    <d v="1899-12-30T20:24:00"/>
    <x v="0"/>
    <n v="236.07"/>
    <n v="4.7619047620000003"/>
    <n v="11.8035"/>
    <n v="5.9"/>
    <m/>
    <s v="Jan"/>
  </r>
  <r>
    <s v="677-11-0152"/>
    <x v="1"/>
    <s v="Naypyitaw"/>
    <s v="Normal"/>
    <s v="Female"/>
    <x v="4"/>
    <n v="93.26"/>
    <n v="9"/>
    <n v="41.966999999999999"/>
    <n v="881.30700000000002"/>
    <d v="2019-01-16T00:00:00"/>
    <d v="1899-12-30T18:08:00"/>
    <x v="1"/>
    <n v="839.34"/>
    <n v="4.7619047620000003"/>
    <n v="41.966999999999999"/>
    <n v="8.8000000000000007"/>
    <m/>
    <s v="Jan"/>
  </r>
  <r>
    <s v="142-63-6033"/>
    <x v="2"/>
    <s v="Mandalay"/>
    <s v="Normal"/>
    <s v="Male"/>
    <x v="2"/>
    <n v="92.36"/>
    <n v="5"/>
    <n v="23.09"/>
    <n v="484.89"/>
    <d v="2019-03-20T00:00:00"/>
    <d v="1899-12-30T19:17:00"/>
    <x v="0"/>
    <n v="461.8"/>
    <n v="4.7619047620000003"/>
    <n v="23.09"/>
    <n v="4.9000000000000004"/>
    <m/>
    <s v="Mar"/>
  </r>
  <r>
    <s v="656-16-1063"/>
    <x v="2"/>
    <s v="Mandalay"/>
    <s v="Normal"/>
    <s v="Male"/>
    <x v="3"/>
    <n v="46.42"/>
    <n v="3"/>
    <n v="6.9630000000000001"/>
    <n v="146.22300000000001"/>
    <d v="2019-04-01T00:00:00"/>
    <d v="1899-12-30T13:24:00"/>
    <x v="2"/>
    <n v="139.26"/>
    <n v="4.7619047620000003"/>
    <n v="6.9630000000000001"/>
    <n v="4.4000000000000004"/>
    <m/>
    <s v="Apr"/>
  </r>
  <r>
    <s v="891-58-8335"/>
    <x v="2"/>
    <s v="Mandalay"/>
    <s v="Member"/>
    <s v="Female"/>
    <x v="3"/>
    <n v="29.61"/>
    <n v="7"/>
    <n v="10.3635"/>
    <n v="217.6335"/>
    <d v="2019-11-03T00:00:00"/>
    <d v="1899-12-30T15:53:00"/>
    <x v="1"/>
    <n v="207.27"/>
    <n v="4.7619047620000003"/>
    <n v="10.3635"/>
    <n v="6.5"/>
    <m/>
    <s v="Nov"/>
  </r>
  <r>
    <s v="802-43-8934"/>
    <x v="0"/>
    <s v="Yangon"/>
    <s v="Normal"/>
    <s v="Male"/>
    <x v="2"/>
    <n v="18.28"/>
    <n v="1"/>
    <n v="0.91400000000000003"/>
    <n v="19.193999999999999"/>
    <d v="2019-03-22T00:00:00"/>
    <d v="1899-12-30T15:05:00"/>
    <x v="2"/>
    <n v="18.28"/>
    <n v="4.7619047620000003"/>
    <n v="0.91400000000000003"/>
    <n v="8.3000000000000007"/>
    <m/>
    <s v="Mar"/>
  </r>
  <r>
    <s v="560-30-5617"/>
    <x v="2"/>
    <s v="Mandalay"/>
    <s v="Normal"/>
    <s v="Female"/>
    <x v="3"/>
    <n v="24.77"/>
    <n v="5"/>
    <n v="6.1924999999999999"/>
    <n v="130.04249999999999"/>
    <d v="2019-03-24T00:00:00"/>
    <d v="1899-12-30T18:27:00"/>
    <x v="1"/>
    <n v="123.85"/>
    <n v="4.7619047620000003"/>
    <n v="6.1924999999999999"/>
    <n v="8.5"/>
    <m/>
    <s v="Mar"/>
  </r>
  <r>
    <s v="319-74-2561"/>
    <x v="0"/>
    <s v="Yangon"/>
    <s v="Member"/>
    <s v="Female"/>
    <x v="1"/>
    <n v="94.64"/>
    <n v="3"/>
    <n v="14.196"/>
    <n v="298.11599999999999"/>
    <d v="2019-02-21T00:00:00"/>
    <d v="1899-12-30T16:55:00"/>
    <x v="1"/>
    <n v="283.92"/>
    <n v="4.7619047620000003"/>
    <n v="14.196"/>
    <n v="5.5"/>
    <m/>
    <s v="Feb"/>
  </r>
  <r>
    <s v="549-03-9315"/>
    <x v="2"/>
    <s v="Mandalay"/>
    <s v="Normal"/>
    <s v="Male"/>
    <x v="5"/>
    <n v="94.87"/>
    <n v="8"/>
    <n v="37.948"/>
    <n v="796.90800000000002"/>
    <d v="2019-12-02T00:00:00"/>
    <d v="1899-12-30T12:58:00"/>
    <x v="0"/>
    <n v="758.96"/>
    <n v="4.7619047620000003"/>
    <n v="37.948"/>
    <n v="8.6999999999999993"/>
    <m/>
    <s v="Dec"/>
  </r>
  <r>
    <s v="790-29-1172"/>
    <x v="2"/>
    <s v="Mandalay"/>
    <s v="Normal"/>
    <s v="Female"/>
    <x v="4"/>
    <n v="57.34"/>
    <n v="3"/>
    <n v="8.6010000000000009"/>
    <n v="180.62100000000001"/>
    <d v="2019-10-03T00:00:00"/>
    <d v="1899-12-30T18:59:00"/>
    <x v="2"/>
    <n v="172.02"/>
    <n v="4.7619047620000003"/>
    <n v="8.6010000000000009"/>
    <n v="7.9"/>
    <m/>
    <s v="Oct"/>
  </r>
  <r>
    <s v="239-36-3640"/>
    <x v="2"/>
    <s v="Mandalay"/>
    <s v="Normal"/>
    <s v="Male"/>
    <x v="1"/>
    <n v="45.35"/>
    <n v="6"/>
    <n v="13.605"/>
    <n v="285.70499999999998"/>
    <d v="2019-01-31T00:00:00"/>
    <d v="1899-12-30T13:44:00"/>
    <x v="0"/>
    <n v="272.10000000000002"/>
    <n v="4.7619047620000003"/>
    <n v="13.605"/>
    <n v="6.1"/>
    <m/>
    <s v="Jan"/>
  </r>
  <r>
    <s v="468-01-2051"/>
    <x v="2"/>
    <s v="Mandalay"/>
    <s v="Normal"/>
    <s v="Male"/>
    <x v="4"/>
    <n v="62.08"/>
    <n v="7"/>
    <n v="21.728000000000002"/>
    <n v="456.28800000000001"/>
    <d v="2019-06-03T00:00:00"/>
    <d v="1899-12-30T13:46:00"/>
    <x v="0"/>
    <n v="434.56"/>
    <n v="4.7619047620000003"/>
    <n v="21.728000000000002"/>
    <n v="5.4"/>
    <m/>
    <s v="Jun"/>
  </r>
  <r>
    <s v="389-25-3394"/>
    <x v="1"/>
    <s v="Naypyitaw"/>
    <s v="Normal"/>
    <s v="Male"/>
    <x v="1"/>
    <n v="11.81"/>
    <n v="5"/>
    <n v="2.9525000000000001"/>
    <n v="62.002499999999998"/>
    <d v="2019-02-17T00:00:00"/>
    <d v="1899-12-30T18:06:00"/>
    <x v="1"/>
    <n v="59.05"/>
    <n v="4.7619047620000003"/>
    <n v="2.9525000000000001"/>
    <n v="9.4"/>
    <m/>
    <s v="Feb"/>
  </r>
  <r>
    <s v="279-62-1445"/>
    <x v="1"/>
    <s v="Naypyitaw"/>
    <s v="Member"/>
    <s v="Female"/>
    <x v="5"/>
    <n v="12.54"/>
    <n v="1"/>
    <n v="0.627"/>
    <n v="13.167"/>
    <d v="2019-02-21T00:00:00"/>
    <d v="1899-12-30T12:38:00"/>
    <x v="1"/>
    <n v="12.54"/>
    <n v="4.7619047620000003"/>
    <n v="0.627"/>
    <n v="8.1999999999999993"/>
    <m/>
    <s v="Feb"/>
  </r>
  <r>
    <s v="213-72-6612"/>
    <x v="0"/>
    <s v="Yangon"/>
    <s v="Normal"/>
    <s v="Male"/>
    <x v="4"/>
    <n v="43.25"/>
    <n v="2"/>
    <n v="4.3250000000000002"/>
    <n v="90.825000000000003"/>
    <d v="2019-03-20T00:00:00"/>
    <d v="1899-12-30T15:56:00"/>
    <x v="1"/>
    <n v="86.5"/>
    <n v="4.7619047620000003"/>
    <n v="4.3250000000000002"/>
    <n v="6.2"/>
    <m/>
    <s v="Mar"/>
  </r>
  <r>
    <s v="746-68-6593"/>
    <x v="1"/>
    <s v="Naypyitaw"/>
    <s v="Member"/>
    <s v="Female"/>
    <x v="3"/>
    <n v="87.16"/>
    <n v="2"/>
    <n v="8.7159999999999993"/>
    <n v="183.036"/>
    <d v="2019-11-01T00:00:00"/>
    <d v="1899-12-30T14:29:00"/>
    <x v="2"/>
    <n v="174.32"/>
    <n v="4.7619047620000003"/>
    <n v="8.7159999999999993"/>
    <n v="9.6999999999999993"/>
    <m/>
    <s v="Nov"/>
  </r>
  <r>
    <s v="836-82-5858"/>
    <x v="2"/>
    <s v="Mandalay"/>
    <s v="Member"/>
    <s v="Male"/>
    <x v="0"/>
    <n v="69.37"/>
    <n v="9"/>
    <n v="31.2165"/>
    <n v="655.54650000000004"/>
    <d v="2019-01-26T00:00:00"/>
    <d v="1899-12-30T19:14:00"/>
    <x v="0"/>
    <n v="624.33000000000004"/>
    <n v="4.7619047620000003"/>
    <n v="31.2165"/>
    <n v="4"/>
    <m/>
    <s v="Jan"/>
  </r>
  <r>
    <s v="583-72-1480"/>
    <x v="1"/>
    <s v="Naypyitaw"/>
    <s v="Member"/>
    <s v="Male"/>
    <x v="1"/>
    <n v="37.06"/>
    <n v="4"/>
    <n v="7.4119999999999999"/>
    <n v="155.65199999999999"/>
    <d v="2019-01-31T00:00:00"/>
    <d v="1899-12-30T16:24:00"/>
    <x v="0"/>
    <n v="148.24"/>
    <n v="4.7619047620000003"/>
    <n v="7.4119999999999999"/>
    <n v="9.6999999999999993"/>
    <m/>
    <s v="Jan"/>
  </r>
  <r>
    <s v="466-61-5506"/>
    <x v="2"/>
    <s v="Mandalay"/>
    <s v="Member"/>
    <s v="Female"/>
    <x v="1"/>
    <n v="90.7"/>
    <n v="6"/>
    <n v="27.21"/>
    <n v="571.41"/>
    <d v="2019-02-26T00:00:00"/>
    <d v="1899-12-30T10:52:00"/>
    <x v="1"/>
    <n v="544.20000000000005"/>
    <n v="4.7619047620000003"/>
    <n v="27.21"/>
    <n v="5.3"/>
    <m/>
    <s v="Feb"/>
  </r>
  <r>
    <s v="721-86-6247"/>
    <x v="0"/>
    <s v="Yangon"/>
    <s v="Normal"/>
    <s v="Female"/>
    <x v="2"/>
    <n v="63.42"/>
    <n v="8"/>
    <n v="25.367999999999999"/>
    <n v="532.72799999999995"/>
    <d v="2019-11-03T00:00:00"/>
    <d v="1899-12-30T12:55:00"/>
    <x v="0"/>
    <n v="507.36"/>
    <n v="4.7619047620000003"/>
    <n v="25.367999999999999"/>
    <n v="7.4"/>
    <m/>
    <s v="Nov"/>
  </r>
  <r>
    <s v="289-65-5721"/>
    <x v="2"/>
    <s v="Mandalay"/>
    <s v="Normal"/>
    <s v="Female"/>
    <x v="5"/>
    <n v="81.37"/>
    <n v="2"/>
    <n v="8.1370000000000005"/>
    <n v="170.87700000000001"/>
    <d v="2019-01-26T00:00:00"/>
    <d v="1899-12-30T19:28:00"/>
    <x v="1"/>
    <n v="162.74"/>
    <n v="4.7619047620000003"/>
    <n v="8.1370000000000005"/>
    <n v="6.5"/>
    <m/>
    <s v="Jan"/>
  </r>
  <r>
    <s v="545-46-3100"/>
    <x v="2"/>
    <s v="Mandalay"/>
    <s v="Member"/>
    <s v="Female"/>
    <x v="1"/>
    <n v="10.59"/>
    <n v="3"/>
    <n v="1.5885"/>
    <n v="33.358499999999999"/>
    <d v="2019-12-03T00:00:00"/>
    <d v="1899-12-30T13:52:00"/>
    <x v="2"/>
    <n v="31.77"/>
    <n v="4.7619047620000003"/>
    <n v="1.5885"/>
    <n v="8.6999999999999993"/>
    <m/>
    <s v="Dec"/>
  </r>
  <r>
    <s v="418-02-5978"/>
    <x v="2"/>
    <s v="Mandalay"/>
    <s v="Normal"/>
    <s v="Female"/>
    <x v="0"/>
    <n v="84.09"/>
    <n v="9"/>
    <n v="37.840499999999999"/>
    <n v="794.65049999999997"/>
    <d v="2019-11-02T00:00:00"/>
    <d v="1899-12-30T10:54:00"/>
    <x v="1"/>
    <n v="756.81"/>
    <n v="4.7619047620000003"/>
    <n v="37.840499999999999"/>
    <n v="8"/>
    <m/>
    <s v="Nov"/>
  </r>
  <r>
    <s v="269-04-5750"/>
    <x v="2"/>
    <s v="Mandalay"/>
    <s v="Member"/>
    <s v="Male"/>
    <x v="5"/>
    <n v="73.819999999999993"/>
    <n v="4"/>
    <n v="14.763999999999999"/>
    <n v="310.04399999999998"/>
    <d v="2019-02-21T00:00:00"/>
    <d v="1899-12-30T18:31:00"/>
    <x v="1"/>
    <n v="295.27999999999997"/>
    <n v="4.7619047620000003"/>
    <n v="14.763999999999999"/>
    <n v="6.7"/>
    <m/>
    <s v="Feb"/>
  </r>
  <r>
    <s v="157-13-5295"/>
    <x v="0"/>
    <s v="Yangon"/>
    <s v="Member"/>
    <s v="Male"/>
    <x v="0"/>
    <n v="51.94"/>
    <n v="10"/>
    <n v="25.97"/>
    <n v="545.37"/>
    <d v="2019-09-03T00:00:00"/>
    <d v="1899-12-30T18:24:00"/>
    <x v="0"/>
    <n v="519.4"/>
    <n v="4.7619047620000003"/>
    <n v="25.97"/>
    <n v="6.5"/>
    <m/>
    <s v="Sep"/>
  </r>
  <r>
    <s v="645-78-8093"/>
    <x v="0"/>
    <s v="Yangon"/>
    <s v="Normal"/>
    <s v="Female"/>
    <x v="3"/>
    <n v="93.14"/>
    <n v="2"/>
    <n v="9.3140000000000001"/>
    <n v="195.59399999999999"/>
    <d v="2019-01-20T00:00:00"/>
    <d v="1899-12-30T18:09:00"/>
    <x v="0"/>
    <n v="186.28"/>
    <n v="4.7619047620000003"/>
    <n v="9.3140000000000001"/>
    <n v="4.0999999999999996"/>
    <m/>
    <s v="Jan"/>
  </r>
  <r>
    <s v="211-30-9270"/>
    <x v="1"/>
    <s v="Naypyitaw"/>
    <s v="Normal"/>
    <s v="Male"/>
    <x v="0"/>
    <n v="17.41"/>
    <n v="5"/>
    <n v="4.3525"/>
    <n v="91.402500000000003"/>
    <d v="2019-01-28T00:00:00"/>
    <d v="1899-12-30T15:16:00"/>
    <x v="2"/>
    <n v="87.05"/>
    <n v="4.7619047620000003"/>
    <n v="4.3525"/>
    <n v="4.9000000000000004"/>
    <m/>
    <s v="Jan"/>
  </r>
  <r>
    <s v="755-12-3214"/>
    <x v="1"/>
    <s v="Naypyitaw"/>
    <s v="Member"/>
    <s v="Female"/>
    <x v="5"/>
    <n v="44.22"/>
    <n v="5"/>
    <n v="11.055"/>
    <n v="232.155"/>
    <d v="2019-05-03T00:00:00"/>
    <d v="1899-12-30T17:07:00"/>
    <x v="2"/>
    <n v="221.1"/>
    <n v="4.7619047620000003"/>
    <n v="11.055"/>
    <n v="8.6"/>
    <m/>
    <s v="May"/>
  </r>
  <r>
    <s v="346-84-3103"/>
    <x v="2"/>
    <s v="Mandalay"/>
    <s v="Member"/>
    <s v="Female"/>
    <x v="1"/>
    <n v="13.22"/>
    <n v="5"/>
    <n v="3.3050000000000002"/>
    <n v="69.405000000000001"/>
    <d v="2019-02-03T00:00:00"/>
    <d v="1899-12-30T19:26:00"/>
    <x v="1"/>
    <n v="66.099999999999994"/>
    <n v="4.7619047620000003"/>
    <n v="3.3050000000000002"/>
    <n v="4.3"/>
    <m/>
    <s v="Feb"/>
  </r>
  <r>
    <s v="478-06-7835"/>
    <x v="0"/>
    <s v="Yangon"/>
    <s v="Normal"/>
    <s v="Male"/>
    <x v="5"/>
    <n v="89.69"/>
    <n v="1"/>
    <n v="4.4844999999999997"/>
    <n v="94.174499999999995"/>
    <d v="2019-11-01T00:00:00"/>
    <d v="1899-12-30T11:20:00"/>
    <x v="0"/>
    <n v="89.69"/>
    <n v="4.7619047620000003"/>
    <n v="4.4844999999999997"/>
    <n v="4.9000000000000004"/>
    <m/>
    <s v="Nov"/>
  </r>
  <r>
    <s v="540-11-4336"/>
    <x v="0"/>
    <s v="Yangon"/>
    <s v="Normal"/>
    <s v="Male"/>
    <x v="4"/>
    <n v="24.94"/>
    <n v="9"/>
    <n v="11.223000000000001"/>
    <n v="235.68299999999999"/>
    <d v="2019-11-01T00:00:00"/>
    <d v="1899-12-30T16:49:00"/>
    <x v="2"/>
    <n v="224.46"/>
    <n v="4.7619047620000003"/>
    <n v="11.223000000000001"/>
    <n v="5.6"/>
    <m/>
    <s v="Nov"/>
  </r>
  <r>
    <s v="448-81-5016"/>
    <x v="0"/>
    <s v="Yangon"/>
    <s v="Normal"/>
    <s v="Male"/>
    <x v="0"/>
    <n v="59.77"/>
    <n v="2"/>
    <n v="5.9770000000000003"/>
    <n v="125.517"/>
    <d v="2019-11-03T00:00:00"/>
    <d v="1899-12-30T12:01:00"/>
    <x v="2"/>
    <n v="119.54"/>
    <n v="4.7619047620000003"/>
    <n v="5.9770000000000003"/>
    <n v="5.8"/>
    <m/>
    <s v="Nov"/>
  </r>
  <r>
    <s v="142-72-4741"/>
    <x v="1"/>
    <s v="Naypyitaw"/>
    <s v="Member"/>
    <s v="Male"/>
    <x v="5"/>
    <n v="93.2"/>
    <n v="2"/>
    <n v="9.32"/>
    <n v="195.72"/>
    <d v="2019-02-28T00:00:00"/>
    <d v="1899-12-30T18:37:00"/>
    <x v="2"/>
    <n v="186.4"/>
    <n v="4.7619047620000003"/>
    <n v="9.32"/>
    <n v="6"/>
    <m/>
    <s v="Feb"/>
  </r>
  <r>
    <s v="217-58-1179"/>
    <x v="0"/>
    <s v="Yangon"/>
    <s v="Member"/>
    <s v="Male"/>
    <x v="2"/>
    <n v="62.65"/>
    <n v="4"/>
    <n v="12.53"/>
    <n v="263.13"/>
    <d v="2019-05-01T00:00:00"/>
    <d v="1899-12-30T11:25:00"/>
    <x v="1"/>
    <n v="250.6"/>
    <n v="4.7619047620000003"/>
    <n v="12.53"/>
    <n v="4.2"/>
    <m/>
    <s v="May"/>
  </r>
  <r>
    <s v="376-02-8238"/>
    <x v="2"/>
    <s v="Mandalay"/>
    <s v="Normal"/>
    <s v="Male"/>
    <x v="2"/>
    <n v="93.87"/>
    <n v="8"/>
    <n v="37.548000000000002"/>
    <n v="788.50800000000004"/>
    <d v="2019-02-02T00:00:00"/>
    <d v="1899-12-30T18:42:00"/>
    <x v="2"/>
    <n v="750.96"/>
    <n v="4.7619047620000003"/>
    <n v="37.548000000000002"/>
    <n v="8.3000000000000007"/>
    <m/>
    <s v="Feb"/>
  </r>
  <r>
    <s v="530-90-9855"/>
    <x v="0"/>
    <s v="Yangon"/>
    <s v="Member"/>
    <s v="Male"/>
    <x v="2"/>
    <n v="47.59"/>
    <n v="8"/>
    <n v="19.036000000000001"/>
    <n v="399.75599999999997"/>
    <d v="2019-01-01T00:00:00"/>
    <d v="1899-12-30T14:47:00"/>
    <x v="1"/>
    <n v="380.72"/>
    <n v="4.7619047620000003"/>
    <n v="19.036000000000001"/>
    <n v="5.7"/>
    <m/>
    <s v="Jan"/>
  </r>
  <r>
    <s v="866-05-7563"/>
    <x v="2"/>
    <s v="Mandalay"/>
    <s v="Member"/>
    <s v="Female"/>
    <x v="1"/>
    <n v="81.400000000000006"/>
    <n v="3"/>
    <n v="12.21"/>
    <n v="256.41000000000003"/>
    <d v="2019-09-02T00:00:00"/>
    <d v="1899-12-30T19:43:00"/>
    <x v="1"/>
    <n v="244.2"/>
    <n v="4.7619047620000003"/>
    <n v="12.21"/>
    <n v="4.8"/>
    <m/>
    <s v="Sep"/>
  </r>
  <r>
    <s v="604-70-6476"/>
    <x v="0"/>
    <s v="Yangon"/>
    <s v="Member"/>
    <s v="Male"/>
    <x v="5"/>
    <n v="17.940000000000001"/>
    <n v="5"/>
    <n v="4.4850000000000003"/>
    <n v="94.185000000000002"/>
    <d v="2019-01-23T00:00:00"/>
    <d v="1899-12-30T14:04:00"/>
    <x v="0"/>
    <n v="89.7"/>
    <n v="4.7619047620000003"/>
    <n v="4.4850000000000003"/>
    <n v="6.8"/>
    <m/>
    <s v="Jan"/>
  </r>
  <r>
    <s v="799-71-1548"/>
    <x v="0"/>
    <s v="Yangon"/>
    <s v="Member"/>
    <s v="Male"/>
    <x v="1"/>
    <n v="77.72"/>
    <n v="4"/>
    <n v="15.544"/>
    <n v="326.42399999999998"/>
    <d v="2019-07-01T00:00:00"/>
    <d v="1899-12-30T16:11:00"/>
    <x v="2"/>
    <n v="310.88"/>
    <n v="4.7619047620000003"/>
    <n v="15.544"/>
    <n v="8.8000000000000007"/>
    <m/>
    <s v="Jul"/>
  </r>
  <r>
    <s v="785-13-7708"/>
    <x v="2"/>
    <s v="Mandalay"/>
    <s v="Normal"/>
    <s v="Male"/>
    <x v="4"/>
    <n v="73.06"/>
    <n v="7"/>
    <n v="25.571000000000002"/>
    <n v="536.99099999999999"/>
    <d v="2019-01-14T00:00:00"/>
    <d v="1899-12-30T19:06:00"/>
    <x v="2"/>
    <n v="511.42"/>
    <n v="4.7619047620000003"/>
    <n v="25.571000000000002"/>
    <n v="4.2"/>
    <m/>
    <s v="Jan"/>
  </r>
  <r>
    <s v="845-51-0542"/>
    <x v="2"/>
    <s v="Mandalay"/>
    <s v="Member"/>
    <s v="Male"/>
    <x v="4"/>
    <n v="46.55"/>
    <n v="9"/>
    <n v="20.947500000000002"/>
    <n v="439.89749999999998"/>
    <d v="2019-02-02T00:00:00"/>
    <d v="1899-12-30T15:34:00"/>
    <x v="0"/>
    <n v="418.95"/>
    <n v="4.7619047620000003"/>
    <n v="20.947500000000002"/>
    <n v="6.4"/>
    <m/>
    <s v="Feb"/>
  </r>
  <r>
    <s v="662-47-5456"/>
    <x v="1"/>
    <s v="Naypyitaw"/>
    <s v="Member"/>
    <s v="Male"/>
    <x v="5"/>
    <n v="35.19"/>
    <n v="10"/>
    <n v="17.594999999999999"/>
    <n v="369.495"/>
    <d v="2019-03-17T00:00:00"/>
    <d v="1899-12-30T19:06:00"/>
    <x v="2"/>
    <n v="351.9"/>
    <n v="4.7619047620000003"/>
    <n v="17.594999999999999"/>
    <n v="8.4"/>
    <m/>
    <s v="Mar"/>
  </r>
  <r>
    <s v="883-17-4236"/>
    <x v="1"/>
    <s v="Naypyitaw"/>
    <s v="Normal"/>
    <s v="Female"/>
    <x v="3"/>
    <n v="14.39"/>
    <n v="2"/>
    <n v="1.4390000000000001"/>
    <n v="30.219000000000001"/>
    <d v="2019-02-03T00:00:00"/>
    <d v="1899-12-30T19:44:00"/>
    <x v="2"/>
    <n v="28.78"/>
    <n v="4.7619047620000003"/>
    <n v="1.4390000000000001"/>
    <n v="7.2"/>
    <m/>
    <s v="Feb"/>
  </r>
  <r>
    <s v="290-68-2984"/>
    <x v="0"/>
    <s v="Yangon"/>
    <s v="Normal"/>
    <s v="Male"/>
    <x v="2"/>
    <n v="23.75"/>
    <n v="4"/>
    <n v="4.75"/>
    <n v="99.75"/>
    <d v="2019-03-16T00:00:00"/>
    <d v="1899-12-30T11:22:00"/>
    <x v="1"/>
    <n v="95"/>
    <n v="4.7619047620000003"/>
    <n v="4.75"/>
    <n v="5.2"/>
    <m/>
    <s v="Mar"/>
  </r>
  <r>
    <s v="704-11-6354"/>
    <x v="0"/>
    <s v="Yangon"/>
    <s v="Member"/>
    <s v="Male"/>
    <x v="2"/>
    <n v="58.9"/>
    <n v="8"/>
    <n v="23.56"/>
    <n v="494.76"/>
    <d v="2019-06-01T00:00:00"/>
    <d v="1899-12-30T11:23:00"/>
    <x v="1"/>
    <n v="471.2"/>
    <n v="4.7619047620000003"/>
    <n v="23.56"/>
    <n v="8.9"/>
    <m/>
    <s v="Jun"/>
  </r>
  <r>
    <s v="110-48-7033"/>
    <x v="2"/>
    <s v="Mandalay"/>
    <s v="Member"/>
    <s v="Male"/>
    <x v="5"/>
    <n v="32.619999999999997"/>
    <n v="4"/>
    <n v="6.524"/>
    <n v="137.00399999999999"/>
    <d v="2019-01-29T00:00:00"/>
    <d v="1899-12-30T14:12:00"/>
    <x v="1"/>
    <n v="130.47999999999999"/>
    <n v="4.7619047620000003"/>
    <n v="6.524"/>
    <n v="9"/>
    <m/>
    <s v="Jan"/>
  </r>
  <r>
    <s v="366-93-0948"/>
    <x v="0"/>
    <s v="Yangon"/>
    <s v="Member"/>
    <s v="Male"/>
    <x v="1"/>
    <n v="66.349999999999994"/>
    <n v="1"/>
    <n v="3.3174999999999999"/>
    <n v="69.667500000000004"/>
    <d v="2019-01-31T00:00:00"/>
    <d v="1899-12-30T10:46:00"/>
    <x v="2"/>
    <n v="66.349999999999994"/>
    <n v="4.7619047620000003"/>
    <n v="3.3174999999999999"/>
    <n v="9.6999999999999993"/>
    <m/>
    <s v="Jan"/>
  </r>
  <r>
    <s v="729-09-9681"/>
    <x v="0"/>
    <s v="Yangon"/>
    <s v="Member"/>
    <s v="Male"/>
    <x v="2"/>
    <n v="25.91"/>
    <n v="6"/>
    <n v="7.7729999999999997"/>
    <n v="163.233"/>
    <d v="2019-05-02T00:00:00"/>
    <d v="1899-12-30T10:16:00"/>
    <x v="0"/>
    <n v="155.46"/>
    <n v="4.7619047620000003"/>
    <n v="7.7729999999999997"/>
    <n v="8.6999999999999993"/>
    <m/>
    <s v="May"/>
  </r>
  <r>
    <s v="151-16-1484"/>
    <x v="0"/>
    <s v="Yangon"/>
    <s v="Member"/>
    <s v="Male"/>
    <x v="1"/>
    <n v="32.25"/>
    <n v="4"/>
    <n v="6.45"/>
    <n v="135.44999999999999"/>
    <d v="2019-02-13T00:00:00"/>
    <d v="1899-12-30T12:38:00"/>
    <x v="0"/>
    <n v="129"/>
    <n v="4.7619047620000003"/>
    <n v="6.45"/>
    <n v="6.5"/>
    <m/>
    <s v="Feb"/>
  </r>
  <r>
    <s v="380-94-4661"/>
    <x v="1"/>
    <s v="Naypyitaw"/>
    <s v="Member"/>
    <s v="Male"/>
    <x v="1"/>
    <n v="65.94"/>
    <n v="4"/>
    <n v="13.188000000000001"/>
    <n v="276.94799999999998"/>
    <d v="2019-07-02T00:00:00"/>
    <d v="1899-12-30T13:05:00"/>
    <x v="2"/>
    <n v="263.76"/>
    <n v="4.7619047620000003"/>
    <n v="13.188000000000001"/>
    <n v="6.9"/>
    <m/>
    <s v="Jul"/>
  </r>
  <r>
    <s v="850-41-9669"/>
    <x v="0"/>
    <s v="Yangon"/>
    <s v="Normal"/>
    <s v="Female"/>
    <x v="1"/>
    <n v="75.06"/>
    <n v="9"/>
    <n v="33.777000000000001"/>
    <n v="709.31700000000001"/>
    <d v="2019-03-19T00:00:00"/>
    <d v="1899-12-30T13:25:00"/>
    <x v="0"/>
    <n v="675.54"/>
    <n v="4.7619047620000003"/>
    <n v="33.777000000000001"/>
    <n v="6.2"/>
    <m/>
    <s v="Mar"/>
  </r>
  <r>
    <s v="821-07-3596"/>
    <x v="1"/>
    <s v="Naypyitaw"/>
    <s v="Normal"/>
    <s v="Female"/>
    <x v="5"/>
    <n v="16.45"/>
    <n v="4"/>
    <n v="3.29"/>
    <n v="69.09"/>
    <d v="2019-07-03T00:00:00"/>
    <d v="1899-12-30T14:53:00"/>
    <x v="0"/>
    <n v="65.8"/>
    <n v="4.7619047620000003"/>
    <n v="3.29"/>
    <n v="5.6"/>
    <m/>
    <s v="Jul"/>
  </r>
  <r>
    <s v="655-85-5130"/>
    <x v="2"/>
    <s v="Mandalay"/>
    <s v="Member"/>
    <s v="Female"/>
    <x v="5"/>
    <n v="38.299999999999997"/>
    <n v="4"/>
    <n v="7.66"/>
    <n v="160.86000000000001"/>
    <d v="2019-03-13T00:00:00"/>
    <d v="1899-12-30T19:22:00"/>
    <x v="1"/>
    <n v="153.19999999999999"/>
    <n v="4.7619047620000003"/>
    <n v="7.66"/>
    <n v="5.7"/>
    <m/>
    <s v="Mar"/>
  </r>
  <r>
    <s v="447-15-7839"/>
    <x v="0"/>
    <s v="Yangon"/>
    <s v="Member"/>
    <s v="Female"/>
    <x v="3"/>
    <n v="22.24"/>
    <n v="10"/>
    <n v="11.12"/>
    <n v="233.52"/>
    <d v="2019-09-02T00:00:00"/>
    <d v="1899-12-30T11:00:00"/>
    <x v="1"/>
    <n v="222.4"/>
    <n v="4.7619047620000003"/>
    <n v="11.12"/>
    <n v="4.2"/>
    <m/>
    <s v="Sep"/>
  </r>
  <r>
    <s v="154-74-7179"/>
    <x v="2"/>
    <s v="Mandalay"/>
    <s v="Normal"/>
    <s v="Male"/>
    <x v="3"/>
    <n v="54.45"/>
    <n v="1"/>
    <n v="2.7225000000000001"/>
    <n v="57.172499999999999"/>
    <d v="2019-02-26T00:00:00"/>
    <d v="1899-12-30T19:24:00"/>
    <x v="0"/>
    <n v="54.45"/>
    <n v="4.7619047620000003"/>
    <n v="2.7225000000000001"/>
    <n v="7.9"/>
    <m/>
    <s v="Feb"/>
  </r>
  <r>
    <s v="253-12-6086"/>
    <x v="0"/>
    <s v="Yangon"/>
    <s v="Member"/>
    <s v="Female"/>
    <x v="3"/>
    <n v="98.4"/>
    <n v="7"/>
    <n v="34.44"/>
    <n v="723.24"/>
    <d v="2019-12-03T00:00:00"/>
    <d v="1899-12-30T12:43:00"/>
    <x v="2"/>
    <n v="688.8"/>
    <n v="4.7619047620000003"/>
    <n v="34.44"/>
    <n v="8.6999999999999993"/>
    <m/>
    <s v="Dec"/>
  </r>
  <r>
    <s v="808-65-0703"/>
    <x v="1"/>
    <s v="Naypyitaw"/>
    <s v="Normal"/>
    <s v="Male"/>
    <x v="2"/>
    <n v="35.47"/>
    <n v="4"/>
    <n v="7.0940000000000003"/>
    <n v="148.97399999999999"/>
    <d v="2019-03-14T00:00:00"/>
    <d v="1899-12-30T17:22:00"/>
    <x v="2"/>
    <n v="141.88"/>
    <n v="4.7619047620000003"/>
    <n v="7.0940000000000003"/>
    <n v="6.9"/>
    <m/>
    <s v="Mar"/>
  </r>
  <r>
    <s v="571-94-0759"/>
    <x v="2"/>
    <s v="Mandalay"/>
    <s v="Member"/>
    <s v="Female"/>
    <x v="4"/>
    <n v="74.599999999999994"/>
    <n v="10"/>
    <n v="37.299999999999997"/>
    <n v="783.3"/>
    <d v="2019-08-01T00:00:00"/>
    <d v="1899-12-30T20:55:00"/>
    <x v="1"/>
    <n v="746"/>
    <n v="4.7619047620000003"/>
    <n v="37.299999999999997"/>
    <n v="9.5"/>
    <m/>
    <s v="Aug"/>
  </r>
  <r>
    <s v="144-51-6085"/>
    <x v="0"/>
    <s v="Yangon"/>
    <s v="Member"/>
    <s v="Male"/>
    <x v="2"/>
    <n v="70.739999999999995"/>
    <n v="4"/>
    <n v="14.148"/>
    <n v="297.108"/>
    <d v="2019-05-01T00:00:00"/>
    <d v="1899-12-30T16:05:00"/>
    <x v="2"/>
    <n v="282.95999999999998"/>
    <n v="4.7619047620000003"/>
    <n v="14.148"/>
    <n v="4.4000000000000004"/>
    <m/>
    <s v="May"/>
  </r>
  <r>
    <s v="731-14-2199"/>
    <x v="0"/>
    <s v="Yangon"/>
    <s v="Member"/>
    <s v="Female"/>
    <x v="2"/>
    <n v="35.54"/>
    <n v="10"/>
    <n v="17.77"/>
    <n v="373.17"/>
    <d v="2019-04-01T00:00:00"/>
    <d v="1899-12-30T13:34:00"/>
    <x v="0"/>
    <n v="355.4"/>
    <n v="4.7619047620000003"/>
    <n v="17.77"/>
    <n v="7"/>
    <m/>
    <s v="Apr"/>
  </r>
  <r>
    <s v="783-09-1637"/>
    <x v="2"/>
    <s v="Mandalay"/>
    <s v="Normal"/>
    <s v="Female"/>
    <x v="3"/>
    <n v="67.430000000000007"/>
    <n v="5"/>
    <n v="16.857500000000002"/>
    <n v="354.00749999999999"/>
    <d v="2019-06-03T00:00:00"/>
    <d v="1899-12-30T18:13:00"/>
    <x v="0"/>
    <n v="337.15"/>
    <n v="4.7619047620000003"/>
    <n v="16.857500000000002"/>
    <n v="6.3"/>
    <m/>
    <s v="Jun"/>
  </r>
  <r>
    <s v="687-15-1097"/>
    <x v="1"/>
    <s v="Naypyitaw"/>
    <s v="Member"/>
    <s v="Female"/>
    <x v="0"/>
    <n v="21.12"/>
    <n v="2"/>
    <n v="2.1120000000000001"/>
    <n v="44.351999999999997"/>
    <d v="2019-03-01T00:00:00"/>
    <d v="1899-12-30T19:17:00"/>
    <x v="1"/>
    <n v="42.24"/>
    <n v="4.7619047620000003"/>
    <n v="2.1120000000000001"/>
    <n v="9.6999999999999993"/>
    <m/>
    <s v="Mar"/>
  </r>
  <r>
    <s v="126-54-1082"/>
    <x v="0"/>
    <s v="Yangon"/>
    <s v="Member"/>
    <s v="Female"/>
    <x v="2"/>
    <n v="21.54"/>
    <n v="9"/>
    <n v="9.6929999999999996"/>
    <n v="203.553"/>
    <d v="2019-07-01T00:00:00"/>
    <d v="1899-12-30T11:44:00"/>
    <x v="2"/>
    <n v="193.86"/>
    <n v="4.7619047620000003"/>
    <n v="9.6929999999999996"/>
    <n v="8.8000000000000007"/>
    <m/>
    <s v="Jul"/>
  </r>
  <r>
    <s v="633-91-1052"/>
    <x v="0"/>
    <s v="Yangon"/>
    <s v="Normal"/>
    <s v="Female"/>
    <x v="2"/>
    <n v="12.03"/>
    <n v="2"/>
    <n v="1.2030000000000001"/>
    <n v="25.263000000000002"/>
    <d v="2019-01-27T00:00:00"/>
    <d v="1899-12-30T15:51:00"/>
    <x v="1"/>
    <n v="24.06"/>
    <n v="4.7619047620000003"/>
    <n v="1.2030000000000001"/>
    <n v="5.0999999999999996"/>
    <m/>
    <s v="Jan"/>
  </r>
  <r>
    <s v="477-24-6490"/>
    <x v="2"/>
    <s v="Mandalay"/>
    <s v="Normal"/>
    <s v="Female"/>
    <x v="0"/>
    <n v="99.71"/>
    <n v="6"/>
    <n v="29.913"/>
    <n v="628.173"/>
    <d v="2019-02-26T00:00:00"/>
    <d v="1899-12-30T16:52:00"/>
    <x v="0"/>
    <n v="598.26"/>
    <n v="4.7619047620000003"/>
    <n v="29.913"/>
    <n v="7.9"/>
    <m/>
    <s v="Feb"/>
  </r>
  <r>
    <s v="566-19-5475"/>
    <x v="2"/>
    <s v="Mandalay"/>
    <s v="Normal"/>
    <s v="Male"/>
    <x v="5"/>
    <n v="47.97"/>
    <n v="7"/>
    <n v="16.7895"/>
    <n v="352.5795"/>
    <d v="2019-07-01T00:00:00"/>
    <d v="1899-12-30T20:52:00"/>
    <x v="1"/>
    <n v="335.79"/>
    <n v="4.7619047620000003"/>
    <n v="16.7895"/>
    <n v="6.2"/>
    <m/>
    <s v="Jul"/>
  </r>
  <r>
    <s v="526-86-8552"/>
    <x v="1"/>
    <s v="Naypyitaw"/>
    <s v="Member"/>
    <s v="Female"/>
    <x v="2"/>
    <n v="21.82"/>
    <n v="10"/>
    <n v="10.91"/>
    <n v="229.11"/>
    <d v="2019-07-01T00:00:00"/>
    <d v="1899-12-30T17:36:00"/>
    <x v="1"/>
    <n v="218.2"/>
    <n v="4.7619047620000003"/>
    <n v="10.91"/>
    <n v="7.1"/>
    <m/>
    <s v="Jul"/>
  </r>
  <r>
    <s v="376-56-3573"/>
    <x v="1"/>
    <s v="Naypyitaw"/>
    <s v="Normal"/>
    <s v="Female"/>
    <x v="5"/>
    <n v="95.42"/>
    <n v="4"/>
    <n v="19.084"/>
    <n v="400.76400000000001"/>
    <d v="2019-02-02T00:00:00"/>
    <d v="1899-12-30T13:23:00"/>
    <x v="0"/>
    <n v="381.68"/>
    <n v="4.7619047620000003"/>
    <n v="19.084"/>
    <n v="6.4"/>
    <m/>
    <s v="Feb"/>
  </r>
  <r>
    <s v="537-72-0426"/>
    <x v="1"/>
    <s v="Naypyitaw"/>
    <s v="Member"/>
    <s v="Male"/>
    <x v="5"/>
    <n v="70.989999999999995"/>
    <n v="10"/>
    <n v="35.494999999999997"/>
    <n v="745.39499999999998"/>
    <d v="2019-03-20T00:00:00"/>
    <d v="1899-12-30T16:28:00"/>
    <x v="1"/>
    <n v="709.9"/>
    <n v="4.7619047620000003"/>
    <n v="35.494999999999997"/>
    <n v="5.7"/>
    <m/>
    <s v="Mar"/>
  </r>
  <r>
    <s v="828-61-5674"/>
    <x v="0"/>
    <s v="Yangon"/>
    <s v="Member"/>
    <s v="Male"/>
    <x v="3"/>
    <n v="44.02"/>
    <n v="10"/>
    <n v="22.01"/>
    <n v="462.21"/>
    <d v="2019-03-20T00:00:00"/>
    <d v="1899-12-30T19:57:00"/>
    <x v="2"/>
    <n v="440.2"/>
    <n v="4.7619047620000003"/>
    <n v="22.01"/>
    <n v="9.6"/>
    <m/>
    <s v="Mar"/>
  </r>
  <r>
    <s v="136-08-6195"/>
    <x v="0"/>
    <s v="Yangon"/>
    <s v="Normal"/>
    <s v="Female"/>
    <x v="2"/>
    <n v="69.959999999999994"/>
    <n v="8"/>
    <n v="27.984000000000002"/>
    <n v="587.66399999999999"/>
    <d v="2019-02-15T00:00:00"/>
    <d v="1899-12-30T17:01:00"/>
    <x v="2"/>
    <n v="559.67999999999995"/>
    <n v="4.7619047620000003"/>
    <n v="27.984000000000002"/>
    <n v="6.4"/>
    <m/>
    <s v="Feb"/>
  </r>
  <r>
    <s v="523-38-0215"/>
    <x v="1"/>
    <s v="Naypyitaw"/>
    <s v="Normal"/>
    <s v="Male"/>
    <x v="2"/>
    <n v="37"/>
    <n v="1"/>
    <n v="1.85"/>
    <n v="38.85"/>
    <d v="2019-06-03T00:00:00"/>
    <d v="1899-12-30T13:29:00"/>
    <x v="2"/>
    <n v="37"/>
    <n v="4.7619047620000003"/>
    <n v="1.85"/>
    <n v="7.9"/>
    <m/>
    <s v="Jun"/>
  </r>
  <r>
    <s v="490-29-1201"/>
    <x v="0"/>
    <s v="Yangon"/>
    <s v="Normal"/>
    <s v="Female"/>
    <x v="3"/>
    <n v="15.34"/>
    <n v="1"/>
    <n v="0.76700000000000002"/>
    <n v="16.106999999999999"/>
    <d v="2019-06-01T00:00:00"/>
    <d v="1899-12-30T11:09:00"/>
    <x v="1"/>
    <n v="15.34"/>
    <n v="4.7619047620000003"/>
    <n v="0.76700000000000002"/>
    <n v="6.5"/>
    <m/>
    <s v="Jun"/>
  </r>
  <r>
    <s v="667-92-0055"/>
    <x v="0"/>
    <s v="Yangon"/>
    <s v="Member"/>
    <s v="Male"/>
    <x v="0"/>
    <n v="99.83"/>
    <n v="6"/>
    <n v="29.949000000000002"/>
    <n v="628.92899999999997"/>
    <d v="2019-04-03T00:00:00"/>
    <d v="1899-12-30T15:02:00"/>
    <x v="0"/>
    <n v="598.98"/>
    <n v="4.7619047620000003"/>
    <n v="29.949000000000002"/>
    <n v="8.5"/>
    <m/>
    <s v="Apr"/>
  </r>
  <r>
    <s v="565-17-3836"/>
    <x v="0"/>
    <s v="Yangon"/>
    <s v="Member"/>
    <s v="Female"/>
    <x v="0"/>
    <n v="47.67"/>
    <n v="4"/>
    <n v="9.5340000000000007"/>
    <n v="200.214"/>
    <d v="2019-12-03T00:00:00"/>
    <d v="1899-12-30T14:21:00"/>
    <x v="1"/>
    <n v="190.68"/>
    <n v="4.7619047620000003"/>
    <n v="9.5340000000000007"/>
    <n v="9.1"/>
    <m/>
    <s v="Dec"/>
  </r>
  <r>
    <s v="498-41-1961"/>
    <x v="2"/>
    <s v="Mandalay"/>
    <s v="Normal"/>
    <s v="Male"/>
    <x v="0"/>
    <n v="66.680000000000007"/>
    <n v="5"/>
    <n v="16.670000000000002"/>
    <n v="350.07"/>
    <d v="2019-02-20T00:00:00"/>
    <d v="1899-12-30T18:01:00"/>
    <x v="1"/>
    <n v="333.4"/>
    <n v="4.7619047620000003"/>
    <n v="16.670000000000002"/>
    <n v="7.6"/>
    <m/>
    <s v="Feb"/>
  </r>
  <r>
    <s v="593-95-4461"/>
    <x v="1"/>
    <s v="Naypyitaw"/>
    <s v="Member"/>
    <s v="Male"/>
    <x v="2"/>
    <n v="74.86"/>
    <n v="1"/>
    <n v="3.7429999999999999"/>
    <n v="78.602999999999994"/>
    <d v="2019-03-24T00:00:00"/>
    <d v="1899-12-30T14:49:00"/>
    <x v="1"/>
    <n v="74.86"/>
    <n v="4.7619047620000003"/>
    <n v="3.7429999999999999"/>
    <n v="6.9"/>
    <m/>
    <s v="Mar"/>
  </r>
  <r>
    <s v="226-71-3580"/>
    <x v="1"/>
    <s v="Naypyitaw"/>
    <s v="Normal"/>
    <s v="Female"/>
    <x v="3"/>
    <n v="23.75"/>
    <n v="9"/>
    <n v="10.6875"/>
    <n v="224.4375"/>
    <d v="2019-01-31T00:00:00"/>
    <d v="1899-12-30T12:02:00"/>
    <x v="1"/>
    <n v="213.75"/>
    <n v="4.7619047620000003"/>
    <n v="10.6875"/>
    <n v="9.5"/>
    <m/>
    <s v="Jan"/>
  </r>
  <r>
    <s v="283-79-9594"/>
    <x v="2"/>
    <s v="Mandalay"/>
    <s v="Normal"/>
    <s v="Female"/>
    <x v="4"/>
    <n v="48.51"/>
    <n v="7"/>
    <n v="16.9785"/>
    <n v="356.54849999999999"/>
    <d v="2019-01-25T00:00:00"/>
    <d v="1899-12-30T13:30:00"/>
    <x v="2"/>
    <n v="339.57"/>
    <n v="4.7619047620000003"/>
    <n v="16.9785"/>
    <n v="5.2"/>
    <m/>
    <s v="Jan"/>
  </r>
  <r>
    <s v="430-60-3493"/>
    <x v="0"/>
    <s v="Yangon"/>
    <s v="Member"/>
    <s v="Female"/>
    <x v="2"/>
    <n v="94.88"/>
    <n v="7"/>
    <n v="33.207999999999998"/>
    <n v="697.36800000000005"/>
    <d v="2019-03-02T00:00:00"/>
    <d v="1899-12-30T14:38:00"/>
    <x v="1"/>
    <n v="664.16"/>
    <n v="4.7619047620000003"/>
    <n v="33.207999999999998"/>
    <n v="4.2"/>
    <m/>
    <s v="Mar"/>
  </r>
  <r>
    <s v="139-20-0155"/>
    <x v="2"/>
    <s v="Mandalay"/>
    <s v="Member"/>
    <s v="Male"/>
    <x v="1"/>
    <n v="40.299999999999997"/>
    <n v="10"/>
    <n v="20.149999999999999"/>
    <n v="423.15"/>
    <d v="2019-01-24T00:00:00"/>
    <d v="1899-12-30T17:37:00"/>
    <x v="2"/>
    <n v="403"/>
    <n v="4.7619047620000003"/>
    <n v="20.149999999999999"/>
    <n v="7"/>
    <m/>
    <s v="Jan"/>
  </r>
  <r>
    <s v="558-80-4082"/>
    <x v="1"/>
    <s v="Naypyitaw"/>
    <s v="Normal"/>
    <s v="Male"/>
    <x v="1"/>
    <n v="27.85"/>
    <n v="7"/>
    <n v="9.7475000000000005"/>
    <n v="204.69749999999999"/>
    <d v="2019-03-14T00:00:00"/>
    <d v="1899-12-30T17:20:00"/>
    <x v="0"/>
    <n v="194.95"/>
    <n v="4.7619047620000003"/>
    <n v="9.7475000000000005"/>
    <n v="6"/>
    <m/>
    <s v="Mar"/>
  </r>
  <r>
    <s v="278-97-7759"/>
    <x v="0"/>
    <s v="Yangon"/>
    <s v="Member"/>
    <s v="Female"/>
    <x v="1"/>
    <n v="62.48"/>
    <n v="1"/>
    <n v="3.1240000000000001"/>
    <n v="65.603999999999999"/>
    <d v="2019-02-18T00:00:00"/>
    <d v="1899-12-30T20:29:00"/>
    <x v="1"/>
    <n v="62.48"/>
    <n v="4.7619047620000003"/>
    <n v="3.1240000000000001"/>
    <n v="4.7"/>
    <m/>
    <s v="Feb"/>
  </r>
  <r>
    <s v="316-68-6352"/>
    <x v="0"/>
    <s v="Yangon"/>
    <s v="Member"/>
    <s v="Female"/>
    <x v="4"/>
    <n v="36.36"/>
    <n v="2"/>
    <n v="3.6360000000000001"/>
    <n v="76.355999999999995"/>
    <d v="2019-01-21T00:00:00"/>
    <d v="1899-12-30T10:00:00"/>
    <x v="1"/>
    <n v="72.72"/>
    <n v="4.7619047620000003"/>
    <n v="3.6360000000000001"/>
    <n v="7.1"/>
    <m/>
    <s v="Jan"/>
  </r>
  <r>
    <s v="585-03-5943"/>
    <x v="2"/>
    <s v="Mandalay"/>
    <s v="Normal"/>
    <s v="Male"/>
    <x v="0"/>
    <n v="18.11"/>
    <n v="10"/>
    <n v="9.0549999999999997"/>
    <n v="190.155"/>
    <d v="2019-03-13T00:00:00"/>
    <d v="1899-12-30T11:46:00"/>
    <x v="0"/>
    <n v="181.1"/>
    <n v="4.7619047620000003"/>
    <n v="9.0549999999999997"/>
    <n v="5.9"/>
    <m/>
    <s v="Mar"/>
  </r>
  <r>
    <s v="211-05-0490"/>
    <x v="1"/>
    <s v="Naypyitaw"/>
    <s v="Member"/>
    <s v="Female"/>
    <x v="1"/>
    <n v="51.92"/>
    <n v="5"/>
    <n v="12.98"/>
    <n v="272.58"/>
    <d v="2019-03-03T00:00:00"/>
    <d v="1899-12-30T13:42:00"/>
    <x v="1"/>
    <n v="259.60000000000002"/>
    <n v="4.7619047620000003"/>
    <n v="12.98"/>
    <n v="7.5"/>
    <m/>
    <s v="Mar"/>
  </r>
  <r>
    <s v="727-75-6477"/>
    <x v="1"/>
    <s v="Naypyitaw"/>
    <s v="Normal"/>
    <s v="Male"/>
    <x v="1"/>
    <n v="28.84"/>
    <n v="4"/>
    <n v="5.7679999999999998"/>
    <n v="121.128"/>
    <d v="2019-03-29T00:00:00"/>
    <d v="1899-12-30T14:44:00"/>
    <x v="1"/>
    <n v="115.36"/>
    <n v="4.7619047620000003"/>
    <n v="5.7679999999999998"/>
    <n v="6.4"/>
    <m/>
    <s v="Mar"/>
  </r>
  <r>
    <s v="744-02-5987"/>
    <x v="0"/>
    <s v="Yangon"/>
    <s v="Member"/>
    <s v="Male"/>
    <x v="2"/>
    <n v="78.38"/>
    <n v="6"/>
    <n v="23.513999999999999"/>
    <n v="493.79399999999998"/>
    <d v="2019-10-01T00:00:00"/>
    <d v="1899-12-30T14:16:00"/>
    <x v="0"/>
    <n v="470.28"/>
    <n v="4.7619047620000003"/>
    <n v="23.513999999999999"/>
    <n v="5.8"/>
    <m/>
    <s v="Oct"/>
  </r>
  <r>
    <s v="307-83-9164"/>
    <x v="0"/>
    <s v="Yangon"/>
    <s v="Member"/>
    <s v="Male"/>
    <x v="2"/>
    <n v="60.01"/>
    <n v="4"/>
    <n v="12.002000000000001"/>
    <n v="252.042"/>
    <d v="2019-01-25T00:00:00"/>
    <d v="1899-12-30T15:54:00"/>
    <x v="1"/>
    <n v="240.04"/>
    <n v="4.7619047620000003"/>
    <n v="12.002000000000001"/>
    <n v="4.5"/>
    <m/>
    <s v="J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Product line">
  <location ref="K2:L9" firstHeaderRow="1" firstDataRow="1" firstDataCol="1"/>
  <pivotFields count="19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9" baseField="0" baseItem="0" numFmtId="43"/>
  </dataFields>
  <formats count="1">
    <format dxfId="0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Payment Type">
  <location ref="H2:I6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numFmtId="20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Product line">
  <location ref="N2:U4" firstHeaderRow="1" firstDataRow="2" firstDataCol="1"/>
  <pivotFields count="19">
    <pivotField showAll="0"/>
    <pivotField showAll="0"/>
    <pivotField showAll="0"/>
    <pivotField showAll="0"/>
    <pivotField showAll="0"/>
    <pivotField axis="axisCol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Rating" fld="16" subtotal="average" baseField="5" baseItem="0" numFmtId="43"/>
  </dataFields>
  <formats count="1">
    <format dxfId="1">
      <pivotArea outline="0" collapsedLevelsAreSubtotals="1" fieldPosition="0"/>
    </format>
  </formats>
  <chartFormats count="6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uper_market" displayName="super_market" ref="A1:R300" totalsRowShown="0" headerRowDxfId="22" dataDxfId="21" tableBorderDxfId="20">
  <autoFilter ref="A1:R300"/>
  <tableColumns count="18">
    <tableColumn id="1" name="Invoice ID" dataDxfId="19"/>
    <tableColumn id="2" name="Branch" dataDxfId="18"/>
    <tableColumn id="3" name="City" dataDxfId="17"/>
    <tableColumn id="4" name="Customer type" dataDxfId="16"/>
    <tableColumn id="5" name="Gender" dataDxfId="15"/>
    <tableColumn id="6" name="Product line" dataDxfId="14"/>
    <tableColumn id="7" name="Unit price" dataDxfId="13"/>
    <tableColumn id="8" name="Quantity" dataDxfId="12"/>
    <tableColumn id="9" name="Tax 5%" dataDxfId="11"/>
    <tableColumn id="10" name="Total" dataDxfId="10"/>
    <tableColumn id="11" name="Date" dataDxfId="9"/>
    <tableColumn id="12" name="Time" dataDxfId="8"/>
    <tableColumn id="13" name="Payment" dataDxfId="7"/>
    <tableColumn id="14" name="cogs" dataDxfId="6"/>
    <tableColumn id="15" name="gross margin percentage" dataDxfId="5"/>
    <tableColumn id="16" name="gross income" dataDxfId="4"/>
    <tableColumn id="17" name="Rating" dataDxfId="3"/>
    <tableColumn id="19" name="Month" dataDxfId="2">
      <calculatedColumnFormula>TEXT(supermarket_sales!$K2,"MMm")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5" sqref="A5"/>
    </sheetView>
  </sheetViews>
  <sheetFormatPr defaultRowHeight="15.75" x14ac:dyDescent="0.25"/>
  <cols>
    <col min="1" max="1" width="22.375" bestFit="1" customWidth="1"/>
  </cols>
  <sheetData>
    <row r="1" spans="1:3" ht="23.25" x14ac:dyDescent="0.25">
      <c r="A1" s="15" t="s">
        <v>1113</v>
      </c>
      <c r="B1" s="15"/>
      <c r="C1" s="15"/>
    </row>
    <row r="3" spans="1:3" x14ac:dyDescent="0.25">
      <c r="A3" t="s">
        <v>1114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workbookViewId="0">
      <selection activeCell="U5" sqref="U5"/>
    </sheetView>
  </sheetViews>
  <sheetFormatPr defaultRowHeight="15.75" x14ac:dyDescent="0.25"/>
  <cols>
    <col min="1" max="1" width="11.625" customWidth="1"/>
    <col min="4" max="4" width="15" customWidth="1"/>
    <col min="6" max="6" width="17.75" bestFit="1" customWidth="1"/>
    <col min="7" max="7" width="10.875" customWidth="1"/>
    <col min="8" max="8" width="10" customWidth="1"/>
    <col min="9" max="9" width="9.5" customWidth="1"/>
    <col min="13" max="13" width="10" customWidth="1"/>
    <col min="15" max="15" width="23.25" customWidth="1"/>
    <col min="16" max="16" width="13.625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1090</v>
      </c>
    </row>
    <row r="2" spans="1:22" x14ac:dyDescent="0.25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>
        <v>74.69</v>
      </c>
      <c r="H2" s="4">
        <v>7</v>
      </c>
      <c r="I2" s="4">
        <v>26.141500000000001</v>
      </c>
      <c r="J2" s="4">
        <v>548.97149999999999</v>
      </c>
      <c r="K2" s="5">
        <v>43586</v>
      </c>
      <c r="L2" s="6">
        <v>0.54722222222222217</v>
      </c>
      <c r="M2" s="4" t="s">
        <v>23</v>
      </c>
      <c r="N2" s="4">
        <v>522.83000000000004</v>
      </c>
      <c r="O2" s="4">
        <v>4.7619047620000003</v>
      </c>
      <c r="P2" s="4">
        <v>26.141500000000001</v>
      </c>
      <c r="Q2" s="4">
        <v>9.1</v>
      </c>
      <c r="R2" s="4" t="str">
        <f>TEXT(supermarket_sales!$K2,"MMm")</f>
        <v>May</v>
      </c>
      <c r="S2" s="2"/>
      <c r="T2" s="8"/>
    </row>
    <row r="3" spans="1:22" x14ac:dyDescent="0.25">
      <c r="A3" s="4" t="s">
        <v>24</v>
      </c>
      <c r="B3" s="4" t="s">
        <v>25</v>
      </c>
      <c r="C3" s="4" t="s">
        <v>26</v>
      </c>
      <c r="D3" s="4" t="s">
        <v>27</v>
      </c>
      <c r="E3" s="4" t="s">
        <v>21</v>
      </c>
      <c r="F3" s="4" t="s">
        <v>28</v>
      </c>
      <c r="G3" s="4">
        <v>15.28</v>
      </c>
      <c r="H3" s="4">
        <v>5</v>
      </c>
      <c r="I3" s="4">
        <v>3.82</v>
      </c>
      <c r="J3" s="4">
        <v>80.22</v>
      </c>
      <c r="K3" s="5">
        <v>43680</v>
      </c>
      <c r="L3" s="6">
        <v>0.4368055555555555</v>
      </c>
      <c r="M3" s="4" t="s">
        <v>29</v>
      </c>
      <c r="N3" s="4">
        <v>76.400000000000006</v>
      </c>
      <c r="O3" s="4">
        <v>4.7619047620000003</v>
      </c>
      <c r="P3" s="4">
        <v>3.82</v>
      </c>
      <c r="Q3" s="4">
        <v>9.6</v>
      </c>
      <c r="R3" s="4" t="str">
        <f>TEXT(supermarket_sales!$K3,"MMm")</f>
        <v>Aug</v>
      </c>
      <c r="S3" s="2"/>
      <c r="T3" s="7"/>
    </row>
    <row r="4" spans="1:22" x14ac:dyDescent="0.25">
      <c r="A4" s="4" t="s">
        <v>30</v>
      </c>
      <c r="B4" s="4" t="s">
        <v>18</v>
      </c>
      <c r="C4" s="4" t="s">
        <v>19</v>
      </c>
      <c r="D4" s="4" t="s">
        <v>27</v>
      </c>
      <c r="E4" s="4" t="s">
        <v>31</v>
      </c>
      <c r="F4" s="4" t="s">
        <v>32</v>
      </c>
      <c r="G4" s="4">
        <v>46.33</v>
      </c>
      <c r="H4" s="4">
        <v>7</v>
      </c>
      <c r="I4" s="4">
        <v>16.215499999999999</v>
      </c>
      <c r="J4" s="4">
        <v>340.52550000000002</v>
      </c>
      <c r="K4" s="5">
        <v>43527</v>
      </c>
      <c r="L4" s="6">
        <v>0.55763888888888891</v>
      </c>
      <c r="M4" s="4" t="s">
        <v>33</v>
      </c>
      <c r="N4" s="4">
        <v>324.31</v>
      </c>
      <c r="O4" s="4">
        <v>4.7619047620000003</v>
      </c>
      <c r="P4" s="4">
        <v>16.215499999999999</v>
      </c>
      <c r="Q4" s="4">
        <v>7.4</v>
      </c>
      <c r="R4" s="4" t="str">
        <f>TEXT(supermarket_sales!$K4,"MMm")</f>
        <v>Mar</v>
      </c>
      <c r="S4" s="2"/>
      <c r="T4" s="7"/>
    </row>
    <row r="5" spans="1:22" x14ac:dyDescent="0.25">
      <c r="A5" s="4" t="s">
        <v>34</v>
      </c>
      <c r="B5" s="4" t="s">
        <v>18</v>
      </c>
      <c r="C5" s="4" t="s">
        <v>19</v>
      </c>
      <c r="D5" s="4" t="s">
        <v>20</v>
      </c>
      <c r="E5" s="4" t="s">
        <v>31</v>
      </c>
      <c r="F5" s="4" t="s">
        <v>22</v>
      </c>
      <c r="G5" s="4">
        <v>58.22</v>
      </c>
      <c r="H5" s="4">
        <v>8</v>
      </c>
      <c r="I5" s="4">
        <v>23.288</v>
      </c>
      <c r="J5" s="4">
        <v>489.048</v>
      </c>
      <c r="K5" s="5">
        <v>43492</v>
      </c>
      <c r="L5" s="6">
        <v>0.85625000000000007</v>
      </c>
      <c r="M5" s="4" t="s">
        <v>23</v>
      </c>
      <c r="N5" s="4">
        <v>465.76</v>
      </c>
      <c r="O5" s="4">
        <v>4.7619047620000003</v>
      </c>
      <c r="P5" s="4">
        <v>23.288</v>
      </c>
      <c r="Q5" s="4">
        <v>8.4</v>
      </c>
      <c r="R5" s="4" t="str">
        <f>TEXT(supermarket_sales!$K5,"MMm")</f>
        <v>Jan</v>
      </c>
      <c r="S5" s="2"/>
      <c r="T5" s="7"/>
      <c r="U5" s="3"/>
      <c r="V5" s="7"/>
    </row>
    <row r="6" spans="1:22" x14ac:dyDescent="0.25">
      <c r="A6" s="4" t="s">
        <v>36</v>
      </c>
      <c r="B6" s="4" t="s">
        <v>18</v>
      </c>
      <c r="C6" s="4" t="s">
        <v>19</v>
      </c>
      <c r="D6" s="4" t="s">
        <v>27</v>
      </c>
      <c r="E6" s="4" t="s">
        <v>31</v>
      </c>
      <c r="F6" s="4" t="s">
        <v>37</v>
      </c>
      <c r="G6" s="4">
        <v>86.31</v>
      </c>
      <c r="H6" s="4">
        <v>7</v>
      </c>
      <c r="I6" s="4">
        <v>30.208500000000001</v>
      </c>
      <c r="J6" s="4">
        <v>634.37850000000003</v>
      </c>
      <c r="K6" s="5">
        <v>43679</v>
      </c>
      <c r="L6" s="6">
        <v>0.44236111111111115</v>
      </c>
      <c r="M6" s="4" t="s">
        <v>23</v>
      </c>
      <c r="N6" s="4">
        <v>604.16999999999996</v>
      </c>
      <c r="O6" s="4">
        <v>4.7619047620000003</v>
      </c>
      <c r="P6" s="4">
        <v>30.208500000000001</v>
      </c>
      <c r="Q6" s="4">
        <v>5.3</v>
      </c>
      <c r="R6" s="4" t="str">
        <f>TEXT(supermarket_sales!$K6,"MMm")</f>
        <v>Aug</v>
      </c>
      <c r="S6" s="1"/>
      <c r="T6" s="7"/>
    </row>
    <row r="7" spans="1:22" x14ac:dyDescent="0.25">
      <c r="A7" s="4" t="s">
        <v>38</v>
      </c>
      <c r="B7" s="4" t="s">
        <v>25</v>
      </c>
      <c r="C7" s="4" t="s">
        <v>26</v>
      </c>
      <c r="D7" s="4" t="s">
        <v>27</v>
      </c>
      <c r="E7" s="4" t="s">
        <v>31</v>
      </c>
      <c r="F7" s="4" t="s">
        <v>28</v>
      </c>
      <c r="G7" s="4">
        <v>85.39</v>
      </c>
      <c r="H7" s="4">
        <v>7</v>
      </c>
      <c r="I7" s="4">
        <v>29.886500000000002</v>
      </c>
      <c r="J7" s="4">
        <v>627.61649999999997</v>
      </c>
      <c r="K7" s="5">
        <v>43549</v>
      </c>
      <c r="L7" s="6">
        <v>0.77083333333333337</v>
      </c>
      <c r="M7" s="4" t="s">
        <v>23</v>
      </c>
      <c r="N7" s="4">
        <v>597.73</v>
      </c>
      <c r="O7" s="4">
        <v>4.7619047620000003</v>
      </c>
      <c r="P7" s="4">
        <v>29.886500000000002</v>
      </c>
      <c r="Q7" s="4">
        <v>4.0999999999999996</v>
      </c>
      <c r="R7" s="4" t="str">
        <f>TEXT(supermarket_sales!$K7,"MMm")</f>
        <v>Mar</v>
      </c>
      <c r="S7" s="1"/>
      <c r="T7" s="7"/>
    </row>
    <row r="8" spans="1:22" x14ac:dyDescent="0.25">
      <c r="A8" s="4" t="s">
        <v>40</v>
      </c>
      <c r="B8" s="4" t="s">
        <v>18</v>
      </c>
      <c r="C8" s="4" t="s">
        <v>19</v>
      </c>
      <c r="D8" s="4" t="s">
        <v>20</v>
      </c>
      <c r="E8" s="4" t="s">
        <v>21</v>
      </c>
      <c r="F8" s="4" t="s">
        <v>28</v>
      </c>
      <c r="G8" s="4">
        <v>68.84</v>
      </c>
      <c r="H8" s="4">
        <v>6</v>
      </c>
      <c r="I8" s="4">
        <v>20.652000000000001</v>
      </c>
      <c r="J8" s="4">
        <v>433.69200000000001</v>
      </c>
      <c r="K8" s="5">
        <v>43610</v>
      </c>
      <c r="L8" s="6">
        <v>0.60833333333333328</v>
      </c>
      <c r="M8" s="4" t="s">
        <v>23</v>
      </c>
      <c r="N8" s="4">
        <v>413.04</v>
      </c>
      <c r="O8" s="4">
        <v>4.7619047620000003</v>
      </c>
      <c r="P8" s="4">
        <v>20.652000000000001</v>
      </c>
      <c r="Q8" s="4">
        <v>5.8</v>
      </c>
      <c r="R8" s="4" t="str">
        <f>TEXT(supermarket_sales!$K8,"MMm")</f>
        <v>May</v>
      </c>
      <c r="S8" s="1"/>
      <c r="T8" s="7"/>
    </row>
    <row r="9" spans="1:22" x14ac:dyDescent="0.25">
      <c r="A9" s="4" t="s">
        <v>42</v>
      </c>
      <c r="B9" s="4" t="s">
        <v>25</v>
      </c>
      <c r="C9" s="4" t="s">
        <v>26</v>
      </c>
      <c r="D9" s="4" t="s">
        <v>27</v>
      </c>
      <c r="E9" s="4" t="s">
        <v>21</v>
      </c>
      <c r="F9" s="4" t="s">
        <v>32</v>
      </c>
      <c r="G9" s="4">
        <v>73.56</v>
      </c>
      <c r="H9" s="4">
        <v>10</v>
      </c>
      <c r="I9" s="4">
        <v>36.78</v>
      </c>
      <c r="J9" s="4">
        <v>772.38</v>
      </c>
      <c r="K9" s="5">
        <v>43520</v>
      </c>
      <c r="L9" s="6">
        <v>0.48472222222222222</v>
      </c>
      <c r="M9" s="4" t="s">
        <v>23</v>
      </c>
      <c r="N9" s="4">
        <v>735.6</v>
      </c>
      <c r="O9" s="4">
        <v>4.7619047620000003</v>
      </c>
      <c r="P9" s="4">
        <v>36.78</v>
      </c>
      <c r="Q9" s="4">
        <v>8</v>
      </c>
      <c r="R9" s="4" t="str">
        <f>TEXT(supermarket_sales!$K9,"MMm")</f>
        <v>Feb</v>
      </c>
      <c r="S9" s="1"/>
      <c r="T9" s="7"/>
    </row>
    <row r="10" spans="1:22" x14ac:dyDescent="0.25">
      <c r="A10" s="4" t="s">
        <v>44</v>
      </c>
      <c r="B10" s="4" t="s">
        <v>18</v>
      </c>
      <c r="C10" s="4" t="s">
        <v>19</v>
      </c>
      <c r="D10" s="4" t="s">
        <v>20</v>
      </c>
      <c r="E10" s="4" t="s">
        <v>21</v>
      </c>
      <c r="F10" s="4" t="s">
        <v>22</v>
      </c>
      <c r="G10" s="4">
        <v>36.26</v>
      </c>
      <c r="H10" s="4">
        <v>2</v>
      </c>
      <c r="I10" s="4">
        <v>3.6259999999999999</v>
      </c>
      <c r="J10" s="4">
        <v>76.146000000000001</v>
      </c>
      <c r="K10" s="5">
        <v>43739</v>
      </c>
      <c r="L10" s="6">
        <v>0.71875</v>
      </c>
      <c r="M10" s="4" t="s">
        <v>33</v>
      </c>
      <c r="N10" s="4">
        <v>72.52</v>
      </c>
      <c r="O10" s="4">
        <v>4.7619047620000003</v>
      </c>
      <c r="P10" s="4">
        <v>3.6259999999999999</v>
      </c>
      <c r="Q10" s="4">
        <v>7.2</v>
      </c>
      <c r="R10" s="4" t="str">
        <f>TEXT(supermarket_sales!$K10,"MMm")</f>
        <v>Oct</v>
      </c>
      <c r="S10" s="1"/>
      <c r="T10" s="7"/>
    </row>
    <row r="11" spans="1:22" x14ac:dyDescent="0.25">
      <c r="A11" s="4" t="s">
        <v>45</v>
      </c>
      <c r="B11" s="4" t="s">
        <v>46</v>
      </c>
      <c r="C11" s="4" t="s">
        <v>47</v>
      </c>
      <c r="D11" s="4" t="s">
        <v>20</v>
      </c>
      <c r="E11" s="4" t="s">
        <v>21</v>
      </c>
      <c r="F11" s="4" t="s">
        <v>48</v>
      </c>
      <c r="G11" s="4">
        <v>54.84</v>
      </c>
      <c r="H11" s="4">
        <v>3</v>
      </c>
      <c r="I11" s="4">
        <v>8.2260000000000009</v>
      </c>
      <c r="J11" s="4">
        <v>172.74600000000001</v>
      </c>
      <c r="K11" s="5">
        <v>43516</v>
      </c>
      <c r="L11" s="6">
        <v>0.56041666666666667</v>
      </c>
      <c r="M11" s="4" t="s">
        <v>33</v>
      </c>
      <c r="N11" s="4">
        <v>164.52</v>
      </c>
      <c r="O11" s="4">
        <v>4.7619047620000003</v>
      </c>
      <c r="P11" s="4">
        <v>8.2260000000000009</v>
      </c>
      <c r="Q11" s="4">
        <v>5.9</v>
      </c>
      <c r="R11" s="4" t="str">
        <f>TEXT(supermarket_sales!$K11,"MMm")</f>
        <v>Feb</v>
      </c>
      <c r="S11" s="1"/>
      <c r="T11" s="7"/>
    </row>
    <row r="12" spans="1:22" x14ac:dyDescent="0.25">
      <c r="A12" s="4" t="s">
        <v>50</v>
      </c>
      <c r="B12" s="4" t="s">
        <v>46</v>
      </c>
      <c r="C12" s="4" t="s">
        <v>47</v>
      </c>
      <c r="D12" s="4" t="s">
        <v>20</v>
      </c>
      <c r="E12" s="4" t="s">
        <v>21</v>
      </c>
      <c r="F12" s="4" t="s">
        <v>51</v>
      </c>
      <c r="G12" s="4">
        <v>14.48</v>
      </c>
      <c r="H12" s="4">
        <v>4</v>
      </c>
      <c r="I12" s="4">
        <v>2.8959999999999999</v>
      </c>
      <c r="J12" s="4">
        <v>60.816000000000003</v>
      </c>
      <c r="K12" s="5">
        <v>43618</v>
      </c>
      <c r="L12" s="6">
        <v>0.75486111111111109</v>
      </c>
      <c r="M12" s="4" t="s">
        <v>23</v>
      </c>
      <c r="N12" s="4">
        <v>57.92</v>
      </c>
      <c r="O12" s="4">
        <v>4.7619047620000003</v>
      </c>
      <c r="P12" s="4">
        <v>2.8959999999999999</v>
      </c>
      <c r="Q12" s="4">
        <v>4.5</v>
      </c>
      <c r="R12" s="4" t="str">
        <f>TEXT(supermarket_sales!$K12,"MMm")</f>
        <v>Jun</v>
      </c>
      <c r="S12" s="1"/>
      <c r="T12" s="7"/>
    </row>
    <row r="13" spans="1:22" x14ac:dyDescent="0.25">
      <c r="A13" s="4" t="s">
        <v>52</v>
      </c>
      <c r="B13" s="4" t="s">
        <v>46</v>
      </c>
      <c r="C13" s="4" t="s">
        <v>47</v>
      </c>
      <c r="D13" s="4" t="s">
        <v>20</v>
      </c>
      <c r="E13" s="4" t="s">
        <v>31</v>
      </c>
      <c r="F13" s="4" t="s">
        <v>28</v>
      </c>
      <c r="G13" s="4">
        <v>25.51</v>
      </c>
      <c r="H13" s="4">
        <v>4</v>
      </c>
      <c r="I13" s="4">
        <v>5.1020000000000003</v>
      </c>
      <c r="J13" s="4">
        <v>107.142</v>
      </c>
      <c r="K13" s="5">
        <v>43711</v>
      </c>
      <c r="L13" s="6">
        <v>0.7104166666666667</v>
      </c>
      <c r="M13" s="4" t="s">
        <v>29</v>
      </c>
      <c r="N13" s="4">
        <v>102.04</v>
      </c>
      <c r="O13" s="4">
        <v>4.7619047620000003</v>
      </c>
      <c r="P13" s="4">
        <v>5.1020000000000003</v>
      </c>
      <c r="Q13" s="4">
        <v>6.8</v>
      </c>
      <c r="R13" s="4" t="str">
        <f>TEXT(supermarket_sales!$K13,"MMm")</f>
        <v>Sep</v>
      </c>
      <c r="S13" s="1"/>
      <c r="T13" s="7"/>
    </row>
    <row r="14" spans="1:22" x14ac:dyDescent="0.25">
      <c r="A14" s="4" t="s">
        <v>53</v>
      </c>
      <c r="B14" s="4" t="s">
        <v>18</v>
      </c>
      <c r="C14" s="4" t="s">
        <v>19</v>
      </c>
      <c r="D14" s="4" t="s">
        <v>27</v>
      </c>
      <c r="E14" s="4" t="s">
        <v>21</v>
      </c>
      <c r="F14" s="4" t="s">
        <v>28</v>
      </c>
      <c r="G14" s="4">
        <v>46.95</v>
      </c>
      <c r="H14" s="4">
        <v>5</v>
      </c>
      <c r="I14" s="4">
        <v>11.737500000000001</v>
      </c>
      <c r="J14" s="4">
        <v>246.48750000000001</v>
      </c>
      <c r="K14" s="5">
        <v>43801</v>
      </c>
      <c r="L14" s="6">
        <v>0.43402777777777773</v>
      </c>
      <c r="M14" s="4" t="s">
        <v>23</v>
      </c>
      <c r="N14" s="4">
        <v>234.75</v>
      </c>
      <c r="O14" s="4">
        <v>4.7619047620000003</v>
      </c>
      <c r="P14" s="4">
        <v>11.737500000000001</v>
      </c>
      <c r="Q14" s="4">
        <v>7.1</v>
      </c>
      <c r="R14" s="4" t="str">
        <f>TEXT(supermarket_sales!$K14,"MMm")</f>
        <v>Dec</v>
      </c>
      <c r="S14" s="1"/>
      <c r="T14" s="7"/>
    </row>
    <row r="15" spans="1:22" x14ac:dyDescent="0.25">
      <c r="A15" s="4" t="s">
        <v>54</v>
      </c>
      <c r="B15" s="4" t="s">
        <v>18</v>
      </c>
      <c r="C15" s="4" t="s">
        <v>19</v>
      </c>
      <c r="D15" s="4" t="s">
        <v>27</v>
      </c>
      <c r="E15" s="4" t="s">
        <v>31</v>
      </c>
      <c r="F15" s="4" t="s">
        <v>48</v>
      </c>
      <c r="G15" s="4">
        <v>43.19</v>
      </c>
      <c r="H15" s="4">
        <v>10</v>
      </c>
      <c r="I15" s="4">
        <v>21.594999999999999</v>
      </c>
      <c r="J15" s="4">
        <v>453.495</v>
      </c>
      <c r="K15" s="5">
        <v>43648</v>
      </c>
      <c r="L15" s="6">
        <v>0.70000000000000007</v>
      </c>
      <c r="M15" s="4" t="s">
        <v>23</v>
      </c>
      <c r="N15" s="4">
        <v>431.9</v>
      </c>
      <c r="O15" s="4">
        <v>4.7619047620000003</v>
      </c>
      <c r="P15" s="4">
        <v>21.594999999999999</v>
      </c>
      <c r="Q15" s="4">
        <v>8.1999999999999993</v>
      </c>
      <c r="R15" s="4" t="str">
        <f>TEXT(supermarket_sales!$K15,"MMm")</f>
        <v>Jul</v>
      </c>
      <c r="S15" s="1"/>
      <c r="T15" s="7"/>
    </row>
    <row r="16" spans="1:22" x14ac:dyDescent="0.25">
      <c r="A16" s="4" t="s">
        <v>55</v>
      </c>
      <c r="B16" s="4" t="s">
        <v>18</v>
      </c>
      <c r="C16" s="4" t="s">
        <v>19</v>
      </c>
      <c r="D16" s="4" t="s">
        <v>27</v>
      </c>
      <c r="E16" s="4" t="s">
        <v>21</v>
      </c>
      <c r="F16" s="4" t="s">
        <v>22</v>
      </c>
      <c r="G16" s="4">
        <v>71.38</v>
      </c>
      <c r="H16" s="4">
        <v>10</v>
      </c>
      <c r="I16" s="4">
        <v>35.69</v>
      </c>
      <c r="J16" s="4">
        <v>749.49</v>
      </c>
      <c r="K16" s="5">
        <v>43553</v>
      </c>
      <c r="L16" s="6">
        <v>0.80625000000000002</v>
      </c>
      <c r="M16" s="4" t="s">
        <v>29</v>
      </c>
      <c r="N16" s="4">
        <v>713.8</v>
      </c>
      <c r="O16" s="4">
        <v>4.7619047620000003</v>
      </c>
      <c r="P16" s="4">
        <v>35.69</v>
      </c>
      <c r="Q16" s="4">
        <v>5.7</v>
      </c>
      <c r="R16" s="4" t="str">
        <f>TEXT(supermarket_sales!$K16,"MMm")</f>
        <v>Mar</v>
      </c>
      <c r="S16" s="1"/>
      <c r="T16" s="7"/>
    </row>
    <row r="17" spans="1:20" x14ac:dyDescent="0.25">
      <c r="A17" s="4" t="s">
        <v>57</v>
      </c>
      <c r="B17" s="4" t="s">
        <v>46</v>
      </c>
      <c r="C17" s="4" t="s">
        <v>47</v>
      </c>
      <c r="D17" s="4" t="s">
        <v>20</v>
      </c>
      <c r="E17" s="4" t="s">
        <v>21</v>
      </c>
      <c r="F17" s="4" t="s">
        <v>37</v>
      </c>
      <c r="G17" s="4">
        <v>93.72</v>
      </c>
      <c r="H17" s="4">
        <v>6</v>
      </c>
      <c r="I17" s="4">
        <v>28.116</v>
      </c>
      <c r="J17" s="4">
        <v>590.43600000000004</v>
      </c>
      <c r="K17" s="5">
        <v>43480</v>
      </c>
      <c r="L17" s="6">
        <v>0.67986111111111114</v>
      </c>
      <c r="M17" s="4" t="s">
        <v>29</v>
      </c>
      <c r="N17" s="4">
        <v>562.32000000000005</v>
      </c>
      <c r="O17" s="4">
        <v>4.7619047620000003</v>
      </c>
      <c r="P17" s="4">
        <v>28.116</v>
      </c>
      <c r="Q17" s="4">
        <v>4.5</v>
      </c>
      <c r="R17" s="4" t="str">
        <f>TEXT(supermarket_sales!$K17,"MMm")</f>
        <v>Jan</v>
      </c>
      <c r="S17" s="1"/>
      <c r="T17" s="7"/>
    </row>
    <row r="18" spans="1:20" x14ac:dyDescent="0.25">
      <c r="A18" s="4" t="s">
        <v>59</v>
      </c>
      <c r="B18" s="4" t="s">
        <v>18</v>
      </c>
      <c r="C18" s="4" t="s">
        <v>19</v>
      </c>
      <c r="D18" s="4" t="s">
        <v>20</v>
      </c>
      <c r="E18" s="4" t="s">
        <v>21</v>
      </c>
      <c r="F18" s="4" t="s">
        <v>22</v>
      </c>
      <c r="G18" s="4">
        <v>68.930000000000007</v>
      </c>
      <c r="H18" s="4">
        <v>7</v>
      </c>
      <c r="I18" s="4">
        <v>24.125499999999999</v>
      </c>
      <c r="J18" s="4">
        <v>506.63549999999998</v>
      </c>
      <c r="K18" s="5">
        <v>43772</v>
      </c>
      <c r="L18" s="6">
        <v>0.4604166666666667</v>
      </c>
      <c r="M18" s="4" t="s">
        <v>33</v>
      </c>
      <c r="N18" s="4">
        <v>482.51</v>
      </c>
      <c r="O18" s="4">
        <v>4.7619047620000003</v>
      </c>
      <c r="P18" s="4">
        <v>24.125499999999999</v>
      </c>
      <c r="Q18" s="4">
        <v>4.5999999999999996</v>
      </c>
      <c r="R18" s="4" t="str">
        <f>TEXT(supermarket_sales!$K18,"MMm")</f>
        <v>Nov</v>
      </c>
      <c r="S18" s="1"/>
      <c r="T18" s="7"/>
    </row>
    <row r="19" spans="1:20" x14ac:dyDescent="0.25">
      <c r="A19" s="4" t="s">
        <v>60</v>
      </c>
      <c r="B19" s="4" t="s">
        <v>18</v>
      </c>
      <c r="C19" s="4" t="s">
        <v>19</v>
      </c>
      <c r="D19" s="4" t="s">
        <v>27</v>
      </c>
      <c r="E19" s="4" t="s">
        <v>31</v>
      </c>
      <c r="F19" s="4" t="s">
        <v>37</v>
      </c>
      <c r="G19" s="4">
        <v>72.61</v>
      </c>
      <c r="H19" s="4">
        <v>6</v>
      </c>
      <c r="I19" s="4">
        <v>21.783000000000001</v>
      </c>
      <c r="J19" s="4">
        <v>457.44299999999998</v>
      </c>
      <c r="K19" s="5">
        <v>43466</v>
      </c>
      <c r="L19" s="6">
        <v>0.44375000000000003</v>
      </c>
      <c r="M19" s="4" t="s">
        <v>33</v>
      </c>
      <c r="N19" s="4">
        <v>435.66</v>
      </c>
      <c r="O19" s="4">
        <v>4.7619047620000003</v>
      </c>
      <c r="P19" s="4">
        <v>21.783000000000001</v>
      </c>
      <c r="Q19" s="4">
        <v>6.9</v>
      </c>
      <c r="R19" s="4" t="str">
        <f>TEXT(supermarket_sales!$K19,"MMm")</f>
        <v>Jan</v>
      </c>
      <c r="S19" s="1"/>
      <c r="T19" s="7"/>
    </row>
    <row r="20" spans="1:20" x14ac:dyDescent="0.25">
      <c r="A20" s="4" t="s">
        <v>61</v>
      </c>
      <c r="B20" s="4" t="s">
        <v>18</v>
      </c>
      <c r="C20" s="4" t="s">
        <v>19</v>
      </c>
      <c r="D20" s="4" t="s">
        <v>27</v>
      </c>
      <c r="E20" s="4" t="s">
        <v>31</v>
      </c>
      <c r="F20" s="4" t="s">
        <v>48</v>
      </c>
      <c r="G20" s="4">
        <v>54.67</v>
      </c>
      <c r="H20" s="4">
        <v>3</v>
      </c>
      <c r="I20" s="4">
        <v>8.2004999999999999</v>
      </c>
      <c r="J20" s="4">
        <v>172.2105</v>
      </c>
      <c r="K20" s="5">
        <v>43486</v>
      </c>
      <c r="L20" s="6">
        <v>0.75</v>
      </c>
      <c r="M20" s="4" t="s">
        <v>33</v>
      </c>
      <c r="N20" s="4">
        <v>164.01</v>
      </c>
      <c r="O20" s="4">
        <v>4.7619047620000003</v>
      </c>
      <c r="P20" s="4">
        <v>8.2004999999999999</v>
      </c>
      <c r="Q20" s="4">
        <v>8.6</v>
      </c>
      <c r="R20" s="4" t="str">
        <f>TEXT(supermarket_sales!$K20,"MMm")</f>
        <v>Jan</v>
      </c>
      <c r="S20" s="1"/>
      <c r="T20" s="7"/>
    </row>
    <row r="21" spans="1:20" x14ac:dyDescent="0.25">
      <c r="A21" s="4" t="s">
        <v>63</v>
      </c>
      <c r="B21" s="4" t="s">
        <v>46</v>
      </c>
      <c r="C21" s="4" t="s">
        <v>47</v>
      </c>
      <c r="D21" s="4" t="s">
        <v>27</v>
      </c>
      <c r="E21" s="4" t="s">
        <v>21</v>
      </c>
      <c r="F21" s="4" t="s">
        <v>32</v>
      </c>
      <c r="G21" s="4">
        <v>40.299999999999997</v>
      </c>
      <c r="H21" s="4">
        <v>2</v>
      </c>
      <c r="I21" s="4">
        <v>4.03</v>
      </c>
      <c r="J21" s="4">
        <v>84.63</v>
      </c>
      <c r="K21" s="5">
        <v>43772</v>
      </c>
      <c r="L21" s="6">
        <v>0.64583333333333337</v>
      </c>
      <c r="M21" s="4" t="s">
        <v>23</v>
      </c>
      <c r="N21" s="4">
        <v>80.599999999999994</v>
      </c>
      <c r="O21" s="4">
        <v>4.7619047620000003</v>
      </c>
      <c r="P21" s="4">
        <v>4.03</v>
      </c>
      <c r="Q21" s="4">
        <v>4.4000000000000004</v>
      </c>
      <c r="R21" s="4" t="str">
        <f>TEXT(supermarket_sales!$K21,"MMm")</f>
        <v>Nov</v>
      </c>
      <c r="S21" s="1"/>
      <c r="T21" s="7"/>
    </row>
    <row r="22" spans="1:20" x14ac:dyDescent="0.25">
      <c r="A22" s="4" t="s">
        <v>64</v>
      </c>
      <c r="B22" s="4" t="s">
        <v>25</v>
      </c>
      <c r="C22" s="4" t="s">
        <v>26</v>
      </c>
      <c r="D22" s="4" t="s">
        <v>20</v>
      </c>
      <c r="E22" s="4" t="s">
        <v>31</v>
      </c>
      <c r="F22" s="4" t="s">
        <v>28</v>
      </c>
      <c r="G22" s="4">
        <v>86.04</v>
      </c>
      <c r="H22" s="4">
        <v>5</v>
      </c>
      <c r="I22" s="4">
        <v>21.51</v>
      </c>
      <c r="J22" s="4">
        <v>451.71</v>
      </c>
      <c r="K22" s="5">
        <v>43521</v>
      </c>
      <c r="L22" s="6">
        <v>0.47500000000000003</v>
      </c>
      <c r="M22" s="4" t="s">
        <v>23</v>
      </c>
      <c r="N22" s="4">
        <v>430.2</v>
      </c>
      <c r="O22" s="4">
        <v>4.7619047620000003</v>
      </c>
      <c r="P22" s="4">
        <v>21.51</v>
      </c>
      <c r="Q22" s="4">
        <v>4.8</v>
      </c>
      <c r="R22" s="4" t="str">
        <f>TEXT(supermarket_sales!$K22,"MMm")</f>
        <v>Feb</v>
      </c>
      <c r="S22" s="1"/>
      <c r="T22" s="7"/>
    </row>
    <row r="23" spans="1:20" x14ac:dyDescent="0.25">
      <c r="A23" s="4" t="s">
        <v>65</v>
      </c>
      <c r="B23" s="4" t="s">
        <v>46</v>
      </c>
      <c r="C23" s="4" t="s">
        <v>47</v>
      </c>
      <c r="D23" s="4" t="s">
        <v>27</v>
      </c>
      <c r="E23" s="4" t="s">
        <v>31</v>
      </c>
      <c r="F23" s="4" t="s">
        <v>22</v>
      </c>
      <c r="G23" s="4">
        <v>87.98</v>
      </c>
      <c r="H23" s="4">
        <v>3</v>
      </c>
      <c r="I23" s="4">
        <v>13.196999999999999</v>
      </c>
      <c r="J23" s="4">
        <v>277.137</v>
      </c>
      <c r="K23" s="5">
        <v>43588</v>
      </c>
      <c r="L23" s="6">
        <v>0.44444444444444442</v>
      </c>
      <c r="M23" s="4" t="s">
        <v>23</v>
      </c>
      <c r="N23" s="4">
        <v>263.94</v>
      </c>
      <c r="O23" s="4">
        <v>4.7619047620000003</v>
      </c>
      <c r="P23" s="4">
        <v>13.196999999999999</v>
      </c>
      <c r="Q23" s="4">
        <v>5.0999999999999996</v>
      </c>
      <c r="R23" s="4" t="str">
        <f>TEXT(supermarket_sales!$K23,"MMm")</f>
        <v>May</v>
      </c>
      <c r="S23" s="1"/>
      <c r="T23" s="7"/>
    </row>
    <row r="24" spans="1:20" x14ac:dyDescent="0.25">
      <c r="A24" s="4" t="s">
        <v>66</v>
      </c>
      <c r="B24" s="4" t="s">
        <v>46</v>
      </c>
      <c r="C24" s="4" t="s">
        <v>47</v>
      </c>
      <c r="D24" s="4" t="s">
        <v>27</v>
      </c>
      <c r="E24" s="4" t="s">
        <v>31</v>
      </c>
      <c r="F24" s="4" t="s">
        <v>32</v>
      </c>
      <c r="G24" s="4">
        <v>33.200000000000003</v>
      </c>
      <c r="H24" s="4">
        <v>2</v>
      </c>
      <c r="I24" s="4">
        <v>3.32</v>
      </c>
      <c r="J24" s="4">
        <v>69.72</v>
      </c>
      <c r="K24" s="5">
        <v>43539</v>
      </c>
      <c r="L24" s="6">
        <v>0.51388888888888895</v>
      </c>
      <c r="M24" s="4" t="s">
        <v>33</v>
      </c>
      <c r="N24" s="4">
        <v>66.400000000000006</v>
      </c>
      <c r="O24" s="4">
        <v>4.7619047620000003</v>
      </c>
      <c r="P24" s="4">
        <v>3.32</v>
      </c>
      <c r="Q24" s="4">
        <v>4.4000000000000004</v>
      </c>
      <c r="R24" s="4" t="str">
        <f>TEXT(supermarket_sales!$K24,"MMm")</f>
        <v>Mar</v>
      </c>
      <c r="S24" s="1"/>
      <c r="T24" s="7"/>
    </row>
    <row r="25" spans="1:20" x14ac:dyDescent="0.25">
      <c r="A25" s="4" t="s">
        <v>68</v>
      </c>
      <c r="B25" s="4" t="s">
        <v>18</v>
      </c>
      <c r="C25" s="4" t="s">
        <v>19</v>
      </c>
      <c r="D25" s="4" t="s">
        <v>27</v>
      </c>
      <c r="E25" s="4" t="s">
        <v>31</v>
      </c>
      <c r="F25" s="4" t="s">
        <v>28</v>
      </c>
      <c r="G25" s="4">
        <v>34.56</v>
      </c>
      <c r="H25" s="4">
        <v>5</v>
      </c>
      <c r="I25" s="4">
        <v>8.64</v>
      </c>
      <c r="J25" s="4">
        <v>181.44</v>
      </c>
      <c r="K25" s="5">
        <v>43513</v>
      </c>
      <c r="L25" s="6">
        <v>0.46875</v>
      </c>
      <c r="M25" s="4" t="s">
        <v>23</v>
      </c>
      <c r="N25" s="4">
        <v>172.8</v>
      </c>
      <c r="O25" s="4">
        <v>4.7619047620000003</v>
      </c>
      <c r="P25" s="4">
        <v>8.64</v>
      </c>
      <c r="Q25" s="4">
        <v>9.9</v>
      </c>
      <c r="R25" s="4" t="str">
        <f>TEXT(supermarket_sales!$K25,"MMm")</f>
        <v>Feb</v>
      </c>
      <c r="S25" s="1"/>
      <c r="T25" s="7"/>
    </row>
    <row r="26" spans="1:20" x14ac:dyDescent="0.25">
      <c r="A26" s="4" t="s">
        <v>70</v>
      </c>
      <c r="B26" s="4" t="s">
        <v>18</v>
      </c>
      <c r="C26" s="4" t="s">
        <v>19</v>
      </c>
      <c r="D26" s="4" t="s">
        <v>20</v>
      </c>
      <c r="E26" s="4" t="s">
        <v>31</v>
      </c>
      <c r="F26" s="4" t="s">
        <v>37</v>
      </c>
      <c r="G26" s="4">
        <v>88.63</v>
      </c>
      <c r="H26" s="4">
        <v>3</v>
      </c>
      <c r="I26" s="4">
        <v>13.294499999999999</v>
      </c>
      <c r="J26" s="4">
        <v>279.18450000000001</v>
      </c>
      <c r="K26" s="5">
        <v>43499</v>
      </c>
      <c r="L26" s="6">
        <v>0.73333333333333339</v>
      </c>
      <c r="M26" s="4" t="s">
        <v>23</v>
      </c>
      <c r="N26" s="4">
        <v>265.89</v>
      </c>
      <c r="O26" s="4">
        <v>4.7619047620000003</v>
      </c>
      <c r="P26" s="4">
        <v>13.294499999999999</v>
      </c>
      <c r="Q26" s="4">
        <v>6</v>
      </c>
      <c r="R26" s="4" t="str">
        <f>TEXT(supermarket_sales!$K26,"MMm")</f>
        <v>Feb</v>
      </c>
      <c r="S26" s="1"/>
      <c r="T26" s="7"/>
    </row>
    <row r="27" spans="1:20" x14ac:dyDescent="0.25">
      <c r="A27" s="4" t="s">
        <v>71</v>
      </c>
      <c r="B27" s="4" t="s">
        <v>18</v>
      </c>
      <c r="C27" s="4" t="s">
        <v>19</v>
      </c>
      <c r="D27" s="4" t="s">
        <v>20</v>
      </c>
      <c r="E27" s="4" t="s">
        <v>21</v>
      </c>
      <c r="F27" s="4" t="s">
        <v>32</v>
      </c>
      <c r="G27" s="4">
        <v>52.59</v>
      </c>
      <c r="H27" s="4">
        <v>8</v>
      </c>
      <c r="I27" s="4">
        <v>21.036000000000001</v>
      </c>
      <c r="J27" s="4">
        <v>441.75599999999997</v>
      </c>
      <c r="K27" s="5">
        <v>43546</v>
      </c>
      <c r="L27" s="6">
        <v>0.80555555555555547</v>
      </c>
      <c r="M27" s="4" t="s">
        <v>33</v>
      </c>
      <c r="N27" s="4">
        <v>420.72</v>
      </c>
      <c r="O27" s="4">
        <v>4.7619047620000003</v>
      </c>
      <c r="P27" s="4">
        <v>21.036000000000001</v>
      </c>
      <c r="Q27" s="4">
        <v>8.5</v>
      </c>
      <c r="R27" s="4" t="str">
        <f>TEXT(supermarket_sales!$K27,"MMm")</f>
        <v>Mar</v>
      </c>
      <c r="S27" s="1"/>
      <c r="T27" s="7"/>
    </row>
    <row r="28" spans="1:20" x14ac:dyDescent="0.25">
      <c r="A28" s="4" t="s">
        <v>73</v>
      </c>
      <c r="B28" s="4" t="s">
        <v>46</v>
      </c>
      <c r="C28" s="4" t="s">
        <v>47</v>
      </c>
      <c r="D28" s="4" t="s">
        <v>27</v>
      </c>
      <c r="E28" s="4" t="s">
        <v>31</v>
      </c>
      <c r="F28" s="4" t="s">
        <v>51</v>
      </c>
      <c r="G28" s="4">
        <v>33.520000000000003</v>
      </c>
      <c r="H28" s="4">
        <v>1</v>
      </c>
      <c r="I28" s="4">
        <v>1.6759999999999999</v>
      </c>
      <c r="J28" s="4">
        <v>35.195999999999998</v>
      </c>
      <c r="K28" s="5">
        <v>43679</v>
      </c>
      <c r="L28" s="6">
        <v>0.64652777777777781</v>
      </c>
      <c r="M28" s="4" t="s">
        <v>29</v>
      </c>
      <c r="N28" s="4">
        <v>33.520000000000003</v>
      </c>
      <c r="O28" s="4">
        <v>4.7619047620000003</v>
      </c>
      <c r="P28" s="4">
        <v>1.6759999999999999</v>
      </c>
      <c r="Q28" s="4">
        <v>6.7</v>
      </c>
      <c r="R28" s="4" t="str">
        <f>TEXT(supermarket_sales!$K28,"MMm")</f>
        <v>Aug</v>
      </c>
      <c r="S28" s="1"/>
      <c r="T28" s="7"/>
    </row>
    <row r="29" spans="1:20" x14ac:dyDescent="0.25">
      <c r="A29" s="4" t="s">
        <v>74</v>
      </c>
      <c r="B29" s="4" t="s">
        <v>18</v>
      </c>
      <c r="C29" s="4" t="s">
        <v>19</v>
      </c>
      <c r="D29" s="4" t="s">
        <v>27</v>
      </c>
      <c r="E29" s="4" t="s">
        <v>21</v>
      </c>
      <c r="F29" s="4" t="s">
        <v>51</v>
      </c>
      <c r="G29" s="4">
        <v>87.67</v>
      </c>
      <c r="H29" s="4">
        <v>2</v>
      </c>
      <c r="I29" s="4">
        <v>8.7669999999999995</v>
      </c>
      <c r="J29" s="4">
        <v>184.107</v>
      </c>
      <c r="K29" s="5">
        <v>43741</v>
      </c>
      <c r="L29" s="6">
        <v>0.51180555555555551</v>
      </c>
      <c r="M29" s="4" t="s">
        <v>33</v>
      </c>
      <c r="N29" s="4">
        <v>175.34</v>
      </c>
      <c r="O29" s="4">
        <v>4.7619047620000003</v>
      </c>
      <c r="P29" s="4">
        <v>8.7669999999999995</v>
      </c>
      <c r="Q29" s="4">
        <v>7.7</v>
      </c>
      <c r="R29" s="4" t="str">
        <f>TEXT(supermarket_sales!$K29,"MMm")</f>
        <v>Oct</v>
      </c>
      <c r="S29" s="1"/>
      <c r="T29" s="7"/>
    </row>
    <row r="30" spans="1:20" x14ac:dyDescent="0.25">
      <c r="A30" s="4" t="s">
        <v>75</v>
      </c>
      <c r="B30" s="4" t="s">
        <v>46</v>
      </c>
      <c r="C30" s="4" t="s">
        <v>47</v>
      </c>
      <c r="D30" s="4" t="s">
        <v>27</v>
      </c>
      <c r="E30" s="4" t="s">
        <v>21</v>
      </c>
      <c r="F30" s="4" t="s">
        <v>48</v>
      </c>
      <c r="G30" s="4">
        <v>88.36</v>
      </c>
      <c r="H30" s="4">
        <v>5</v>
      </c>
      <c r="I30" s="4">
        <v>22.09</v>
      </c>
      <c r="J30" s="4">
        <v>463.89</v>
      </c>
      <c r="K30" s="5">
        <v>43490</v>
      </c>
      <c r="L30" s="6">
        <v>0.82500000000000007</v>
      </c>
      <c r="M30" s="4" t="s">
        <v>29</v>
      </c>
      <c r="N30" s="4">
        <v>441.8</v>
      </c>
      <c r="O30" s="4">
        <v>4.7619047620000003</v>
      </c>
      <c r="P30" s="4">
        <v>22.09</v>
      </c>
      <c r="Q30" s="4">
        <v>9.6</v>
      </c>
      <c r="R30" s="4" t="str">
        <f>TEXT(supermarket_sales!$K30,"MMm")</f>
        <v>Jan</v>
      </c>
      <c r="S30" s="1"/>
      <c r="T30" s="7"/>
    </row>
    <row r="31" spans="1:20" x14ac:dyDescent="0.25">
      <c r="A31" s="4" t="s">
        <v>77</v>
      </c>
      <c r="B31" s="4" t="s">
        <v>18</v>
      </c>
      <c r="C31" s="4" t="s">
        <v>19</v>
      </c>
      <c r="D31" s="4" t="s">
        <v>27</v>
      </c>
      <c r="E31" s="4" t="s">
        <v>31</v>
      </c>
      <c r="F31" s="4" t="s">
        <v>22</v>
      </c>
      <c r="G31" s="4">
        <v>24.89</v>
      </c>
      <c r="H31" s="4">
        <v>9</v>
      </c>
      <c r="I31" s="4">
        <v>11.2005</v>
      </c>
      <c r="J31" s="4">
        <v>235.2105</v>
      </c>
      <c r="K31" s="5">
        <v>43539</v>
      </c>
      <c r="L31" s="6">
        <v>0.65</v>
      </c>
      <c r="M31" s="4" t="s">
        <v>29</v>
      </c>
      <c r="N31" s="4">
        <v>224.01</v>
      </c>
      <c r="O31" s="4">
        <v>4.7619047620000003</v>
      </c>
      <c r="P31" s="4">
        <v>11.2005</v>
      </c>
      <c r="Q31" s="4">
        <v>7.4</v>
      </c>
      <c r="R31" s="4" t="str">
        <f>TEXT(supermarket_sales!$K31,"MMm")</f>
        <v>Mar</v>
      </c>
      <c r="S31" s="1"/>
      <c r="T31" s="7"/>
    </row>
    <row r="32" spans="1:20" x14ac:dyDescent="0.25">
      <c r="A32" s="4" t="s">
        <v>78</v>
      </c>
      <c r="B32" s="4" t="s">
        <v>46</v>
      </c>
      <c r="C32" s="4" t="s">
        <v>47</v>
      </c>
      <c r="D32" s="4" t="s">
        <v>27</v>
      </c>
      <c r="E32" s="4" t="s">
        <v>31</v>
      </c>
      <c r="F32" s="4" t="s">
        <v>51</v>
      </c>
      <c r="G32" s="4">
        <v>94.13</v>
      </c>
      <c r="H32" s="4">
        <v>5</v>
      </c>
      <c r="I32" s="4">
        <v>23.532499999999999</v>
      </c>
      <c r="J32" s="4">
        <v>494.1825</v>
      </c>
      <c r="K32" s="5">
        <v>43521</v>
      </c>
      <c r="L32" s="6">
        <v>0.81874999999999998</v>
      </c>
      <c r="M32" s="4" t="s">
        <v>33</v>
      </c>
      <c r="N32" s="4">
        <v>470.65</v>
      </c>
      <c r="O32" s="4">
        <v>4.7619047620000003</v>
      </c>
      <c r="P32" s="4">
        <v>23.532499999999999</v>
      </c>
      <c r="Q32" s="4">
        <v>4.8</v>
      </c>
      <c r="R32" s="4" t="str">
        <f>TEXT(supermarket_sales!$K32,"MMm")</f>
        <v>Feb</v>
      </c>
      <c r="S32" s="1"/>
      <c r="T32" s="7"/>
    </row>
    <row r="33" spans="1:20" x14ac:dyDescent="0.25">
      <c r="A33" s="4" t="s">
        <v>79</v>
      </c>
      <c r="B33" s="4" t="s">
        <v>46</v>
      </c>
      <c r="C33" s="4" t="s">
        <v>47</v>
      </c>
      <c r="D33" s="4" t="s">
        <v>20</v>
      </c>
      <c r="E33" s="4" t="s">
        <v>31</v>
      </c>
      <c r="F33" s="4" t="s">
        <v>37</v>
      </c>
      <c r="G33" s="4">
        <v>78.069999999999993</v>
      </c>
      <c r="H33" s="4">
        <v>9</v>
      </c>
      <c r="I33" s="4">
        <v>35.131500000000003</v>
      </c>
      <c r="J33" s="4">
        <v>737.76149999999996</v>
      </c>
      <c r="K33" s="5">
        <v>43493</v>
      </c>
      <c r="L33" s="6">
        <v>0.52986111111111112</v>
      </c>
      <c r="M33" s="4" t="s">
        <v>29</v>
      </c>
      <c r="N33" s="4">
        <v>702.63</v>
      </c>
      <c r="O33" s="4">
        <v>4.7619047620000003</v>
      </c>
      <c r="P33" s="4">
        <v>35.131500000000003</v>
      </c>
      <c r="Q33" s="4">
        <v>4.5</v>
      </c>
      <c r="R33" s="4" t="str">
        <f>TEXT(supermarket_sales!$K33,"MMm")</f>
        <v>Jan</v>
      </c>
      <c r="S33" s="1"/>
      <c r="T33" s="7"/>
    </row>
    <row r="34" spans="1:20" x14ac:dyDescent="0.25">
      <c r="A34" s="4" t="s">
        <v>81</v>
      </c>
      <c r="B34" s="4" t="s">
        <v>46</v>
      </c>
      <c r="C34" s="4" t="s">
        <v>47</v>
      </c>
      <c r="D34" s="4" t="s">
        <v>27</v>
      </c>
      <c r="E34" s="4" t="s">
        <v>31</v>
      </c>
      <c r="F34" s="4" t="s">
        <v>37</v>
      </c>
      <c r="G34" s="4">
        <v>83.78</v>
      </c>
      <c r="H34" s="4">
        <v>8</v>
      </c>
      <c r="I34" s="4">
        <v>33.512</v>
      </c>
      <c r="J34" s="4">
        <v>703.75199999999995</v>
      </c>
      <c r="K34" s="5">
        <v>43739</v>
      </c>
      <c r="L34" s="6">
        <v>0.61736111111111114</v>
      </c>
      <c r="M34" s="4" t="s">
        <v>29</v>
      </c>
      <c r="N34" s="4">
        <v>670.24</v>
      </c>
      <c r="O34" s="4">
        <v>4.7619047620000003</v>
      </c>
      <c r="P34" s="4">
        <v>33.512</v>
      </c>
      <c r="Q34" s="4">
        <v>5.0999999999999996</v>
      </c>
      <c r="R34" s="4" t="str">
        <f>TEXT(supermarket_sales!$K34,"MMm")</f>
        <v>Oct</v>
      </c>
      <c r="S34" s="1"/>
      <c r="T34" s="7"/>
    </row>
    <row r="35" spans="1:20" x14ac:dyDescent="0.25">
      <c r="A35" s="4" t="s">
        <v>82</v>
      </c>
      <c r="B35" s="4" t="s">
        <v>18</v>
      </c>
      <c r="C35" s="4" t="s">
        <v>19</v>
      </c>
      <c r="D35" s="4" t="s">
        <v>27</v>
      </c>
      <c r="E35" s="4" t="s">
        <v>31</v>
      </c>
      <c r="F35" s="4" t="s">
        <v>22</v>
      </c>
      <c r="G35" s="4">
        <v>96.58</v>
      </c>
      <c r="H35" s="4">
        <v>2</v>
      </c>
      <c r="I35" s="4">
        <v>9.6579999999999995</v>
      </c>
      <c r="J35" s="4">
        <v>202.81800000000001</v>
      </c>
      <c r="K35" s="5">
        <v>43539</v>
      </c>
      <c r="L35" s="6">
        <v>0.42499999999999999</v>
      </c>
      <c r="M35" s="4" t="s">
        <v>33</v>
      </c>
      <c r="N35" s="4">
        <v>193.16</v>
      </c>
      <c r="O35" s="4">
        <v>4.7619047620000003</v>
      </c>
      <c r="P35" s="4">
        <v>9.6579999999999995</v>
      </c>
      <c r="Q35" s="4">
        <v>5.0999999999999996</v>
      </c>
      <c r="R35" s="4" t="str">
        <f>TEXT(supermarket_sales!$K35,"MMm")</f>
        <v>Mar</v>
      </c>
      <c r="S35" s="1"/>
      <c r="T35" s="7"/>
    </row>
    <row r="36" spans="1:20" x14ac:dyDescent="0.25">
      <c r="A36" s="4" t="s">
        <v>83</v>
      </c>
      <c r="B36" s="4" t="s">
        <v>25</v>
      </c>
      <c r="C36" s="4" t="s">
        <v>26</v>
      </c>
      <c r="D36" s="4" t="s">
        <v>20</v>
      </c>
      <c r="E36" s="4" t="s">
        <v>21</v>
      </c>
      <c r="F36" s="4" t="s">
        <v>48</v>
      </c>
      <c r="G36" s="4">
        <v>99.42</v>
      </c>
      <c r="H36" s="4">
        <v>4</v>
      </c>
      <c r="I36" s="4">
        <v>19.884</v>
      </c>
      <c r="J36" s="4">
        <v>417.56400000000002</v>
      </c>
      <c r="K36" s="5">
        <v>43618</v>
      </c>
      <c r="L36" s="6">
        <v>0.4458333333333333</v>
      </c>
      <c r="M36" s="4" t="s">
        <v>23</v>
      </c>
      <c r="N36" s="4">
        <v>397.68</v>
      </c>
      <c r="O36" s="4">
        <v>4.7619047620000003</v>
      </c>
      <c r="P36" s="4">
        <v>19.884</v>
      </c>
      <c r="Q36" s="4">
        <v>7.5</v>
      </c>
      <c r="R36" s="4" t="str">
        <f>TEXT(supermarket_sales!$K36,"MMm")</f>
        <v>Jun</v>
      </c>
      <c r="S36" s="1"/>
      <c r="T36" s="7"/>
    </row>
    <row r="37" spans="1:20" x14ac:dyDescent="0.25">
      <c r="A37" s="4" t="s">
        <v>84</v>
      </c>
      <c r="B37" s="4" t="s">
        <v>25</v>
      </c>
      <c r="C37" s="4" t="s">
        <v>26</v>
      </c>
      <c r="D37" s="4" t="s">
        <v>20</v>
      </c>
      <c r="E37" s="4" t="s">
        <v>21</v>
      </c>
      <c r="F37" s="4" t="s">
        <v>37</v>
      </c>
      <c r="G37" s="4">
        <v>68.12</v>
      </c>
      <c r="H37" s="4">
        <v>1</v>
      </c>
      <c r="I37" s="4">
        <v>3.4060000000000001</v>
      </c>
      <c r="J37" s="4">
        <v>71.525999999999996</v>
      </c>
      <c r="K37" s="5">
        <v>43647</v>
      </c>
      <c r="L37" s="6">
        <v>0.51944444444444449</v>
      </c>
      <c r="M37" s="4" t="s">
        <v>23</v>
      </c>
      <c r="N37" s="4">
        <v>68.12</v>
      </c>
      <c r="O37" s="4">
        <v>4.7619047620000003</v>
      </c>
      <c r="P37" s="4">
        <v>3.4060000000000001</v>
      </c>
      <c r="Q37" s="4">
        <v>6.8</v>
      </c>
      <c r="R37" s="4" t="str">
        <f>TEXT(supermarket_sales!$K37,"MMm")</f>
        <v>Jul</v>
      </c>
      <c r="S37" s="1"/>
      <c r="T37" s="7"/>
    </row>
    <row r="38" spans="1:20" x14ac:dyDescent="0.25">
      <c r="A38" s="4" t="s">
        <v>85</v>
      </c>
      <c r="B38" s="4" t="s">
        <v>18</v>
      </c>
      <c r="C38" s="4" t="s">
        <v>19</v>
      </c>
      <c r="D38" s="4" t="s">
        <v>20</v>
      </c>
      <c r="E38" s="4" t="s">
        <v>31</v>
      </c>
      <c r="F38" s="4" t="s">
        <v>37</v>
      </c>
      <c r="G38" s="4">
        <v>62.62</v>
      </c>
      <c r="H38" s="4">
        <v>5</v>
      </c>
      <c r="I38" s="4">
        <v>15.654999999999999</v>
      </c>
      <c r="J38" s="4">
        <v>328.755</v>
      </c>
      <c r="K38" s="5">
        <v>43741</v>
      </c>
      <c r="L38" s="6">
        <v>0.80208333333333337</v>
      </c>
      <c r="M38" s="4" t="s">
        <v>23</v>
      </c>
      <c r="N38" s="4">
        <v>313.10000000000002</v>
      </c>
      <c r="O38" s="4">
        <v>4.7619047620000003</v>
      </c>
      <c r="P38" s="4">
        <v>15.654999999999999</v>
      </c>
      <c r="Q38" s="4">
        <v>7</v>
      </c>
      <c r="R38" s="4" t="str">
        <f>TEXT(supermarket_sales!$K38,"MMm")</f>
        <v>Oct</v>
      </c>
      <c r="S38" s="1"/>
      <c r="T38" s="7"/>
    </row>
    <row r="39" spans="1:20" x14ac:dyDescent="0.25">
      <c r="A39" s="4" t="s">
        <v>86</v>
      </c>
      <c r="B39" s="4" t="s">
        <v>18</v>
      </c>
      <c r="C39" s="4" t="s">
        <v>19</v>
      </c>
      <c r="D39" s="4" t="s">
        <v>27</v>
      </c>
      <c r="E39" s="4" t="s">
        <v>21</v>
      </c>
      <c r="F39" s="4" t="s">
        <v>28</v>
      </c>
      <c r="G39" s="4">
        <v>60.88</v>
      </c>
      <c r="H39" s="4">
        <v>9</v>
      </c>
      <c r="I39" s="4">
        <v>27.396000000000001</v>
      </c>
      <c r="J39" s="4">
        <v>575.31600000000003</v>
      </c>
      <c r="K39" s="5">
        <v>43480</v>
      </c>
      <c r="L39" s="6">
        <v>0.72013888888888899</v>
      </c>
      <c r="M39" s="4" t="s">
        <v>23</v>
      </c>
      <c r="N39" s="4">
        <v>547.91999999999996</v>
      </c>
      <c r="O39" s="4">
        <v>4.7619047620000003</v>
      </c>
      <c r="P39" s="4">
        <v>27.396000000000001</v>
      </c>
      <c r="Q39" s="4">
        <v>4.7</v>
      </c>
      <c r="R39" s="4" t="str">
        <f>TEXT(supermarket_sales!$K39,"MMm")</f>
        <v>Jan</v>
      </c>
      <c r="S39" s="1"/>
      <c r="T39" s="7"/>
    </row>
    <row r="40" spans="1:20" x14ac:dyDescent="0.25">
      <c r="A40" s="4" t="s">
        <v>87</v>
      </c>
      <c r="B40" s="4" t="s">
        <v>25</v>
      </c>
      <c r="C40" s="4" t="s">
        <v>26</v>
      </c>
      <c r="D40" s="4" t="s">
        <v>27</v>
      </c>
      <c r="E40" s="4" t="s">
        <v>21</v>
      </c>
      <c r="F40" s="4" t="s">
        <v>22</v>
      </c>
      <c r="G40" s="4">
        <v>54.92</v>
      </c>
      <c r="H40" s="4">
        <v>8</v>
      </c>
      <c r="I40" s="4">
        <v>21.968</v>
      </c>
      <c r="J40" s="4">
        <v>461.32799999999997</v>
      </c>
      <c r="K40" s="5">
        <v>43547</v>
      </c>
      <c r="L40" s="6">
        <v>0.55833333333333335</v>
      </c>
      <c r="M40" s="4" t="s">
        <v>23</v>
      </c>
      <c r="N40" s="4">
        <v>439.36</v>
      </c>
      <c r="O40" s="4">
        <v>4.7619047620000003</v>
      </c>
      <c r="P40" s="4">
        <v>21.968</v>
      </c>
      <c r="Q40" s="4">
        <v>7.6</v>
      </c>
      <c r="R40" s="4" t="str">
        <f>TEXT(supermarket_sales!$K40,"MMm")</f>
        <v>Mar</v>
      </c>
      <c r="S40" s="1"/>
      <c r="T40" s="7"/>
    </row>
    <row r="41" spans="1:20" x14ac:dyDescent="0.25">
      <c r="A41" s="4" t="s">
        <v>89</v>
      </c>
      <c r="B41" s="4" t="s">
        <v>46</v>
      </c>
      <c r="C41" s="4" t="s">
        <v>47</v>
      </c>
      <c r="D41" s="4" t="s">
        <v>20</v>
      </c>
      <c r="E41" s="4" t="s">
        <v>31</v>
      </c>
      <c r="F41" s="4" t="s">
        <v>32</v>
      </c>
      <c r="G41" s="4">
        <v>30.12</v>
      </c>
      <c r="H41" s="4">
        <v>8</v>
      </c>
      <c r="I41" s="4">
        <v>12.048</v>
      </c>
      <c r="J41" s="4">
        <v>253.00800000000001</v>
      </c>
      <c r="K41" s="5">
        <v>43527</v>
      </c>
      <c r="L41" s="6">
        <v>0.54236111111111118</v>
      </c>
      <c r="M41" s="4" t="s">
        <v>29</v>
      </c>
      <c r="N41" s="4">
        <v>240.96</v>
      </c>
      <c r="O41" s="4">
        <v>4.7619047620000003</v>
      </c>
      <c r="P41" s="4">
        <v>12.048</v>
      </c>
      <c r="Q41" s="4">
        <v>7.7</v>
      </c>
      <c r="R41" s="4" t="str">
        <f>TEXT(supermarket_sales!$K41,"MMm")</f>
        <v>Mar</v>
      </c>
      <c r="S41" s="1"/>
      <c r="T41" s="7"/>
    </row>
    <row r="42" spans="1:20" x14ac:dyDescent="0.25">
      <c r="A42" s="4" t="s">
        <v>90</v>
      </c>
      <c r="B42" s="4" t="s">
        <v>46</v>
      </c>
      <c r="C42" s="4" t="s">
        <v>47</v>
      </c>
      <c r="D42" s="4" t="s">
        <v>20</v>
      </c>
      <c r="E42" s="4" t="s">
        <v>21</v>
      </c>
      <c r="F42" s="4" t="s">
        <v>32</v>
      </c>
      <c r="G42" s="4">
        <v>86.72</v>
      </c>
      <c r="H42" s="4">
        <v>1</v>
      </c>
      <c r="I42" s="4">
        <v>4.3360000000000003</v>
      </c>
      <c r="J42" s="4">
        <v>91.055999999999997</v>
      </c>
      <c r="K42" s="5">
        <v>43482</v>
      </c>
      <c r="L42" s="6">
        <v>0.78125</v>
      </c>
      <c r="M42" s="4" t="s">
        <v>23</v>
      </c>
      <c r="N42" s="4">
        <v>86.72</v>
      </c>
      <c r="O42" s="4">
        <v>4.7619047620000003</v>
      </c>
      <c r="P42" s="4">
        <v>4.3360000000000003</v>
      </c>
      <c r="Q42" s="4">
        <v>7.9</v>
      </c>
      <c r="R42" s="4" t="str">
        <f>TEXT(supermarket_sales!$K42,"MMm")</f>
        <v>Jan</v>
      </c>
      <c r="S42" s="1"/>
      <c r="T42" s="7"/>
    </row>
    <row r="43" spans="1:20" x14ac:dyDescent="0.25">
      <c r="A43" s="4" t="s">
        <v>92</v>
      </c>
      <c r="B43" s="4" t="s">
        <v>25</v>
      </c>
      <c r="C43" s="4" t="s">
        <v>26</v>
      </c>
      <c r="D43" s="4" t="s">
        <v>20</v>
      </c>
      <c r="E43" s="4" t="s">
        <v>31</v>
      </c>
      <c r="F43" s="4" t="s">
        <v>32</v>
      </c>
      <c r="G43" s="4">
        <v>56.11</v>
      </c>
      <c r="H43" s="4">
        <v>2</v>
      </c>
      <c r="I43" s="4">
        <v>5.6109999999999998</v>
      </c>
      <c r="J43" s="4">
        <v>117.831</v>
      </c>
      <c r="K43" s="5">
        <v>43498</v>
      </c>
      <c r="L43" s="6">
        <v>0.42430555555555555</v>
      </c>
      <c r="M43" s="4" t="s">
        <v>29</v>
      </c>
      <c r="N43" s="4">
        <v>112.22</v>
      </c>
      <c r="O43" s="4">
        <v>4.7619047620000003</v>
      </c>
      <c r="P43" s="4">
        <v>5.6109999999999998</v>
      </c>
      <c r="Q43" s="4">
        <v>6.3</v>
      </c>
      <c r="R43" s="4" t="str">
        <f>TEXT(supermarket_sales!$K43,"MMm")</f>
        <v>Feb</v>
      </c>
      <c r="S43" s="1"/>
      <c r="T43" s="7"/>
    </row>
    <row r="44" spans="1:20" x14ac:dyDescent="0.25">
      <c r="A44" s="4" t="s">
        <v>93</v>
      </c>
      <c r="B44" s="4" t="s">
        <v>46</v>
      </c>
      <c r="C44" s="4" t="s">
        <v>47</v>
      </c>
      <c r="D44" s="4" t="s">
        <v>20</v>
      </c>
      <c r="E44" s="4" t="s">
        <v>21</v>
      </c>
      <c r="F44" s="4" t="s">
        <v>37</v>
      </c>
      <c r="G44" s="4">
        <v>69.12</v>
      </c>
      <c r="H44" s="4">
        <v>6</v>
      </c>
      <c r="I44" s="4">
        <v>20.736000000000001</v>
      </c>
      <c r="J44" s="4">
        <v>435.45600000000002</v>
      </c>
      <c r="K44" s="5">
        <v>43679</v>
      </c>
      <c r="L44" s="6">
        <v>0.54375000000000007</v>
      </c>
      <c r="M44" s="4" t="s">
        <v>29</v>
      </c>
      <c r="N44" s="4">
        <v>414.72</v>
      </c>
      <c r="O44" s="4">
        <v>4.7619047620000003</v>
      </c>
      <c r="P44" s="4">
        <v>20.736000000000001</v>
      </c>
      <c r="Q44" s="4">
        <v>5.6</v>
      </c>
      <c r="R44" s="4" t="str">
        <f>TEXT(supermarket_sales!$K44,"MMm")</f>
        <v>Aug</v>
      </c>
      <c r="S44" s="1"/>
      <c r="T44" s="7"/>
    </row>
    <row r="45" spans="1:20" x14ac:dyDescent="0.25">
      <c r="A45" s="4" t="s">
        <v>94</v>
      </c>
      <c r="B45" s="4" t="s">
        <v>25</v>
      </c>
      <c r="C45" s="4" t="s">
        <v>26</v>
      </c>
      <c r="D45" s="4" t="s">
        <v>20</v>
      </c>
      <c r="E45" s="4" t="s">
        <v>21</v>
      </c>
      <c r="F45" s="4" t="s">
        <v>48</v>
      </c>
      <c r="G45" s="4">
        <v>98.7</v>
      </c>
      <c r="H45" s="4">
        <v>8</v>
      </c>
      <c r="I45" s="4">
        <v>39.479999999999997</v>
      </c>
      <c r="J45" s="4">
        <v>829.08</v>
      </c>
      <c r="K45" s="5">
        <v>43558</v>
      </c>
      <c r="L45" s="6">
        <v>0.86041666666666661</v>
      </c>
      <c r="M45" s="4" t="s">
        <v>29</v>
      </c>
      <c r="N45" s="4">
        <v>789.6</v>
      </c>
      <c r="O45" s="4">
        <v>4.7619047620000003</v>
      </c>
      <c r="P45" s="4">
        <v>39.479999999999997</v>
      </c>
      <c r="Q45" s="4">
        <v>7.6</v>
      </c>
      <c r="R45" s="4" t="str">
        <f>TEXT(supermarket_sales!$K45,"MMm")</f>
        <v>Apr</v>
      </c>
      <c r="S45" s="1"/>
      <c r="T45" s="7"/>
    </row>
    <row r="46" spans="1:20" x14ac:dyDescent="0.25">
      <c r="A46" s="4" t="s">
        <v>95</v>
      </c>
      <c r="B46" s="4" t="s">
        <v>25</v>
      </c>
      <c r="C46" s="4" t="s">
        <v>26</v>
      </c>
      <c r="D46" s="4" t="s">
        <v>20</v>
      </c>
      <c r="E46" s="4" t="s">
        <v>31</v>
      </c>
      <c r="F46" s="4" t="s">
        <v>22</v>
      </c>
      <c r="G46" s="4">
        <v>15.37</v>
      </c>
      <c r="H46" s="4">
        <v>2</v>
      </c>
      <c r="I46" s="4">
        <v>1.5369999999999999</v>
      </c>
      <c r="J46" s="4">
        <v>32.277000000000001</v>
      </c>
      <c r="K46" s="5">
        <v>43540</v>
      </c>
      <c r="L46" s="6">
        <v>0.82430555555555562</v>
      </c>
      <c r="M46" s="4" t="s">
        <v>29</v>
      </c>
      <c r="N46" s="4">
        <v>30.74</v>
      </c>
      <c r="O46" s="4">
        <v>4.7619047620000003</v>
      </c>
      <c r="P46" s="4">
        <v>1.5369999999999999</v>
      </c>
      <c r="Q46" s="4">
        <v>7.2</v>
      </c>
      <c r="R46" s="4" t="str">
        <f>TEXT(supermarket_sales!$K46,"MMm")</f>
        <v>Mar</v>
      </c>
      <c r="S46" s="1"/>
      <c r="T46" s="7"/>
    </row>
    <row r="47" spans="1:20" x14ac:dyDescent="0.25">
      <c r="A47" s="4" t="s">
        <v>97</v>
      </c>
      <c r="B47" s="4" t="s">
        <v>46</v>
      </c>
      <c r="C47" s="4" t="s">
        <v>47</v>
      </c>
      <c r="D47" s="4" t="s">
        <v>20</v>
      </c>
      <c r="E47" s="4" t="s">
        <v>21</v>
      </c>
      <c r="F47" s="4" t="s">
        <v>28</v>
      </c>
      <c r="G47" s="4">
        <v>93.96</v>
      </c>
      <c r="H47" s="4">
        <v>4</v>
      </c>
      <c r="I47" s="4">
        <v>18.792000000000002</v>
      </c>
      <c r="J47" s="4">
        <v>394.63200000000001</v>
      </c>
      <c r="K47" s="5">
        <v>43711</v>
      </c>
      <c r="L47" s="6">
        <v>0.75</v>
      </c>
      <c r="M47" s="4" t="s">
        <v>29</v>
      </c>
      <c r="N47" s="4">
        <v>375.84</v>
      </c>
      <c r="O47" s="4">
        <v>4.7619047620000003</v>
      </c>
      <c r="P47" s="4">
        <v>18.792000000000002</v>
      </c>
      <c r="Q47" s="4">
        <v>9.5</v>
      </c>
      <c r="R47" s="4" t="str">
        <f>TEXT(supermarket_sales!$K47,"MMm")</f>
        <v>Sep</v>
      </c>
      <c r="S47" s="1"/>
      <c r="T47" s="7"/>
    </row>
    <row r="48" spans="1:20" x14ac:dyDescent="0.25">
      <c r="A48" s="4" t="s">
        <v>98</v>
      </c>
      <c r="B48" s="4" t="s">
        <v>46</v>
      </c>
      <c r="C48" s="4" t="s">
        <v>47</v>
      </c>
      <c r="D48" s="4" t="s">
        <v>20</v>
      </c>
      <c r="E48" s="4" t="s">
        <v>31</v>
      </c>
      <c r="F48" s="4" t="s">
        <v>22</v>
      </c>
      <c r="G48" s="4">
        <v>56.69</v>
      </c>
      <c r="H48" s="4">
        <v>9</v>
      </c>
      <c r="I48" s="4">
        <v>25.5105</v>
      </c>
      <c r="J48" s="4">
        <v>535.72050000000002</v>
      </c>
      <c r="K48" s="5">
        <v>43523</v>
      </c>
      <c r="L48" s="6">
        <v>0.72499999999999998</v>
      </c>
      <c r="M48" s="4" t="s">
        <v>33</v>
      </c>
      <c r="N48" s="4">
        <v>510.21</v>
      </c>
      <c r="O48" s="4">
        <v>4.7619047620000003</v>
      </c>
      <c r="P48" s="4">
        <v>25.5105</v>
      </c>
      <c r="Q48" s="4">
        <v>8.4</v>
      </c>
      <c r="R48" s="4" t="str">
        <f>TEXT(supermarket_sales!$K48,"MMm")</f>
        <v>Feb</v>
      </c>
      <c r="S48" s="1"/>
      <c r="T48" s="7"/>
    </row>
    <row r="49" spans="1:20" x14ac:dyDescent="0.25">
      <c r="A49" s="4" t="s">
        <v>100</v>
      </c>
      <c r="B49" s="4" t="s">
        <v>46</v>
      </c>
      <c r="C49" s="4" t="s">
        <v>47</v>
      </c>
      <c r="D49" s="4" t="s">
        <v>20</v>
      </c>
      <c r="E49" s="4" t="s">
        <v>21</v>
      </c>
      <c r="F49" s="4" t="s">
        <v>48</v>
      </c>
      <c r="G49" s="4">
        <v>20.010000000000002</v>
      </c>
      <c r="H49" s="4">
        <v>9</v>
      </c>
      <c r="I49" s="4">
        <v>9.0045000000000002</v>
      </c>
      <c r="J49" s="4">
        <v>189.09450000000001</v>
      </c>
      <c r="K49" s="5">
        <v>43618</v>
      </c>
      <c r="L49" s="6">
        <v>0.65763888888888888</v>
      </c>
      <c r="M49" s="4" t="s">
        <v>23</v>
      </c>
      <c r="N49" s="4">
        <v>180.09</v>
      </c>
      <c r="O49" s="4">
        <v>4.7619047620000003</v>
      </c>
      <c r="P49" s="4">
        <v>9.0045000000000002</v>
      </c>
      <c r="Q49" s="4">
        <v>4.0999999999999996</v>
      </c>
      <c r="R49" s="4" t="str">
        <f>TEXT(supermarket_sales!$K49,"MMm")</f>
        <v>Jun</v>
      </c>
      <c r="S49" s="1"/>
      <c r="T49" s="7"/>
    </row>
    <row r="50" spans="1:20" x14ac:dyDescent="0.25">
      <c r="A50" s="4" t="s">
        <v>101</v>
      </c>
      <c r="B50" s="4" t="s">
        <v>46</v>
      </c>
      <c r="C50" s="4" t="s">
        <v>47</v>
      </c>
      <c r="D50" s="4" t="s">
        <v>20</v>
      </c>
      <c r="E50" s="4" t="s">
        <v>31</v>
      </c>
      <c r="F50" s="4" t="s">
        <v>28</v>
      </c>
      <c r="G50" s="4">
        <v>18.93</v>
      </c>
      <c r="H50" s="4">
        <v>6</v>
      </c>
      <c r="I50" s="4">
        <v>5.6790000000000003</v>
      </c>
      <c r="J50" s="4">
        <v>119.259</v>
      </c>
      <c r="K50" s="5">
        <v>43740</v>
      </c>
      <c r="L50" s="6">
        <v>0.53125</v>
      </c>
      <c r="M50" s="4" t="s">
        <v>33</v>
      </c>
      <c r="N50" s="4">
        <v>113.58</v>
      </c>
      <c r="O50" s="4">
        <v>4.7619047620000003</v>
      </c>
      <c r="P50" s="4">
        <v>5.6790000000000003</v>
      </c>
      <c r="Q50" s="4">
        <v>8.1</v>
      </c>
      <c r="R50" s="4" t="str">
        <f>TEXT(supermarket_sales!$K50,"MMm")</f>
        <v>Oct</v>
      </c>
      <c r="S50" s="1"/>
      <c r="T50" s="7"/>
    </row>
    <row r="51" spans="1:20" x14ac:dyDescent="0.25">
      <c r="A51" s="4" t="s">
        <v>102</v>
      </c>
      <c r="B51" s="4" t="s">
        <v>25</v>
      </c>
      <c r="C51" s="4" t="s">
        <v>26</v>
      </c>
      <c r="D51" s="4" t="s">
        <v>20</v>
      </c>
      <c r="E51" s="4" t="s">
        <v>21</v>
      </c>
      <c r="F51" s="4" t="s">
        <v>51</v>
      </c>
      <c r="G51" s="4">
        <v>82.63</v>
      </c>
      <c r="H51" s="4">
        <v>10</v>
      </c>
      <c r="I51" s="4">
        <v>41.314999999999998</v>
      </c>
      <c r="J51" s="4">
        <v>867.61500000000001</v>
      </c>
      <c r="K51" s="5">
        <v>43543</v>
      </c>
      <c r="L51" s="6">
        <v>0.71388888888888891</v>
      </c>
      <c r="M51" s="4" t="s">
        <v>23</v>
      </c>
      <c r="N51" s="4">
        <v>826.3</v>
      </c>
      <c r="O51" s="4">
        <v>4.7619047620000003</v>
      </c>
      <c r="P51" s="4">
        <v>41.314999999999998</v>
      </c>
      <c r="Q51" s="4">
        <v>7.9</v>
      </c>
      <c r="R51" s="4" t="str">
        <f>TEXT(supermarket_sales!$K51,"MMm")</f>
        <v>Mar</v>
      </c>
      <c r="S51" s="1"/>
      <c r="T51" s="7"/>
    </row>
    <row r="52" spans="1:20" x14ac:dyDescent="0.25">
      <c r="A52" s="4" t="s">
        <v>104</v>
      </c>
      <c r="B52" s="4" t="s">
        <v>25</v>
      </c>
      <c r="C52" s="4" t="s">
        <v>26</v>
      </c>
      <c r="D52" s="4" t="s">
        <v>20</v>
      </c>
      <c r="E52" s="4" t="s">
        <v>31</v>
      </c>
      <c r="F52" s="4" t="s">
        <v>48</v>
      </c>
      <c r="G52" s="4">
        <v>91.4</v>
      </c>
      <c r="H52" s="4">
        <v>7</v>
      </c>
      <c r="I52" s="4">
        <v>31.99</v>
      </c>
      <c r="J52" s="4">
        <v>671.79</v>
      </c>
      <c r="K52" s="5">
        <v>43526</v>
      </c>
      <c r="L52" s="6">
        <v>0.42986111111111108</v>
      </c>
      <c r="M52" s="4" t="s">
        <v>29</v>
      </c>
      <c r="N52" s="4">
        <v>639.79999999999995</v>
      </c>
      <c r="O52" s="4">
        <v>4.7619047620000003</v>
      </c>
      <c r="P52" s="4">
        <v>31.99</v>
      </c>
      <c r="Q52" s="4">
        <v>9.5</v>
      </c>
      <c r="R52" s="4" t="str">
        <f>TEXT(supermarket_sales!$K52,"MMm")</f>
        <v>Mar</v>
      </c>
      <c r="S52" s="1"/>
      <c r="T52" s="7"/>
    </row>
    <row r="53" spans="1:20" x14ac:dyDescent="0.25">
      <c r="A53" s="4" t="s">
        <v>105</v>
      </c>
      <c r="B53" s="4" t="s">
        <v>18</v>
      </c>
      <c r="C53" s="4" t="s">
        <v>19</v>
      </c>
      <c r="D53" s="4" t="s">
        <v>20</v>
      </c>
      <c r="E53" s="4" t="s">
        <v>21</v>
      </c>
      <c r="F53" s="4" t="s">
        <v>48</v>
      </c>
      <c r="G53" s="4">
        <v>44.59</v>
      </c>
      <c r="H53" s="4">
        <v>5</v>
      </c>
      <c r="I53" s="4">
        <v>11.147500000000001</v>
      </c>
      <c r="J53" s="4">
        <v>234.0975</v>
      </c>
      <c r="K53" s="5">
        <v>43740</v>
      </c>
      <c r="L53" s="6">
        <v>0.63194444444444442</v>
      </c>
      <c r="M53" s="4" t="s">
        <v>29</v>
      </c>
      <c r="N53" s="4">
        <v>222.95</v>
      </c>
      <c r="O53" s="4">
        <v>4.7619047620000003</v>
      </c>
      <c r="P53" s="4">
        <v>11.147500000000001</v>
      </c>
      <c r="Q53" s="4">
        <v>8.5</v>
      </c>
      <c r="R53" s="4" t="str">
        <f>TEXT(supermarket_sales!$K53,"MMm")</f>
        <v>Oct</v>
      </c>
      <c r="S53" s="1"/>
      <c r="T53" s="7"/>
    </row>
    <row r="54" spans="1:20" x14ac:dyDescent="0.25">
      <c r="A54" s="4" t="s">
        <v>106</v>
      </c>
      <c r="B54" s="4" t="s">
        <v>46</v>
      </c>
      <c r="C54" s="4" t="s">
        <v>47</v>
      </c>
      <c r="D54" s="4" t="s">
        <v>20</v>
      </c>
      <c r="E54" s="4" t="s">
        <v>21</v>
      </c>
      <c r="F54" s="4" t="s">
        <v>51</v>
      </c>
      <c r="G54" s="4">
        <v>17.87</v>
      </c>
      <c r="H54" s="4">
        <v>4</v>
      </c>
      <c r="I54" s="4">
        <v>3.5739999999999998</v>
      </c>
      <c r="J54" s="4">
        <v>75.054000000000002</v>
      </c>
      <c r="K54" s="5">
        <v>43546</v>
      </c>
      <c r="L54" s="6">
        <v>0.61249999999999993</v>
      </c>
      <c r="M54" s="4" t="s">
        <v>23</v>
      </c>
      <c r="N54" s="4">
        <v>71.48</v>
      </c>
      <c r="O54" s="4">
        <v>4.7619047620000003</v>
      </c>
      <c r="P54" s="4">
        <v>3.5739999999999998</v>
      </c>
      <c r="Q54" s="4">
        <v>6.5</v>
      </c>
      <c r="R54" s="4" t="str">
        <f>TEXT(supermarket_sales!$K54,"MMm")</f>
        <v>Mar</v>
      </c>
      <c r="S54" s="1"/>
      <c r="T54" s="7"/>
    </row>
    <row r="55" spans="1:20" x14ac:dyDescent="0.25">
      <c r="A55" s="4" t="s">
        <v>107</v>
      </c>
      <c r="B55" s="4" t="s">
        <v>25</v>
      </c>
      <c r="C55" s="4" t="s">
        <v>26</v>
      </c>
      <c r="D55" s="4" t="s">
        <v>20</v>
      </c>
      <c r="E55" s="4" t="s">
        <v>31</v>
      </c>
      <c r="F55" s="4" t="s">
        <v>51</v>
      </c>
      <c r="G55" s="4">
        <v>15.43</v>
      </c>
      <c r="H55" s="4">
        <v>1</v>
      </c>
      <c r="I55" s="4">
        <v>0.77149999999999996</v>
      </c>
      <c r="J55" s="4">
        <v>16.201499999999999</v>
      </c>
      <c r="K55" s="5">
        <v>43490</v>
      </c>
      <c r="L55" s="6">
        <v>0.65694444444444444</v>
      </c>
      <c r="M55" s="4" t="s">
        <v>33</v>
      </c>
      <c r="N55" s="4">
        <v>15.43</v>
      </c>
      <c r="O55" s="4">
        <v>4.7619047620000003</v>
      </c>
      <c r="P55" s="4">
        <v>0.77149999999999996</v>
      </c>
      <c r="Q55" s="4">
        <v>6.1</v>
      </c>
      <c r="R55" s="4" t="str">
        <f>TEXT(supermarket_sales!$K55,"MMm")</f>
        <v>Jan</v>
      </c>
      <c r="S55" s="1"/>
      <c r="T55" s="7"/>
    </row>
    <row r="56" spans="1:20" x14ac:dyDescent="0.25">
      <c r="A56" s="4" t="s">
        <v>108</v>
      </c>
      <c r="B56" s="4" t="s">
        <v>46</v>
      </c>
      <c r="C56" s="4" t="s">
        <v>47</v>
      </c>
      <c r="D56" s="4" t="s">
        <v>27</v>
      </c>
      <c r="E56" s="4" t="s">
        <v>31</v>
      </c>
      <c r="F56" s="4" t="s">
        <v>32</v>
      </c>
      <c r="G56" s="4">
        <v>16.16</v>
      </c>
      <c r="H56" s="4">
        <v>2</v>
      </c>
      <c r="I56" s="4">
        <v>1.6160000000000001</v>
      </c>
      <c r="J56" s="4">
        <v>33.936</v>
      </c>
      <c r="K56" s="5">
        <v>43649</v>
      </c>
      <c r="L56" s="6">
        <v>0.49236111111111108</v>
      </c>
      <c r="M56" s="4" t="s">
        <v>23</v>
      </c>
      <c r="N56" s="4">
        <v>32.32</v>
      </c>
      <c r="O56" s="4">
        <v>4.7619047620000003</v>
      </c>
      <c r="P56" s="4">
        <v>1.6160000000000001</v>
      </c>
      <c r="Q56" s="4">
        <v>6.5</v>
      </c>
      <c r="R56" s="4" t="str">
        <f>TEXT(supermarket_sales!$K56,"MMm")</f>
        <v>Jul</v>
      </c>
      <c r="S56" s="1"/>
      <c r="T56" s="7"/>
    </row>
    <row r="57" spans="1:20" x14ac:dyDescent="0.25">
      <c r="A57" s="4" t="s">
        <v>109</v>
      </c>
      <c r="B57" s="4" t="s">
        <v>25</v>
      </c>
      <c r="C57" s="4" t="s">
        <v>26</v>
      </c>
      <c r="D57" s="4" t="s">
        <v>27</v>
      </c>
      <c r="E57" s="4" t="s">
        <v>21</v>
      </c>
      <c r="F57" s="4" t="s">
        <v>28</v>
      </c>
      <c r="G57" s="4">
        <v>85.98</v>
      </c>
      <c r="H57" s="4">
        <v>8</v>
      </c>
      <c r="I57" s="4">
        <v>34.392000000000003</v>
      </c>
      <c r="J57" s="4">
        <v>722.23199999999997</v>
      </c>
      <c r="K57" s="5">
        <v>43524</v>
      </c>
      <c r="L57" s="6">
        <v>0.79236111111111107</v>
      </c>
      <c r="M57" s="4" t="s">
        <v>29</v>
      </c>
      <c r="N57" s="4">
        <v>687.84</v>
      </c>
      <c r="O57" s="4">
        <v>4.7619047620000003</v>
      </c>
      <c r="P57" s="4">
        <v>34.392000000000003</v>
      </c>
      <c r="Q57" s="4">
        <v>8.1999999999999993</v>
      </c>
      <c r="R57" s="4" t="str">
        <f>TEXT(supermarket_sales!$K57,"MMm")</f>
        <v>Feb</v>
      </c>
      <c r="S57" s="1"/>
      <c r="T57" s="7"/>
    </row>
    <row r="58" spans="1:20" x14ac:dyDescent="0.25">
      <c r="A58" s="4" t="s">
        <v>111</v>
      </c>
      <c r="B58" s="4" t="s">
        <v>18</v>
      </c>
      <c r="C58" s="4" t="s">
        <v>19</v>
      </c>
      <c r="D58" s="4" t="s">
        <v>20</v>
      </c>
      <c r="E58" s="4" t="s">
        <v>31</v>
      </c>
      <c r="F58" s="4" t="s">
        <v>32</v>
      </c>
      <c r="G58" s="4">
        <v>44.34</v>
      </c>
      <c r="H58" s="4">
        <v>2</v>
      </c>
      <c r="I58" s="4">
        <v>4.4340000000000002</v>
      </c>
      <c r="J58" s="4">
        <v>93.114000000000004</v>
      </c>
      <c r="K58" s="5">
        <v>43551</v>
      </c>
      <c r="L58" s="6">
        <v>0.47638888888888892</v>
      </c>
      <c r="M58" s="4" t="s">
        <v>29</v>
      </c>
      <c r="N58" s="4">
        <v>88.68</v>
      </c>
      <c r="O58" s="4">
        <v>4.7619047620000003</v>
      </c>
      <c r="P58" s="4">
        <v>4.4340000000000002</v>
      </c>
      <c r="Q58" s="4">
        <v>5.8</v>
      </c>
      <c r="R58" s="4" t="str">
        <f>TEXT(supermarket_sales!$K58,"MMm")</f>
        <v>Mar</v>
      </c>
      <c r="S58" s="1"/>
      <c r="T58" s="7"/>
    </row>
    <row r="59" spans="1:20" x14ac:dyDescent="0.25">
      <c r="A59" s="4" t="s">
        <v>113</v>
      </c>
      <c r="B59" s="4" t="s">
        <v>18</v>
      </c>
      <c r="C59" s="4" t="s">
        <v>19</v>
      </c>
      <c r="D59" s="4" t="s">
        <v>27</v>
      </c>
      <c r="E59" s="4" t="s">
        <v>31</v>
      </c>
      <c r="F59" s="4" t="s">
        <v>22</v>
      </c>
      <c r="G59" s="4">
        <v>89.6</v>
      </c>
      <c r="H59" s="4">
        <v>8</v>
      </c>
      <c r="I59" s="4">
        <v>35.840000000000003</v>
      </c>
      <c r="J59" s="4">
        <v>752.64</v>
      </c>
      <c r="K59" s="5">
        <v>43648</v>
      </c>
      <c r="L59" s="6">
        <v>0.4777777777777778</v>
      </c>
      <c r="M59" s="4" t="s">
        <v>23</v>
      </c>
      <c r="N59" s="4">
        <v>716.8</v>
      </c>
      <c r="O59" s="4">
        <v>4.7619047620000003</v>
      </c>
      <c r="P59" s="4">
        <v>35.840000000000003</v>
      </c>
      <c r="Q59" s="4">
        <v>6.6</v>
      </c>
      <c r="R59" s="4" t="str">
        <f>TEXT(supermarket_sales!$K59,"MMm")</f>
        <v>Jul</v>
      </c>
      <c r="S59" s="1"/>
      <c r="T59" s="7"/>
    </row>
    <row r="60" spans="1:20" x14ac:dyDescent="0.25">
      <c r="A60" s="4" t="s">
        <v>114</v>
      </c>
      <c r="B60" s="4" t="s">
        <v>18</v>
      </c>
      <c r="C60" s="4" t="s">
        <v>19</v>
      </c>
      <c r="D60" s="4" t="s">
        <v>20</v>
      </c>
      <c r="E60" s="4" t="s">
        <v>21</v>
      </c>
      <c r="F60" s="4" t="s">
        <v>32</v>
      </c>
      <c r="G60" s="4">
        <v>72.349999999999994</v>
      </c>
      <c r="H60" s="4">
        <v>10</v>
      </c>
      <c r="I60" s="4">
        <v>36.174999999999997</v>
      </c>
      <c r="J60" s="4">
        <v>759.67499999999995</v>
      </c>
      <c r="K60" s="5">
        <v>43485</v>
      </c>
      <c r="L60" s="6">
        <v>0.66319444444444442</v>
      </c>
      <c r="M60" s="4" t="s">
        <v>29</v>
      </c>
      <c r="N60" s="4">
        <v>723.5</v>
      </c>
      <c r="O60" s="4">
        <v>4.7619047620000003</v>
      </c>
      <c r="P60" s="4">
        <v>36.174999999999997</v>
      </c>
      <c r="Q60" s="4">
        <v>5.4</v>
      </c>
      <c r="R60" s="4" t="str">
        <f>TEXT(supermarket_sales!$K60,"MMm")</f>
        <v>Jan</v>
      </c>
      <c r="S60" s="1"/>
      <c r="T60" s="7"/>
    </row>
    <row r="61" spans="1:20" x14ac:dyDescent="0.25">
      <c r="A61" s="4" t="s">
        <v>116</v>
      </c>
      <c r="B61" s="4" t="s">
        <v>25</v>
      </c>
      <c r="C61" s="4" t="s">
        <v>26</v>
      </c>
      <c r="D61" s="4" t="s">
        <v>27</v>
      </c>
      <c r="E61" s="4" t="s">
        <v>31</v>
      </c>
      <c r="F61" s="4" t="s">
        <v>28</v>
      </c>
      <c r="G61" s="4">
        <v>30.61</v>
      </c>
      <c r="H61" s="4">
        <v>6</v>
      </c>
      <c r="I61" s="4">
        <v>9.1829999999999998</v>
      </c>
      <c r="J61" s="4">
        <v>192.84299999999999</v>
      </c>
      <c r="K61" s="5">
        <v>43802</v>
      </c>
      <c r="L61" s="6">
        <v>0.85833333333333339</v>
      </c>
      <c r="M61" s="4" t="s">
        <v>29</v>
      </c>
      <c r="N61" s="4">
        <v>183.66</v>
      </c>
      <c r="O61" s="4">
        <v>4.7619047620000003</v>
      </c>
      <c r="P61" s="4">
        <v>9.1829999999999998</v>
      </c>
      <c r="Q61" s="4">
        <v>9.3000000000000007</v>
      </c>
      <c r="R61" s="4" t="str">
        <f>TEXT(supermarket_sales!$K61,"MMm")</f>
        <v>Dec</v>
      </c>
      <c r="S61" s="1"/>
      <c r="T61" s="7"/>
    </row>
    <row r="62" spans="1:20" x14ac:dyDescent="0.25">
      <c r="A62" s="4" t="s">
        <v>117</v>
      </c>
      <c r="B62" s="4" t="s">
        <v>25</v>
      </c>
      <c r="C62" s="4" t="s">
        <v>26</v>
      </c>
      <c r="D62" s="4" t="s">
        <v>20</v>
      </c>
      <c r="E62" s="4" t="s">
        <v>21</v>
      </c>
      <c r="F62" s="4" t="s">
        <v>37</v>
      </c>
      <c r="G62" s="4">
        <v>24.74</v>
      </c>
      <c r="H62" s="4">
        <v>3</v>
      </c>
      <c r="I62" s="4">
        <v>3.7109999999999999</v>
      </c>
      <c r="J62" s="4">
        <v>77.930999999999997</v>
      </c>
      <c r="K62" s="5">
        <v>43511</v>
      </c>
      <c r="L62" s="6">
        <v>0.74097222222222225</v>
      </c>
      <c r="M62" s="4" t="s">
        <v>33</v>
      </c>
      <c r="N62" s="4">
        <v>74.22</v>
      </c>
      <c r="O62" s="4">
        <v>4.7619047620000003</v>
      </c>
      <c r="P62" s="4">
        <v>3.7109999999999999</v>
      </c>
      <c r="Q62" s="4">
        <v>10</v>
      </c>
      <c r="R62" s="4" t="str">
        <f>TEXT(supermarket_sales!$K62,"MMm")</f>
        <v>Feb</v>
      </c>
      <c r="S62" s="1"/>
      <c r="T62" s="7"/>
    </row>
    <row r="63" spans="1:20" x14ac:dyDescent="0.25">
      <c r="A63" s="4" t="s">
        <v>119</v>
      </c>
      <c r="B63" s="4" t="s">
        <v>25</v>
      </c>
      <c r="C63" s="4" t="s">
        <v>26</v>
      </c>
      <c r="D63" s="4" t="s">
        <v>27</v>
      </c>
      <c r="E63" s="4" t="s">
        <v>31</v>
      </c>
      <c r="F63" s="4" t="s">
        <v>32</v>
      </c>
      <c r="G63" s="4">
        <v>55.73</v>
      </c>
      <c r="H63" s="4">
        <v>6</v>
      </c>
      <c r="I63" s="4">
        <v>16.719000000000001</v>
      </c>
      <c r="J63" s="4">
        <v>351.09899999999999</v>
      </c>
      <c r="K63" s="5">
        <v>43520</v>
      </c>
      <c r="L63" s="6">
        <v>0.4548611111111111</v>
      </c>
      <c r="M63" s="4" t="s">
        <v>23</v>
      </c>
      <c r="N63" s="4">
        <v>334.38</v>
      </c>
      <c r="O63" s="4">
        <v>4.7619047620000003</v>
      </c>
      <c r="P63" s="4">
        <v>16.719000000000001</v>
      </c>
      <c r="Q63" s="4">
        <v>7</v>
      </c>
      <c r="R63" s="4" t="str">
        <f>TEXT(supermarket_sales!$K63,"MMm")</f>
        <v>Feb</v>
      </c>
      <c r="S63" s="1"/>
      <c r="T63" s="7"/>
    </row>
    <row r="64" spans="1:20" x14ac:dyDescent="0.25">
      <c r="A64" s="4" t="s">
        <v>120</v>
      </c>
      <c r="B64" s="4" t="s">
        <v>46</v>
      </c>
      <c r="C64" s="4" t="s">
        <v>47</v>
      </c>
      <c r="D64" s="4" t="s">
        <v>20</v>
      </c>
      <c r="E64" s="4" t="s">
        <v>21</v>
      </c>
      <c r="F64" s="4" t="s">
        <v>37</v>
      </c>
      <c r="G64" s="4">
        <v>55.07</v>
      </c>
      <c r="H64" s="4">
        <v>9</v>
      </c>
      <c r="I64" s="4">
        <v>24.781500000000001</v>
      </c>
      <c r="J64" s="4">
        <v>520.41150000000005</v>
      </c>
      <c r="K64" s="5">
        <v>43526</v>
      </c>
      <c r="L64" s="6">
        <v>0.56944444444444442</v>
      </c>
      <c r="M64" s="4" t="s">
        <v>23</v>
      </c>
      <c r="N64" s="4">
        <v>495.63</v>
      </c>
      <c r="O64" s="4">
        <v>4.7619047620000003</v>
      </c>
      <c r="P64" s="4">
        <v>24.781500000000001</v>
      </c>
      <c r="Q64" s="4">
        <v>10</v>
      </c>
      <c r="R64" s="4" t="str">
        <f>TEXT(supermarket_sales!$K64,"MMm")</f>
        <v>Mar</v>
      </c>
      <c r="S64" s="1"/>
      <c r="T64" s="7"/>
    </row>
    <row r="65" spans="1:20" x14ac:dyDescent="0.25">
      <c r="A65" s="4" t="s">
        <v>121</v>
      </c>
      <c r="B65" s="4" t="s">
        <v>18</v>
      </c>
      <c r="C65" s="4" t="s">
        <v>19</v>
      </c>
      <c r="D65" s="4" t="s">
        <v>20</v>
      </c>
      <c r="E65" s="4" t="s">
        <v>31</v>
      </c>
      <c r="F65" s="4" t="s">
        <v>37</v>
      </c>
      <c r="G65" s="4">
        <v>15.81</v>
      </c>
      <c r="H65" s="4">
        <v>10</v>
      </c>
      <c r="I65" s="4">
        <v>7.9050000000000002</v>
      </c>
      <c r="J65" s="4">
        <v>166.005</v>
      </c>
      <c r="K65" s="5">
        <v>43619</v>
      </c>
      <c r="L65" s="6">
        <v>0.51874999999999993</v>
      </c>
      <c r="M65" s="4" t="s">
        <v>33</v>
      </c>
      <c r="N65" s="4">
        <v>158.1</v>
      </c>
      <c r="O65" s="4">
        <v>4.7619047620000003</v>
      </c>
      <c r="P65" s="4">
        <v>7.9050000000000002</v>
      </c>
      <c r="Q65" s="4">
        <v>8.6</v>
      </c>
      <c r="R65" s="4" t="str">
        <f>TEXT(supermarket_sales!$K65,"MMm")</f>
        <v>Jun</v>
      </c>
      <c r="S65" s="1"/>
      <c r="T65" s="7"/>
    </row>
    <row r="66" spans="1:20" x14ac:dyDescent="0.25">
      <c r="A66" s="4" t="s">
        <v>122</v>
      </c>
      <c r="B66" s="4" t="s">
        <v>46</v>
      </c>
      <c r="C66" s="4" t="s">
        <v>47</v>
      </c>
      <c r="D66" s="4" t="s">
        <v>20</v>
      </c>
      <c r="E66" s="4" t="s">
        <v>31</v>
      </c>
      <c r="F66" s="4" t="s">
        <v>22</v>
      </c>
      <c r="G66" s="4">
        <v>75.739999999999995</v>
      </c>
      <c r="H66" s="4">
        <v>4</v>
      </c>
      <c r="I66" s="4">
        <v>15.148</v>
      </c>
      <c r="J66" s="4">
        <v>318.108</v>
      </c>
      <c r="K66" s="5">
        <v>43510</v>
      </c>
      <c r="L66" s="6">
        <v>0.60763888888888895</v>
      </c>
      <c r="M66" s="4" t="s">
        <v>29</v>
      </c>
      <c r="N66" s="4">
        <v>302.95999999999998</v>
      </c>
      <c r="O66" s="4">
        <v>4.7619047620000003</v>
      </c>
      <c r="P66" s="4">
        <v>15.148</v>
      </c>
      <c r="Q66" s="4">
        <v>7.6</v>
      </c>
      <c r="R66" s="4" t="str">
        <f>TEXT(supermarket_sales!$K66,"MMm")</f>
        <v>Feb</v>
      </c>
      <c r="S66" s="1"/>
      <c r="T66" s="7"/>
    </row>
    <row r="67" spans="1:20" x14ac:dyDescent="0.25">
      <c r="A67" s="4" t="s">
        <v>124</v>
      </c>
      <c r="B67" s="4" t="s">
        <v>18</v>
      </c>
      <c r="C67" s="4" t="s">
        <v>19</v>
      </c>
      <c r="D67" s="4" t="s">
        <v>20</v>
      </c>
      <c r="E67" s="4" t="s">
        <v>31</v>
      </c>
      <c r="F67" s="4" t="s">
        <v>22</v>
      </c>
      <c r="G67" s="4">
        <v>15.87</v>
      </c>
      <c r="H67" s="4">
        <v>10</v>
      </c>
      <c r="I67" s="4">
        <v>7.9349999999999996</v>
      </c>
      <c r="J67" s="4">
        <v>166.63499999999999</v>
      </c>
      <c r="K67" s="5">
        <v>43537</v>
      </c>
      <c r="L67" s="6">
        <v>0.69444444444444453</v>
      </c>
      <c r="M67" s="4" t="s">
        <v>29</v>
      </c>
      <c r="N67" s="4">
        <v>158.69999999999999</v>
      </c>
      <c r="O67" s="4">
        <v>4.7619047620000003</v>
      </c>
      <c r="P67" s="4">
        <v>7.9349999999999996</v>
      </c>
      <c r="Q67" s="4">
        <v>5.8</v>
      </c>
      <c r="R67" s="4" t="str">
        <f>TEXT(supermarket_sales!$K67,"MMm")</f>
        <v>Mar</v>
      </c>
      <c r="S67" s="1"/>
      <c r="T67" s="7"/>
    </row>
    <row r="68" spans="1:20" x14ac:dyDescent="0.25">
      <c r="A68" s="4" t="s">
        <v>126</v>
      </c>
      <c r="B68" s="4" t="s">
        <v>25</v>
      </c>
      <c r="C68" s="4" t="s">
        <v>26</v>
      </c>
      <c r="D68" s="4" t="s">
        <v>27</v>
      </c>
      <c r="E68" s="4" t="s">
        <v>21</v>
      </c>
      <c r="F68" s="4" t="s">
        <v>22</v>
      </c>
      <c r="G68" s="4">
        <v>33.47</v>
      </c>
      <c r="H68" s="4">
        <v>2</v>
      </c>
      <c r="I68" s="4">
        <v>3.347</v>
      </c>
      <c r="J68" s="4">
        <v>70.287000000000006</v>
      </c>
      <c r="K68" s="5">
        <v>43740</v>
      </c>
      <c r="L68" s="6">
        <v>0.65486111111111112</v>
      </c>
      <c r="M68" s="4" t="s">
        <v>23</v>
      </c>
      <c r="N68" s="4">
        <v>66.94</v>
      </c>
      <c r="O68" s="4">
        <v>4.7619047620000003</v>
      </c>
      <c r="P68" s="4">
        <v>3.347</v>
      </c>
      <c r="Q68" s="4">
        <v>6.7</v>
      </c>
      <c r="R68" s="4" t="str">
        <f>TEXT(supermarket_sales!$K68,"MMm")</f>
        <v>Oct</v>
      </c>
      <c r="S68" s="1"/>
      <c r="T68" s="7"/>
    </row>
    <row r="69" spans="1:20" x14ac:dyDescent="0.25">
      <c r="A69" s="4" t="s">
        <v>127</v>
      </c>
      <c r="B69" s="4" t="s">
        <v>46</v>
      </c>
      <c r="C69" s="4" t="s">
        <v>47</v>
      </c>
      <c r="D69" s="4" t="s">
        <v>20</v>
      </c>
      <c r="E69" s="4" t="s">
        <v>21</v>
      </c>
      <c r="F69" s="4" t="s">
        <v>51</v>
      </c>
      <c r="G69" s="4">
        <v>97.61</v>
      </c>
      <c r="H69" s="4">
        <v>6</v>
      </c>
      <c r="I69" s="4">
        <v>29.283000000000001</v>
      </c>
      <c r="J69" s="4">
        <v>614.94299999999998</v>
      </c>
      <c r="K69" s="5">
        <v>43647</v>
      </c>
      <c r="L69" s="6">
        <v>0.62569444444444444</v>
      </c>
      <c r="M69" s="4" t="s">
        <v>23</v>
      </c>
      <c r="N69" s="4">
        <v>585.66</v>
      </c>
      <c r="O69" s="4">
        <v>4.7619047620000003</v>
      </c>
      <c r="P69" s="4">
        <v>29.283000000000001</v>
      </c>
      <c r="Q69" s="4">
        <v>9.9</v>
      </c>
      <c r="R69" s="4" t="str">
        <f>TEXT(supermarket_sales!$K69,"MMm")</f>
        <v>Jul</v>
      </c>
      <c r="S69" s="1"/>
      <c r="T69" s="7"/>
    </row>
    <row r="70" spans="1:20" x14ac:dyDescent="0.25">
      <c r="A70" s="4" t="s">
        <v>128</v>
      </c>
      <c r="B70" s="4" t="s">
        <v>18</v>
      </c>
      <c r="C70" s="4" t="s">
        <v>19</v>
      </c>
      <c r="D70" s="4" t="s">
        <v>27</v>
      </c>
      <c r="E70" s="4" t="s">
        <v>31</v>
      </c>
      <c r="F70" s="4" t="s">
        <v>37</v>
      </c>
      <c r="G70" s="4">
        <v>78.77</v>
      </c>
      <c r="H70" s="4">
        <v>10</v>
      </c>
      <c r="I70" s="4">
        <v>39.384999999999998</v>
      </c>
      <c r="J70" s="4">
        <v>827.08500000000004</v>
      </c>
      <c r="K70" s="5">
        <v>43489</v>
      </c>
      <c r="L70" s="6">
        <v>0.41944444444444445</v>
      </c>
      <c r="M70" s="4" t="s">
        <v>29</v>
      </c>
      <c r="N70" s="4">
        <v>787.7</v>
      </c>
      <c r="O70" s="4">
        <v>4.7619047620000003</v>
      </c>
      <c r="P70" s="4">
        <v>39.384999999999998</v>
      </c>
      <c r="Q70" s="4">
        <v>6.4</v>
      </c>
      <c r="R70" s="4" t="str">
        <f>TEXT(supermarket_sales!$K70,"MMm")</f>
        <v>Jan</v>
      </c>
      <c r="S70" s="1"/>
      <c r="T70" s="7"/>
    </row>
    <row r="71" spans="1:20" x14ac:dyDescent="0.25">
      <c r="A71" s="4" t="s">
        <v>130</v>
      </c>
      <c r="B71" s="4" t="s">
        <v>18</v>
      </c>
      <c r="C71" s="4" t="s">
        <v>19</v>
      </c>
      <c r="D71" s="4" t="s">
        <v>20</v>
      </c>
      <c r="E71" s="4" t="s">
        <v>21</v>
      </c>
      <c r="F71" s="4" t="s">
        <v>22</v>
      </c>
      <c r="G71" s="4">
        <v>18.329999999999998</v>
      </c>
      <c r="H71" s="4">
        <v>1</v>
      </c>
      <c r="I71" s="4">
        <v>0.91649999999999998</v>
      </c>
      <c r="J71" s="4">
        <v>19.246500000000001</v>
      </c>
      <c r="K71" s="5">
        <v>43498</v>
      </c>
      <c r="L71" s="6">
        <v>0.78472222222222221</v>
      </c>
      <c r="M71" s="4" t="s">
        <v>29</v>
      </c>
      <c r="N71" s="4">
        <v>18.329999999999998</v>
      </c>
      <c r="O71" s="4">
        <v>4.7619047620000003</v>
      </c>
      <c r="P71" s="4">
        <v>0.91649999999999998</v>
      </c>
      <c r="Q71" s="4">
        <v>4.3</v>
      </c>
      <c r="R71" s="4" t="str">
        <f>TEXT(supermarket_sales!$K71,"MMm")</f>
        <v>Feb</v>
      </c>
      <c r="S71" s="1"/>
      <c r="T71" s="7"/>
    </row>
    <row r="72" spans="1:20" x14ac:dyDescent="0.25">
      <c r="A72" s="4" t="s">
        <v>131</v>
      </c>
      <c r="B72" s="4" t="s">
        <v>25</v>
      </c>
      <c r="C72" s="4" t="s">
        <v>26</v>
      </c>
      <c r="D72" s="4" t="s">
        <v>27</v>
      </c>
      <c r="E72" s="4" t="s">
        <v>31</v>
      </c>
      <c r="F72" s="4" t="s">
        <v>48</v>
      </c>
      <c r="G72" s="4">
        <v>89.48</v>
      </c>
      <c r="H72" s="4">
        <v>10</v>
      </c>
      <c r="I72" s="4">
        <v>44.74</v>
      </c>
      <c r="J72" s="4">
        <v>939.54</v>
      </c>
      <c r="K72" s="5">
        <v>43617</v>
      </c>
      <c r="L72" s="6">
        <v>0.53194444444444444</v>
      </c>
      <c r="M72" s="4" t="s">
        <v>33</v>
      </c>
      <c r="N72" s="4">
        <v>894.8</v>
      </c>
      <c r="O72" s="4">
        <v>4.7619047620000003</v>
      </c>
      <c r="P72" s="4">
        <v>44.74</v>
      </c>
      <c r="Q72" s="4">
        <v>9.6</v>
      </c>
      <c r="R72" s="4" t="str">
        <f>TEXT(supermarket_sales!$K72,"MMm")</f>
        <v>Jun</v>
      </c>
      <c r="S72" s="1"/>
      <c r="T72" s="7"/>
    </row>
    <row r="73" spans="1:20" x14ac:dyDescent="0.25">
      <c r="A73" s="4" t="s">
        <v>132</v>
      </c>
      <c r="B73" s="4" t="s">
        <v>25</v>
      </c>
      <c r="C73" s="4" t="s">
        <v>26</v>
      </c>
      <c r="D73" s="4" t="s">
        <v>27</v>
      </c>
      <c r="E73" s="4" t="s">
        <v>31</v>
      </c>
      <c r="F73" s="4" t="s">
        <v>51</v>
      </c>
      <c r="G73" s="4">
        <v>62.12</v>
      </c>
      <c r="H73" s="4">
        <v>10</v>
      </c>
      <c r="I73" s="4">
        <v>31.06</v>
      </c>
      <c r="J73" s="4">
        <v>652.26</v>
      </c>
      <c r="K73" s="5">
        <v>43771</v>
      </c>
      <c r="L73" s="6">
        <v>0.67986111111111114</v>
      </c>
      <c r="M73" s="4" t="s">
        <v>29</v>
      </c>
      <c r="N73" s="4">
        <v>621.20000000000005</v>
      </c>
      <c r="O73" s="4">
        <v>4.7619047620000003</v>
      </c>
      <c r="P73" s="4">
        <v>31.06</v>
      </c>
      <c r="Q73" s="4">
        <v>5.9</v>
      </c>
      <c r="R73" s="4" t="str">
        <f>TEXT(supermarket_sales!$K73,"MMm")</f>
        <v>Nov</v>
      </c>
      <c r="S73" s="1"/>
      <c r="T73" s="7"/>
    </row>
    <row r="74" spans="1:20" x14ac:dyDescent="0.25">
      <c r="A74" s="4" t="s">
        <v>133</v>
      </c>
      <c r="B74" s="4" t="s">
        <v>46</v>
      </c>
      <c r="C74" s="4" t="s">
        <v>47</v>
      </c>
      <c r="D74" s="4" t="s">
        <v>20</v>
      </c>
      <c r="E74" s="4" t="s">
        <v>21</v>
      </c>
      <c r="F74" s="4" t="s">
        <v>48</v>
      </c>
      <c r="G74" s="4">
        <v>48.52</v>
      </c>
      <c r="H74" s="4">
        <v>3</v>
      </c>
      <c r="I74" s="4">
        <v>7.2779999999999996</v>
      </c>
      <c r="J74" s="4">
        <v>152.83799999999999</v>
      </c>
      <c r="K74" s="5">
        <v>43588</v>
      </c>
      <c r="L74" s="6">
        <v>0.76180555555555562</v>
      </c>
      <c r="M74" s="4" t="s">
        <v>23</v>
      </c>
      <c r="N74" s="4">
        <v>145.56</v>
      </c>
      <c r="O74" s="4">
        <v>4.7619047620000003</v>
      </c>
      <c r="P74" s="4">
        <v>7.2779999999999996</v>
      </c>
      <c r="Q74" s="4">
        <v>4</v>
      </c>
      <c r="R74" s="4" t="str">
        <f>TEXT(supermarket_sales!$K74,"MMm")</f>
        <v>May</v>
      </c>
      <c r="S74" s="1"/>
      <c r="T74" s="7"/>
    </row>
    <row r="75" spans="1:20" x14ac:dyDescent="0.25">
      <c r="A75" s="4" t="s">
        <v>134</v>
      </c>
      <c r="B75" s="4" t="s">
        <v>25</v>
      </c>
      <c r="C75" s="4" t="s">
        <v>26</v>
      </c>
      <c r="D75" s="4" t="s">
        <v>27</v>
      </c>
      <c r="E75" s="4" t="s">
        <v>21</v>
      </c>
      <c r="F75" s="4" t="s">
        <v>28</v>
      </c>
      <c r="G75" s="4">
        <v>75.91</v>
      </c>
      <c r="H75" s="4">
        <v>6</v>
      </c>
      <c r="I75" s="4">
        <v>22.773</v>
      </c>
      <c r="J75" s="4">
        <v>478.233</v>
      </c>
      <c r="K75" s="5">
        <v>43711</v>
      </c>
      <c r="L75" s="6">
        <v>0.76458333333333339</v>
      </c>
      <c r="M75" s="4" t="s">
        <v>29</v>
      </c>
      <c r="N75" s="4">
        <v>455.46</v>
      </c>
      <c r="O75" s="4">
        <v>4.7619047620000003</v>
      </c>
      <c r="P75" s="4">
        <v>22.773</v>
      </c>
      <c r="Q75" s="4">
        <v>8.6999999999999993</v>
      </c>
      <c r="R75" s="4" t="str">
        <f>TEXT(supermarket_sales!$K75,"MMm")</f>
        <v>Sep</v>
      </c>
      <c r="S75" s="1"/>
      <c r="T75" s="7"/>
    </row>
    <row r="76" spans="1:20" x14ac:dyDescent="0.25">
      <c r="A76" s="4" t="s">
        <v>135</v>
      </c>
      <c r="B76" s="4" t="s">
        <v>18</v>
      </c>
      <c r="C76" s="4" t="s">
        <v>19</v>
      </c>
      <c r="D76" s="4" t="s">
        <v>27</v>
      </c>
      <c r="E76" s="4" t="s">
        <v>31</v>
      </c>
      <c r="F76" s="4" t="s">
        <v>32</v>
      </c>
      <c r="G76" s="4">
        <v>74.67</v>
      </c>
      <c r="H76" s="4">
        <v>9</v>
      </c>
      <c r="I76" s="4">
        <v>33.601500000000001</v>
      </c>
      <c r="J76" s="4">
        <v>705.63149999999996</v>
      </c>
      <c r="K76" s="5">
        <v>43487</v>
      </c>
      <c r="L76" s="6">
        <v>0.4548611111111111</v>
      </c>
      <c r="M76" s="4" t="s">
        <v>23</v>
      </c>
      <c r="N76" s="4">
        <v>672.03</v>
      </c>
      <c r="O76" s="4">
        <v>4.7619047620000003</v>
      </c>
      <c r="P76" s="4">
        <v>33.601500000000001</v>
      </c>
      <c r="Q76" s="4">
        <v>9.4</v>
      </c>
      <c r="R76" s="4" t="str">
        <f>TEXT(supermarket_sales!$K76,"MMm")</f>
        <v>Jan</v>
      </c>
      <c r="S76" s="1"/>
      <c r="T76" s="7"/>
    </row>
    <row r="77" spans="1:20" x14ac:dyDescent="0.25">
      <c r="A77" s="4" t="s">
        <v>137</v>
      </c>
      <c r="B77" s="4" t="s">
        <v>25</v>
      </c>
      <c r="C77" s="4" t="s">
        <v>26</v>
      </c>
      <c r="D77" s="4" t="s">
        <v>27</v>
      </c>
      <c r="E77" s="4" t="s">
        <v>21</v>
      </c>
      <c r="F77" s="4" t="s">
        <v>28</v>
      </c>
      <c r="G77" s="4">
        <v>41.65</v>
      </c>
      <c r="H77" s="4">
        <v>10</v>
      </c>
      <c r="I77" s="4">
        <v>20.824999999999999</v>
      </c>
      <c r="J77" s="4">
        <v>437.32499999999999</v>
      </c>
      <c r="K77" s="5">
        <v>43478</v>
      </c>
      <c r="L77" s="6">
        <v>0.71111111111111114</v>
      </c>
      <c r="M77" s="4" t="s">
        <v>33</v>
      </c>
      <c r="N77" s="4">
        <v>416.5</v>
      </c>
      <c r="O77" s="4">
        <v>4.7619047620000003</v>
      </c>
      <c r="P77" s="4">
        <v>20.824999999999999</v>
      </c>
      <c r="Q77" s="4">
        <v>5.4</v>
      </c>
      <c r="R77" s="4" t="str">
        <f>TEXT(supermarket_sales!$K77,"MMm")</f>
        <v>Jan</v>
      </c>
      <c r="S77" s="1"/>
      <c r="T77" s="7"/>
    </row>
    <row r="78" spans="1:20" x14ac:dyDescent="0.25">
      <c r="A78" s="4" t="s">
        <v>139</v>
      </c>
      <c r="B78" s="4" t="s">
        <v>25</v>
      </c>
      <c r="C78" s="4" t="s">
        <v>26</v>
      </c>
      <c r="D78" s="4" t="s">
        <v>20</v>
      </c>
      <c r="E78" s="4" t="s">
        <v>31</v>
      </c>
      <c r="F78" s="4" t="s">
        <v>51</v>
      </c>
      <c r="G78" s="4">
        <v>49.04</v>
      </c>
      <c r="H78" s="4">
        <v>9</v>
      </c>
      <c r="I78" s="4">
        <v>22.068000000000001</v>
      </c>
      <c r="J78" s="4">
        <v>463.428</v>
      </c>
      <c r="K78" s="5">
        <v>43709</v>
      </c>
      <c r="L78" s="6">
        <v>0.59722222222222221</v>
      </c>
      <c r="M78" s="4" t="s">
        <v>33</v>
      </c>
      <c r="N78" s="4">
        <v>441.36</v>
      </c>
      <c r="O78" s="4">
        <v>4.7619047620000003</v>
      </c>
      <c r="P78" s="4">
        <v>22.068000000000001</v>
      </c>
      <c r="Q78" s="4">
        <v>8.6</v>
      </c>
      <c r="R78" s="4" t="str">
        <f>TEXT(supermarket_sales!$K78,"MMm")</f>
        <v>Sep</v>
      </c>
      <c r="S78" s="1"/>
      <c r="T78" s="7"/>
    </row>
    <row r="79" spans="1:20" x14ac:dyDescent="0.25">
      <c r="A79" s="4" t="s">
        <v>140</v>
      </c>
      <c r="B79" s="4" t="s">
        <v>18</v>
      </c>
      <c r="C79" s="4" t="s">
        <v>19</v>
      </c>
      <c r="D79" s="4" t="s">
        <v>20</v>
      </c>
      <c r="E79" s="4" t="s">
        <v>21</v>
      </c>
      <c r="F79" s="4" t="s">
        <v>51</v>
      </c>
      <c r="G79" s="4">
        <v>20.010000000000002</v>
      </c>
      <c r="H79" s="4">
        <v>9</v>
      </c>
      <c r="I79" s="4">
        <v>9.0045000000000002</v>
      </c>
      <c r="J79" s="4">
        <v>189.09450000000001</v>
      </c>
      <c r="K79" s="5">
        <v>43800</v>
      </c>
      <c r="L79" s="6">
        <v>0.65833333333333333</v>
      </c>
      <c r="M79" s="4" t="s">
        <v>33</v>
      </c>
      <c r="N79" s="4">
        <v>180.09</v>
      </c>
      <c r="O79" s="4">
        <v>4.7619047620000003</v>
      </c>
      <c r="P79" s="4">
        <v>9.0045000000000002</v>
      </c>
      <c r="Q79" s="4">
        <v>5.7</v>
      </c>
      <c r="R79" s="4" t="str">
        <f>TEXT(supermarket_sales!$K79,"MMm")</f>
        <v>Dec</v>
      </c>
      <c r="S79" s="1"/>
      <c r="T79" s="7"/>
    </row>
    <row r="80" spans="1:20" x14ac:dyDescent="0.25">
      <c r="A80" s="4" t="s">
        <v>141</v>
      </c>
      <c r="B80" s="4" t="s">
        <v>25</v>
      </c>
      <c r="C80" s="4" t="s">
        <v>26</v>
      </c>
      <c r="D80" s="4" t="s">
        <v>20</v>
      </c>
      <c r="E80" s="4" t="s">
        <v>21</v>
      </c>
      <c r="F80" s="4" t="s">
        <v>48</v>
      </c>
      <c r="G80" s="4">
        <v>78.31</v>
      </c>
      <c r="H80" s="4">
        <v>10</v>
      </c>
      <c r="I80" s="4">
        <v>39.155000000000001</v>
      </c>
      <c r="J80" s="4">
        <v>822.255</v>
      </c>
      <c r="K80" s="5">
        <v>43588</v>
      </c>
      <c r="L80" s="6">
        <v>0.68333333333333324</v>
      </c>
      <c r="M80" s="4" t="s">
        <v>23</v>
      </c>
      <c r="N80" s="4">
        <v>783.1</v>
      </c>
      <c r="O80" s="4">
        <v>4.7619047620000003</v>
      </c>
      <c r="P80" s="4">
        <v>39.155000000000001</v>
      </c>
      <c r="Q80" s="4">
        <v>6.6</v>
      </c>
      <c r="R80" s="4" t="str">
        <f>TEXT(supermarket_sales!$K80,"MMm")</f>
        <v>May</v>
      </c>
      <c r="S80" s="1"/>
      <c r="T80" s="7"/>
    </row>
    <row r="81" spans="1:20" x14ac:dyDescent="0.25">
      <c r="A81" s="4" t="s">
        <v>142</v>
      </c>
      <c r="B81" s="4" t="s">
        <v>25</v>
      </c>
      <c r="C81" s="4" t="s">
        <v>26</v>
      </c>
      <c r="D81" s="4" t="s">
        <v>27</v>
      </c>
      <c r="E81" s="4" t="s">
        <v>21</v>
      </c>
      <c r="F81" s="4" t="s">
        <v>22</v>
      </c>
      <c r="G81" s="4">
        <v>20.38</v>
      </c>
      <c r="H81" s="4">
        <v>5</v>
      </c>
      <c r="I81" s="4">
        <v>5.0949999999999998</v>
      </c>
      <c r="J81" s="4">
        <v>106.995</v>
      </c>
      <c r="K81" s="5">
        <v>43487</v>
      </c>
      <c r="L81" s="6">
        <v>0.78888888888888886</v>
      </c>
      <c r="M81" s="4" t="s">
        <v>29</v>
      </c>
      <c r="N81" s="4">
        <v>101.9</v>
      </c>
      <c r="O81" s="4">
        <v>4.7619047620000003</v>
      </c>
      <c r="P81" s="4">
        <v>5.0949999999999998</v>
      </c>
      <c r="Q81" s="4">
        <v>6</v>
      </c>
      <c r="R81" s="4" t="str">
        <f>TEXT(supermarket_sales!$K81,"MMm")</f>
        <v>Jan</v>
      </c>
      <c r="S81" s="1"/>
      <c r="T81" s="7"/>
    </row>
    <row r="82" spans="1:20" x14ac:dyDescent="0.25">
      <c r="A82" s="4" t="s">
        <v>143</v>
      </c>
      <c r="B82" s="4" t="s">
        <v>25</v>
      </c>
      <c r="C82" s="4" t="s">
        <v>26</v>
      </c>
      <c r="D82" s="4" t="s">
        <v>27</v>
      </c>
      <c r="E82" s="4" t="s">
        <v>21</v>
      </c>
      <c r="F82" s="4" t="s">
        <v>22</v>
      </c>
      <c r="G82" s="4">
        <v>99.19</v>
      </c>
      <c r="H82" s="4">
        <v>6</v>
      </c>
      <c r="I82" s="4">
        <v>29.757000000000001</v>
      </c>
      <c r="J82" s="4">
        <v>624.89700000000005</v>
      </c>
      <c r="K82" s="5">
        <v>43486</v>
      </c>
      <c r="L82" s="6">
        <v>0.61249999999999993</v>
      </c>
      <c r="M82" s="4" t="s">
        <v>33</v>
      </c>
      <c r="N82" s="4">
        <v>595.14</v>
      </c>
      <c r="O82" s="4">
        <v>4.7619047620000003</v>
      </c>
      <c r="P82" s="4">
        <v>29.757000000000001</v>
      </c>
      <c r="Q82" s="4">
        <v>5.5</v>
      </c>
      <c r="R82" s="4" t="str">
        <f>TEXT(supermarket_sales!$K82,"MMm")</f>
        <v>Jan</v>
      </c>
      <c r="S82" s="1"/>
      <c r="T82" s="7"/>
    </row>
    <row r="83" spans="1:20" x14ac:dyDescent="0.25">
      <c r="A83" s="4" t="s">
        <v>144</v>
      </c>
      <c r="B83" s="4" t="s">
        <v>46</v>
      </c>
      <c r="C83" s="4" t="s">
        <v>47</v>
      </c>
      <c r="D83" s="4" t="s">
        <v>27</v>
      </c>
      <c r="E83" s="4" t="s">
        <v>21</v>
      </c>
      <c r="F83" s="4" t="s">
        <v>48</v>
      </c>
      <c r="G83" s="4">
        <v>96.68</v>
      </c>
      <c r="H83" s="4">
        <v>3</v>
      </c>
      <c r="I83" s="4">
        <v>14.502000000000001</v>
      </c>
      <c r="J83" s="4">
        <v>304.54199999999997</v>
      </c>
      <c r="K83" s="5">
        <v>43491</v>
      </c>
      <c r="L83" s="6">
        <v>0.8305555555555556</v>
      </c>
      <c r="M83" s="4" t="s">
        <v>23</v>
      </c>
      <c r="N83" s="4">
        <v>290.04000000000002</v>
      </c>
      <c r="O83" s="4">
        <v>4.7619047620000003</v>
      </c>
      <c r="P83" s="4">
        <v>14.502000000000001</v>
      </c>
      <c r="Q83" s="4">
        <v>6.4</v>
      </c>
      <c r="R83" s="4" t="str">
        <f>TEXT(supermarket_sales!$K83,"MMm")</f>
        <v>Jan</v>
      </c>
      <c r="S83" s="1"/>
      <c r="T83" s="7"/>
    </row>
    <row r="84" spans="1:20" x14ac:dyDescent="0.25">
      <c r="A84" s="4" t="s">
        <v>146</v>
      </c>
      <c r="B84" s="4" t="s">
        <v>25</v>
      </c>
      <c r="C84" s="4" t="s">
        <v>26</v>
      </c>
      <c r="D84" s="4" t="s">
        <v>27</v>
      </c>
      <c r="E84" s="4" t="s">
        <v>31</v>
      </c>
      <c r="F84" s="4" t="s">
        <v>48</v>
      </c>
      <c r="G84" s="4">
        <v>19.25</v>
      </c>
      <c r="H84" s="4">
        <v>8</v>
      </c>
      <c r="I84" s="4">
        <v>7.7</v>
      </c>
      <c r="J84" s="4">
        <v>161.69999999999999</v>
      </c>
      <c r="K84" s="5">
        <v>43488</v>
      </c>
      <c r="L84" s="6">
        <v>0.77569444444444446</v>
      </c>
      <c r="M84" s="4" t="s">
        <v>23</v>
      </c>
      <c r="N84" s="4">
        <v>154</v>
      </c>
      <c r="O84" s="4">
        <v>4.7619047620000003</v>
      </c>
      <c r="P84" s="4">
        <v>7.7</v>
      </c>
      <c r="Q84" s="4">
        <v>6.6</v>
      </c>
      <c r="R84" s="4" t="str">
        <f>TEXT(supermarket_sales!$K84,"MMm")</f>
        <v>Jan</v>
      </c>
      <c r="S84" s="1"/>
      <c r="T84" s="7"/>
    </row>
    <row r="85" spans="1:20" x14ac:dyDescent="0.25">
      <c r="A85" s="4" t="s">
        <v>148</v>
      </c>
      <c r="B85" s="4" t="s">
        <v>25</v>
      </c>
      <c r="C85" s="4" t="s">
        <v>26</v>
      </c>
      <c r="D85" s="4" t="s">
        <v>20</v>
      </c>
      <c r="E85" s="4" t="s">
        <v>21</v>
      </c>
      <c r="F85" s="4" t="s">
        <v>48</v>
      </c>
      <c r="G85" s="4">
        <v>80.36</v>
      </c>
      <c r="H85" s="4">
        <v>4</v>
      </c>
      <c r="I85" s="4">
        <v>16.071999999999999</v>
      </c>
      <c r="J85" s="4">
        <v>337.512</v>
      </c>
      <c r="K85" s="5">
        <v>43519</v>
      </c>
      <c r="L85" s="6">
        <v>0.78125</v>
      </c>
      <c r="M85" s="4" t="s">
        <v>33</v>
      </c>
      <c r="N85" s="4">
        <v>321.44</v>
      </c>
      <c r="O85" s="4">
        <v>4.7619047620000003</v>
      </c>
      <c r="P85" s="4">
        <v>16.071999999999999</v>
      </c>
      <c r="Q85" s="4">
        <v>8.3000000000000007</v>
      </c>
      <c r="R85" s="4" t="str">
        <f>TEXT(supermarket_sales!$K85,"MMm")</f>
        <v>Feb</v>
      </c>
      <c r="S85" s="1"/>
      <c r="T85" s="7"/>
    </row>
    <row r="86" spans="1:20" x14ac:dyDescent="0.25">
      <c r="A86" s="4" t="s">
        <v>150</v>
      </c>
      <c r="B86" s="4" t="s">
        <v>25</v>
      </c>
      <c r="C86" s="4" t="s">
        <v>26</v>
      </c>
      <c r="D86" s="4" t="s">
        <v>20</v>
      </c>
      <c r="E86" s="4" t="s">
        <v>31</v>
      </c>
      <c r="F86" s="4" t="s">
        <v>37</v>
      </c>
      <c r="G86" s="4">
        <v>48.91</v>
      </c>
      <c r="H86" s="4">
        <v>5</v>
      </c>
      <c r="I86" s="4">
        <v>12.227499999999999</v>
      </c>
      <c r="J86" s="4">
        <v>256.77749999999997</v>
      </c>
      <c r="K86" s="5">
        <v>43711</v>
      </c>
      <c r="L86" s="6">
        <v>0.4284722222222222</v>
      </c>
      <c r="M86" s="4" t="s">
        <v>29</v>
      </c>
      <c r="N86" s="4">
        <v>244.55</v>
      </c>
      <c r="O86" s="4">
        <v>4.7619047620000003</v>
      </c>
      <c r="P86" s="4">
        <v>12.227499999999999</v>
      </c>
      <c r="Q86" s="4">
        <v>6.6</v>
      </c>
      <c r="R86" s="4" t="str">
        <f>TEXT(supermarket_sales!$K86,"MMm")</f>
        <v>Sep</v>
      </c>
      <c r="S86" s="1"/>
      <c r="T86" s="7"/>
    </row>
    <row r="87" spans="1:20" x14ac:dyDescent="0.25">
      <c r="A87" s="4" t="s">
        <v>151</v>
      </c>
      <c r="B87" s="4" t="s">
        <v>25</v>
      </c>
      <c r="C87" s="4" t="s">
        <v>26</v>
      </c>
      <c r="D87" s="4" t="s">
        <v>27</v>
      </c>
      <c r="E87" s="4" t="s">
        <v>21</v>
      </c>
      <c r="F87" s="4" t="s">
        <v>37</v>
      </c>
      <c r="G87" s="4">
        <v>83.06</v>
      </c>
      <c r="H87" s="4">
        <v>7</v>
      </c>
      <c r="I87" s="4">
        <v>29.071000000000002</v>
      </c>
      <c r="J87" s="4">
        <v>610.49099999999999</v>
      </c>
      <c r="K87" s="5">
        <v>43588</v>
      </c>
      <c r="L87" s="6">
        <v>0.60486111111111118</v>
      </c>
      <c r="M87" s="4" t="s">
        <v>23</v>
      </c>
      <c r="N87" s="4">
        <v>581.41999999999996</v>
      </c>
      <c r="O87" s="4">
        <v>4.7619047620000003</v>
      </c>
      <c r="P87" s="4">
        <v>29.071000000000002</v>
      </c>
      <c r="Q87" s="4">
        <v>4</v>
      </c>
      <c r="R87" s="4" t="str">
        <f>TEXT(supermarket_sales!$K87,"MMm")</f>
        <v>May</v>
      </c>
      <c r="S87" s="1"/>
      <c r="T87" s="7"/>
    </row>
    <row r="88" spans="1:20" x14ac:dyDescent="0.25">
      <c r="A88" s="4" t="s">
        <v>152</v>
      </c>
      <c r="B88" s="4" t="s">
        <v>25</v>
      </c>
      <c r="C88" s="4" t="s">
        <v>26</v>
      </c>
      <c r="D88" s="4" t="s">
        <v>27</v>
      </c>
      <c r="E88" s="4" t="s">
        <v>31</v>
      </c>
      <c r="F88" s="4" t="s">
        <v>51</v>
      </c>
      <c r="G88" s="4">
        <v>76.52</v>
      </c>
      <c r="H88" s="4">
        <v>5</v>
      </c>
      <c r="I88" s="4">
        <v>19.13</v>
      </c>
      <c r="J88" s="4">
        <v>401.73</v>
      </c>
      <c r="K88" s="5">
        <v>43549</v>
      </c>
      <c r="L88" s="6">
        <v>0.43263888888888885</v>
      </c>
      <c r="M88" s="4" t="s">
        <v>29</v>
      </c>
      <c r="N88" s="4">
        <v>382.6</v>
      </c>
      <c r="O88" s="4">
        <v>4.7619047620000003</v>
      </c>
      <c r="P88" s="4">
        <v>19.13</v>
      </c>
      <c r="Q88" s="4">
        <v>9.9</v>
      </c>
      <c r="R88" s="4" t="str">
        <f>TEXT(supermarket_sales!$K88,"MMm")</f>
        <v>Mar</v>
      </c>
      <c r="S88" s="1"/>
      <c r="T88" s="7"/>
    </row>
    <row r="89" spans="1:20" x14ac:dyDescent="0.25">
      <c r="A89" s="4" t="s">
        <v>153</v>
      </c>
      <c r="B89" s="4" t="s">
        <v>18</v>
      </c>
      <c r="C89" s="4" t="s">
        <v>19</v>
      </c>
      <c r="D89" s="4" t="s">
        <v>20</v>
      </c>
      <c r="E89" s="4" t="s">
        <v>31</v>
      </c>
      <c r="F89" s="4" t="s">
        <v>48</v>
      </c>
      <c r="G89" s="4">
        <v>49.38</v>
      </c>
      <c r="H89" s="4">
        <v>7</v>
      </c>
      <c r="I89" s="4">
        <v>17.283000000000001</v>
      </c>
      <c r="J89" s="4">
        <v>362.94299999999998</v>
      </c>
      <c r="K89" s="5">
        <v>43551</v>
      </c>
      <c r="L89" s="6">
        <v>0.85763888888888884</v>
      </c>
      <c r="M89" s="4" t="s">
        <v>33</v>
      </c>
      <c r="N89" s="4">
        <v>345.66</v>
      </c>
      <c r="O89" s="4">
        <v>4.7619047620000003</v>
      </c>
      <c r="P89" s="4">
        <v>17.283000000000001</v>
      </c>
      <c r="Q89" s="4">
        <v>7.3</v>
      </c>
      <c r="R89" s="4" t="str">
        <f>TEXT(supermarket_sales!$K89,"MMm")</f>
        <v>Mar</v>
      </c>
      <c r="S89" s="1"/>
      <c r="T89" s="7"/>
    </row>
    <row r="90" spans="1:20" x14ac:dyDescent="0.25">
      <c r="A90" s="4" t="s">
        <v>154</v>
      </c>
      <c r="B90" s="4" t="s">
        <v>18</v>
      </c>
      <c r="C90" s="4" t="s">
        <v>19</v>
      </c>
      <c r="D90" s="4" t="s">
        <v>27</v>
      </c>
      <c r="E90" s="4" t="s">
        <v>31</v>
      </c>
      <c r="F90" s="4" t="s">
        <v>37</v>
      </c>
      <c r="G90" s="4">
        <v>42.47</v>
      </c>
      <c r="H90" s="4">
        <v>1</v>
      </c>
      <c r="I90" s="4">
        <v>2.1234999999999999</v>
      </c>
      <c r="J90" s="4">
        <v>44.593499999999999</v>
      </c>
      <c r="K90" s="5">
        <v>43497</v>
      </c>
      <c r="L90" s="6">
        <v>0.70624999999999993</v>
      </c>
      <c r="M90" s="4" t="s">
        <v>29</v>
      </c>
      <c r="N90" s="4">
        <v>42.47</v>
      </c>
      <c r="O90" s="4">
        <v>4.7619047620000003</v>
      </c>
      <c r="P90" s="4">
        <v>2.1234999999999999</v>
      </c>
      <c r="Q90" s="4">
        <v>5.7</v>
      </c>
      <c r="R90" s="4" t="str">
        <f>TEXT(supermarket_sales!$K90,"MMm")</f>
        <v>Feb</v>
      </c>
      <c r="S90" s="1"/>
      <c r="T90" s="7"/>
    </row>
    <row r="91" spans="1:20" x14ac:dyDescent="0.25">
      <c r="A91" s="4" t="s">
        <v>155</v>
      </c>
      <c r="B91" s="4" t="s">
        <v>46</v>
      </c>
      <c r="C91" s="4" t="s">
        <v>47</v>
      </c>
      <c r="D91" s="4" t="s">
        <v>27</v>
      </c>
      <c r="E91" s="4" t="s">
        <v>21</v>
      </c>
      <c r="F91" s="4" t="s">
        <v>22</v>
      </c>
      <c r="G91" s="4">
        <v>76.989999999999995</v>
      </c>
      <c r="H91" s="4">
        <v>6</v>
      </c>
      <c r="I91" s="4">
        <v>23.097000000000001</v>
      </c>
      <c r="J91" s="4">
        <v>485.03699999999998</v>
      </c>
      <c r="K91" s="5">
        <v>43523</v>
      </c>
      <c r="L91" s="6">
        <v>0.74652777777777779</v>
      </c>
      <c r="M91" s="4" t="s">
        <v>29</v>
      </c>
      <c r="N91" s="4">
        <v>461.94</v>
      </c>
      <c r="O91" s="4">
        <v>4.7619047620000003</v>
      </c>
      <c r="P91" s="4">
        <v>23.097000000000001</v>
      </c>
      <c r="Q91" s="4">
        <v>6.1</v>
      </c>
      <c r="R91" s="4" t="str">
        <f>TEXT(supermarket_sales!$K91,"MMm")</f>
        <v>Feb</v>
      </c>
      <c r="S91" s="1"/>
      <c r="T91" s="7"/>
    </row>
    <row r="92" spans="1:20" x14ac:dyDescent="0.25">
      <c r="A92" s="4" t="s">
        <v>156</v>
      </c>
      <c r="B92" s="4" t="s">
        <v>25</v>
      </c>
      <c r="C92" s="4" t="s">
        <v>26</v>
      </c>
      <c r="D92" s="4" t="s">
        <v>20</v>
      </c>
      <c r="E92" s="4" t="s">
        <v>21</v>
      </c>
      <c r="F92" s="4" t="s">
        <v>32</v>
      </c>
      <c r="G92" s="4">
        <v>47.38</v>
      </c>
      <c r="H92" s="4">
        <v>4</v>
      </c>
      <c r="I92" s="4">
        <v>9.4760000000000009</v>
      </c>
      <c r="J92" s="4">
        <v>198.99600000000001</v>
      </c>
      <c r="K92" s="5">
        <v>43488</v>
      </c>
      <c r="L92" s="6">
        <v>0.43402777777777773</v>
      </c>
      <c r="M92" s="4" t="s">
        <v>29</v>
      </c>
      <c r="N92" s="4">
        <v>189.52</v>
      </c>
      <c r="O92" s="4">
        <v>4.7619047620000003</v>
      </c>
      <c r="P92" s="4">
        <v>9.4760000000000009</v>
      </c>
      <c r="Q92" s="4">
        <v>7.1</v>
      </c>
      <c r="R92" s="4" t="str">
        <f>TEXT(supermarket_sales!$K92,"MMm")</f>
        <v>Jan</v>
      </c>
      <c r="S92" s="1"/>
      <c r="T92" s="7"/>
    </row>
    <row r="93" spans="1:20" x14ac:dyDescent="0.25">
      <c r="A93" s="4" t="s">
        <v>157</v>
      </c>
      <c r="B93" s="4" t="s">
        <v>25</v>
      </c>
      <c r="C93" s="4" t="s">
        <v>26</v>
      </c>
      <c r="D93" s="4" t="s">
        <v>27</v>
      </c>
      <c r="E93" s="4" t="s">
        <v>21</v>
      </c>
      <c r="F93" s="4" t="s">
        <v>37</v>
      </c>
      <c r="G93" s="4">
        <v>44.86</v>
      </c>
      <c r="H93" s="4">
        <v>10</v>
      </c>
      <c r="I93" s="4">
        <v>22.43</v>
      </c>
      <c r="J93" s="4">
        <v>471.03</v>
      </c>
      <c r="K93" s="5">
        <v>43491</v>
      </c>
      <c r="L93" s="6">
        <v>0.82916666666666661</v>
      </c>
      <c r="M93" s="4" t="s">
        <v>23</v>
      </c>
      <c r="N93" s="4">
        <v>448.6</v>
      </c>
      <c r="O93" s="4">
        <v>4.7619047620000003</v>
      </c>
      <c r="P93" s="4">
        <v>22.43</v>
      </c>
      <c r="Q93" s="4">
        <v>8.1999999999999993</v>
      </c>
      <c r="R93" s="4" t="str">
        <f>TEXT(supermarket_sales!$K93,"MMm")</f>
        <v>Jan</v>
      </c>
      <c r="S93" s="1"/>
      <c r="T93" s="7"/>
    </row>
    <row r="94" spans="1:20" x14ac:dyDescent="0.25">
      <c r="A94" s="4" t="s">
        <v>158</v>
      </c>
      <c r="B94" s="4" t="s">
        <v>18</v>
      </c>
      <c r="C94" s="4" t="s">
        <v>19</v>
      </c>
      <c r="D94" s="4" t="s">
        <v>20</v>
      </c>
      <c r="E94" s="4" t="s">
        <v>21</v>
      </c>
      <c r="F94" s="4" t="s">
        <v>37</v>
      </c>
      <c r="G94" s="4">
        <v>21.98</v>
      </c>
      <c r="H94" s="4">
        <v>7</v>
      </c>
      <c r="I94" s="4">
        <v>7.6929999999999996</v>
      </c>
      <c r="J94" s="4">
        <v>161.553</v>
      </c>
      <c r="K94" s="5">
        <v>43739</v>
      </c>
      <c r="L94" s="6">
        <v>0.6958333333333333</v>
      </c>
      <c r="M94" s="4" t="s">
        <v>23</v>
      </c>
      <c r="N94" s="4">
        <v>153.86000000000001</v>
      </c>
      <c r="O94" s="4">
        <v>4.7619047620000003</v>
      </c>
      <c r="P94" s="4">
        <v>7.6929999999999996</v>
      </c>
      <c r="Q94" s="4">
        <v>5.0999999999999996</v>
      </c>
      <c r="R94" s="4" t="str">
        <f>TEXT(supermarket_sales!$K94,"MMm")</f>
        <v>Oct</v>
      </c>
      <c r="S94" s="1"/>
      <c r="T94" s="7"/>
    </row>
    <row r="95" spans="1:20" x14ac:dyDescent="0.25">
      <c r="A95" s="4" t="s">
        <v>159</v>
      </c>
      <c r="B95" s="4" t="s">
        <v>46</v>
      </c>
      <c r="C95" s="4" t="s">
        <v>47</v>
      </c>
      <c r="D95" s="4" t="s">
        <v>20</v>
      </c>
      <c r="E95" s="4" t="s">
        <v>31</v>
      </c>
      <c r="F95" s="4" t="s">
        <v>22</v>
      </c>
      <c r="G95" s="4">
        <v>64.36</v>
      </c>
      <c r="H95" s="4">
        <v>9</v>
      </c>
      <c r="I95" s="4">
        <v>28.962</v>
      </c>
      <c r="J95" s="4">
        <v>608.202</v>
      </c>
      <c r="K95" s="5">
        <v>43802</v>
      </c>
      <c r="L95" s="6">
        <v>0.50624999999999998</v>
      </c>
      <c r="M95" s="4" t="s">
        <v>33</v>
      </c>
      <c r="N95" s="4">
        <v>579.24</v>
      </c>
      <c r="O95" s="4">
        <v>4.7619047620000003</v>
      </c>
      <c r="P95" s="4">
        <v>28.962</v>
      </c>
      <c r="Q95" s="4">
        <v>8.6</v>
      </c>
      <c r="R95" s="4" t="str">
        <f>TEXT(supermarket_sales!$K95,"MMm")</f>
        <v>Dec</v>
      </c>
      <c r="S95" s="1"/>
      <c r="T95" s="7"/>
    </row>
    <row r="96" spans="1:20" x14ac:dyDescent="0.25">
      <c r="A96" s="4" t="s">
        <v>160</v>
      </c>
      <c r="B96" s="4" t="s">
        <v>25</v>
      </c>
      <c r="C96" s="4" t="s">
        <v>26</v>
      </c>
      <c r="D96" s="4" t="s">
        <v>27</v>
      </c>
      <c r="E96" s="4" t="s">
        <v>31</v>
      </c>
      <c r="F96" s="4" t="s">
        <v>22</v>
      </c>
      <c r="G96" s="4">
        <v>89.75</v>
      </c>
      <c r="H96" s="4">
        <v>1</v>
      </c>
      <c r="I96" s="4">
        <v>4.4874999999999998</v>
      </c>
      <c r="J96" s="4">
        <v>94.237499999999997</v>
      </c>
      <c r="K96" s="5">
        <v>43618</v>
      </c>
      <c r="L96" s="6">
        <v>0.83680555555555547</v>
      </c>
      <c r="M96" s="4" t="s">
        <v>33</v>
      </c>
      <c r="N96" s="4">
        <v>89.75</v>
      </c>
      <c r="O96" s="4">
        <v>4.7619047620000003</v>
      </c>
      <c r="P96" s="4">
        <v>4.4874999999999998</v>
      </c>
      <c r="Q96" s="4">
        <v>6.6</v>
      </c>
      <c r="R96" s="4" t="str">
        <f>TEXT(supermarket_sales!$K96,"MMm")</f>
        <v>Jun</v>
      </c>
      <c r="S96" s="1"/>
      <c r="T96" s="7"/>
    </row>
    <row r="97" spans="1:20" x14ac:dyDescent="0.25">
      <c r="A97" s="4" t="s">
        <v>161</v>
      </c>
      <c r="B97" s="4" t="s">
        <v>18</v>
      </c>
      <c r="C97" s="4" t="s">
        <v>19</v>
      </c>
      <c r="D97" s="4" t="s">
        <v>27</v>
      </c>
      <c r="E97" s="4" t="s">
        <v>31</v>
      </c>
      <c r="F97" s="4" t="s">
        <v>28</v>
      </c>
      <c r="G97" s="4">
        <v>97.16</v>
      </c>
      <c r="H97" s="4">
        <v>1</v>
      </c>
      <c r="I97" s="4">
        <v>4.8579999999999997</v>
      </c>
      <c r="J97" s="4">
        <v>102.018</v>
      </c>
      <c r="K97" s="5">
        <v>43680</v>
      </c>
      <c r="L97" s="6">
        <v>0.85972222222222217</v>
      </c>
      <c r="M97" s="4" t="s">
        <v>23</v>
      </c>
      <c r="N97" s="4">
        <v>97.16</v>
      </c>
      <c r="O97" s="4">
        <v>4.7619047620000003</v>
      </c>
      <c r="P97" s="4">
        <v>4.8579999999999997</v>
      </c>
      <c r="Q97" s="4">
        <v>7.2</v>
      </c>
      <c r="R97" s="4" t="str">
        <f>TEXT(supermarket_sales!$K97,"MMm")</f>
        <v>Aug</v>
      </c>
      <c r="S97" s="1"/>
      <c r="T97" s="7"/>
    </row>
    <row r="98" spans="1:20" x14ac:dyDescent="0.25">
      <c r="A98" s="4" t="s">
        <v>162</v>
      </c>
      <c r="B98" s="4" t="s">
        <v>46</v>
      </c>
      <c r="C98" s="4" t="s">
        <v>47</v>
      </c>
      <c r="D98" s="4" t="s">
        <v>27</v>
      </c>
      <c r="E98" s="4" t="s">
        <v>31</v>
      </c>
      <c r="F98" s="4" t="s">
        <v>22</v>
      </c>
      <c r="G98" s="4">
        <v>87.87</v>
      </c>
      <c r="H98" s="4">
        <v>10</v>
      </c>
      <c r="I98" s="4">
        <v>43.935000000000002</v>
      </c>
      <c r="J98" s="4">
        <v>922.63499999999999</v>
      </c>
      <c r="K98" s="5">
        <v>43553</v>
      </c>
      <c r="L98" s="6">
        <v>0.43402777777777773</v>
      </c>
      <c r="M98" s="4" t="s">
        <v>23</v>
      </c>
      <c r="N98" s="4">
        <v>878.7</v>
      </c>
      <c r="O98" s="4">
        <v>4.7619047620000003</v>
      </c>
      <c r="P98" s="4">
        <v>43.935000000000002</v>
      </c>
      <c r="Q98" s="4">
        <v>5.0999999999999996</v>
      </c>
      <c r="R98" s="4" t="str">
        <f>TEXT(supermarket_sales!$K98,"MMm")</f>
        <v>Mar</v>
      </c>
      <c r="S98" s="1"/>
      <c r="T98" s="7"/>
    </row>
    <row r="99" spans="1:20" x14ac:dyDescent="0.25">
      <c r="A99" s="4" t="s">
        <v>163</v>
      </c>
      <c r="B99" s="4" t="s">
        <v>25</v>
      </c>
      <c r="C99" s="4" t="s">
        <v>26</v>
      </c>
      <c r="D99" s="4" t="s">
        <v>27</v>
      </c>
      <c r="E99" s="4" t="s">
        <v>21</v>
      </c>
      <c r="F99" s="4" t="s">
        <v>28</v>
      </c>
      <c r="G99" s="4">
        <v>12.45</v>
      </c>
      <c r="H99" s="4">
        <v>6</v>
      </c>
      <c r="I99" s="4">
        <v>3.7349999999999999</v>
      </c>
      <c r="J99" s="4">
        <v>78.435000000000002</v>
      </c>
      <c r="K99" s="5">
        <v>43710</v>
      </c>
      <c r="L99" s="6">
        <v>0.5493055555555556</v>
      </c>
      <c r="M99" s="4" t="s">
        <v>29</v>
      </c>
      <c r="N99" s="4">
        <v>74.7</v>
      </c>
      <c r="O99" s="4">
        <v>4.7619047620000003</v>
      </c>
      <c r="P99" s="4">
        <v>3.7349999999999999</v>
      </c>
      <c r="Q99" s="4">
        <v>4.0999999999999996</v>
      </c>
      <c r="R99" s="4" t="str">
        <f>TEXT(supermarket_sales!$K99,"MMm")</f>
        <v>Sep</v>
      </c>
      <c r="S99" s="1"/>
      <c r="T99" s="7"/>
    </row>
    <row r="100" spans="1:20" x14ac:dyDescent="0.25">
      <c r="A100" s="4" t="s">
        <v>164</v>
      </c>
      <c r="B100" s="4" t="s">
        <v>18</v>
      </c>
      <c r="C100" s="4" t="s">
        <v>19</v>
      </c>
      <c r="D100" s="4" t="s">
        <v>27</v>
      </c>
      <c r="E100" s="4" t="s">
        <v>31</v>
      </c>
      <c r="F100" s="4" t="s">
        <v>48</v>
      </c>
      <c r="G100" s="4">
        <v>52.75</v>
      </c>
      <c r="H100" s="4">
        <v>3</v>
      </c>
      <c r="I100" s="4">
        <v>7.9124999999999996</v>
      </c>
      <c r="J100" s="4">
        <v>166.16249999999999</v>
      </c>
      <c r="K100" s="5">
        <v>43547</v>
      </c>
      <c r="L100" s="6">
        <v>0.42777777777777781</v>
      </c>
      <c r="M100" s="4" t="s">
        <v>23</v>
      </c>
      <c r="N100" s="4">
        <v>158.25</v>
      </c>
      <c r="O100" s="4">
        <v>4.7619047620000003</v>
      </c>
      <c r="P100" s="4">
        <v>7.9124999999999996</v>
      </c>
      <c r="Q100" s="4">
        <v>9.3000000000000007</v>
      </c>
      <c r="R100" s="4" t="str">
        <f>TEXT(supermarket_sales!$K100,"MMm")</f>
        <v>Mar</v>
      </c>
      <c r="S100" s="1"/>
      <c r="T100" s="7"/>
    </row>
    <row r="101" spans="1:20" x14ac:dyDescent="0.25">
      <c r="A101" s="4" t="s">
        <v>165</v>
      </c>
      <c r="B101" s="4" t="s">
        <v>46</v>
      </c>
      <c r="C101" s="4" t="s">
        <v>47</v>
      </c>
      <c r="D101" s="4" t="s">
        <v>27</v>
      </c>
      <c r="E101" s="4" t="s">
        <v>31</v>
      </c>
      <c r="F101" s="4" t="s">
        <v>32</v>
      </c>
      <c r="G101" s="4">
        <v>82.7</v>
      </c>
      <c r="H101" s="4">
        <v>6</v>
      </c>
      <c r="I101" s="4">
        <v>24.81</v>
      </c>
      <c r="J101" s="4">
        <v>521.01</v>
      </c>
      <c r="K101" s="5">
        <v>43588</v>
      </c>
      <c r="L101" s="6">
        <v>0.7597222222222223</v>
      </c>
      <c r="M101" s="4" t="s">
        <v>29</v>
      </c>
      <c r="N101" s="4">
        <v>496.2</v>
      </c>
      <c r="O101" s="4">
        <v>4.7619047620000003</v>
      </c>
      <c r="P101" s="4">
        <v>24.81</v>
      </c>
      <c r="Q101" s="4">
        <v>7.4</v>
      </c>
      <c r="R101" s="4" t="str">
        <f>TEXT(supermarket_sales!$K101,"MMm")</f>
        <v>May</v>
      </c>
      <c r="S101" s="1"/>
      <c r="T101" s="7"/>
    </row>
    <row r="102" spans="1:20" x14ac:dyDescent="0.25">
      <c r="A102" s="4" t="s">
        <v>166</v>
      </c>
      <c r="B102" s="4" t="s">
        <v>25</v>
      </c>
      <c r="C102" s="4" t="s">
        <v>26</v>
      </c>
      <c r="D102" s="4" t="s">
        <v>20</v>
      </c>
      <c r="E102" s="4" t="s">
        <v>31</v>
      </c>
      <c r="F102" s="4" t="s">
        <v>51</v>
      </c>
      <c r="G102" s="4">
        <v>48.71</v>
      </c>
      <c r="H102" s="4">
        <v>1</v>
      </c>
      <c r="I102" s="4">
        <v>2.4355000000000002</v>
      </c>
      <c r="J102" s="4">
        <v>51.145499999999998</v>
      </c>
      <c r="K102" s="5">
        <v>43550</v>
      </c>
      <c r="L102" s="6">
        <v>0.80555555555555547</v>
      </c>
      <c r="M102" s="4" t="s">
        <v>29</v>
      </c>
      <c r="N102" s="4">
        <v>48.71</v>
      </c>
      <c r="O102" s="4">
        <v>4.7619047620000003</v>
      </c>
      <c r="P102" s="4">
        <v>2.4355000000000002</v>
      </c>
      <c r="Q102" s="4">
        <v>4.0999999999999996</v>
      </c>
      <c r="R102" s="4" t="str">
        <f>TEXT(supermarket_sales!$K102,"MMm")</f>
        <v>Mar</v>
      </c>
      <c r="S102" s="1"/>
      <c r="T102" s="7"/>
    </row>
    <row r="103" spans="1:20" x14ac:dyDescent="0.25">
      <c r="A103" s="4" t="s">
        <v>168</v>
      </c>
      <c r="B103" s="4" t="s">
        <v>25</v>
      </c>
      <c r="C103" s="4" t="s">
        <v>26</v>
      </c>
      <c r="D103" s="4" t="s">
        <v>27</v>
      </c>
      <c r="E103" s="4" t="s">
        <v>31</v>
      </c>
      <c r="F103" s="4" t="s">
        <v>51</v>
      </c>
      <c r="G103" s="4">
        <v>78.55</v>
      </c>
      <c r="H103" s="4">
        <v>9</v>
      </c>
      <c r="I103" s="4">
        <v>35.347499999999997</v>
      </c>
      <c r="J103" s="4">
        <v>742.29750000000001</v>
      </c>
      <c r="K103" s="5">
        <v>43468</v>
      </c>
      <c r="L103" s="6">
        <v>0.55694444444444446</v>
      </c>
      <c r="M103" s="4" t="s">
        <v>29</v>
      </c>
      <c r="N103" s="4">
        <v>706.95</v>
      </c>
      <c r="O103" s="4">
        <v>4.7619047620000003</v>
      </c>
      <c r="P103" s="4">
        <v>35.347499999999997</v>
      </c>
      <c r="Q103" s="4">
        <v>7.2</v>
      </c>
      <c r="R103" s="4" t="str">
        <f>TEXT(supermarket_sales!$K103,"MMm")</f>
        <v>Jan</v>
      </c>
      <c r="S103" s="1"/>
      <c r="T103" s="7"/>
    </row>
    <row r="104" spans="1:20" x14ac:dyDescent="0.25">
      <c r="A104" s="4" t="s">
        <v>169</v>
      </c>
      <c r="B104" s="4" t="s">
        <v>25</v>
      </c>
      <c r="C104" s="4" t="s">
        <v>26</v>
      </c>
      <c r="D104" s="4" t="s">
        <v>27</v>
      </c>
      <c r="E104" s="4" t="s">
        <v>21</v>
      </c>
      <c r="F104" s="4" t="s">
        <v>28</v>
      </c>
      <c r="G104" s="4">
        <v>23.07</v>
      </c>
      <c r="H104" s="4">
        <v>9</v>
      </c>
      <c r="I104" s="4">
        <v>10.381500000000001</v>
      </c>
      <c r="J104" s="4">
        <v>218.01150000000001</v>
      </c>
      <c r="K104" s="5">
        <v>43467</v>
      </c>
      <c r="L104" s="6">
        <v>0.4770833333333333</v>
      </c>
      <c r="M104" s="4" t="s">
        <v>29</v>
      </c>
      <c r="N104" s="4">
        <v>207.63</v>
      </c>
      <c r="O104" s="4">
        <v>4.7619047620000003</v>
      </c>
      <c r="P104" s="4">
        <v>10.381500000000001</v>
      </c>
      <c r="Q104" s="4">
        <v>4.9000000000000004</v>
      </c>
      <c r="R104" s="4" t="str">
        <f>TEXT(supermarket_sales!$K104,"MMm")</f>
        <v>Jan</v>
      </c>
      <c r="S104" s="1"/>
      <c r="T104" s="7"/>
    </row>
    <row r="105" spans="1:20" x14ac:dyDescent="0.25">
      <c r="A105" s="4" t="s">
        <v>170</v>
      </c>
      <c r="B105" s="4" t="s">
        <v>18</v>
      </c>
      <c r="C105" s="4" t="s">
        <v>19</v>
      </c>
      <c r="D105" s="4" t="s">
        <v>27</v>
      </c>
      <c r="E105" s="4" t="s">
        <v>31</v>
      </c>
      <c r="F105" s="4" t="s">
        <v>48</v>
      </c>
      <c r="G105" s="4">
        <v>58.26</v>
      </c>
      <c r="H105" s="4">
        <v>6</v>
      </c>
      <c r="I105" s="4">
        <v>17.478000000000002</v>
      </c>
      <c r="J105" s="4">
        <v>367.03800000000001</v>
      </c>
      <c r="K105" s="5">
        <v>43552</v>
      </c>
      <c r="L105" s="6">
        <v>0.6972222222222223</v>
      </c>
      <c r="M105" s="4" t="s">
        <v>29</v>
      </c>
      <c r="N105" s="4">
        <v>349.56</v>
      </c>
      <c r="O105" s="4">
        <v>4.7619047620000003</v>
      </c>
      <c r="P105" s="4">
        <v>17.478000000000002</v>
      </c>
      <c r="Q105" s="4">
        <v>9.9</v>
      </c>
      <c r="R105" s="4" t="str">
        <f>TEXT(supermarket_sales!$K105,"MMm")</f>
        <v>Mar</v>
      </c>
      <c r="S105" s="1"/>
      <c r="T105" s="7"/>
    </row>
    <row r="106" spans="1:20" x14ac:dyDescent="0.25">
      <c r="A106" s="4" t="s">
        <v>172</v>
      </c>
      <c r="B106" s="4" t="s">
        <v>46</v>
      </c>
      <c r="C106" s="4" t="s">
        <v>47</v>
      </c>
      <c r="D106" s="4" t="s">
        <v>27</v>
      </c>
      <c r="E106" s="4" t="s">
        <v>31</v>
      </c>
      <c r="F106" s="4" t="s">
        <v>22</v>
      </c>
      <c r="G106" s="4">
        <v>30.35</v>
      </c>
      <c r="H106" s="4">
        <v>7</v>
      </c>
      <c r="I106" s="4">
        <v>10.6225</v>
      </c>
      <c r="J106" s="4">
        <v>223.07249999999999</v>
      </c>
      <c r="K106" s="5">
        <v>43543</v>
      </c>
      <c r="L106" s="6">
        <v>0.7631944444444444</v>
      </c>
      <c r="M106" s="4" t="s">
        <v>29</v>
      </c>
      <c r="N106" s="4">
        <v>212.45</v>
      </c>
      <c r="O106" s="4">
        <v>4.7619047620000003</v>
      </c>
      <c r="P106" s="4">
        <v>10.6225</v>
      </c>
      <c r="Q106" s="4">
        <v>8</v>
      </c>
      <c r="R106" s="4" t="str">
        <f>TEXT(supermarket_sales!$K106,"MMm")</f>
        <v>Mar</v>
      </c>
      <c r="S106" s="1"/>
      <c r="T106" s="7"/>
    </row>
    <row r="107" spans="1:20" x14ac:dyDescent="0.25">
      <c r="A107" s="4" t="s">
        <v>173</v>
      </c>
      <c r="B107" s="4" t="s">
        <v>18</v>
      </c>
      <c r="C107" s="4" t="s">
        <v>19</v>
      </c>
      <c r="D107" s="4" t="s">
        <v>20</v>
      </c>
      <c r="E107" s="4" t="s">
        <v>31</v>
      </c>
      <c r="F107" s="4" t="s">
        <v>28</v>
      </c>
      <c r="G107" s="4">
        <v>88.67</v>
      </c>
      <c r="H107" s="4">
        <v>10</v>
      </c>
      <c r="I107" s="4">
        <v>44.335000000000001</v>
      </c>
      <c r="J107" s="4">
        <v>931.03499999999997</v>
      </c>
      <c r="K107" s="5">
        <v>43800</v>
      </c>
      <c r="L107" s="6">
        <v>0.61805555555555558</v>
      </c>
      <c r="M107" s="4" t="s">
        <v>23</v>
      </c>
      <c r="N107" s="4">
        <v>886.7</v>
      </c>
      <c r="O107" s="4">
        <v>4.7619047620000003</v>
      </c>
      <c r="P107" s="4">
        <v>44.335000000000001</v>
      </c>
      <c r="Q107" s="4">
        <v>7.3</v>
      </c>
      <c r="R107" s="4" t="str">
        <f>TEXT(supermarket_sales!$K107,"MMm")</f>
        <v>Dec</v>
      </c>
      <c r="S107" s="1"/>
      <c r="T107" s="7"/>
    </row>
    <row r="108" spans="1:20" x14ac:dyDescent="0.25">
      <c r="A108" s="4" t="s">
        <v>174</v>
      </c>
      <c r="B108" s="4" t="s">
        <v>25</v>
      </c>
      <c r="C108" s="4" t="s">
        <v>26</v>
      </c>
      <c r="D108" s="4" t="s">
        <v>27</v>
      </c>
      <c r="E108" s="4" t="s">
        <v>31</v>
      </c>
      <c r="F108" s="4" t="s">
        <v>51</v>
      </c>
      <c r="G108" s="4">
        <v>27.38</v>
      </c>
      <c r="H108" s="4">
        <v>6</v>
      </c>
      <c r="I108" s="4">
        <v>8.2140000000000004</v>
      </c>
      <c r="J108" s="4">
        <v>172.494</v>
      </c>
      <c r="K108" s="5">
        <v>43586</v>
      </c>
      <c r="L108" s="6">
        <v>0.87083333333333324</v>
      </c>
      <c r="M108" s="4" t="s">
        <v>33</v>
      </c>
      <c r="N108" s="4">
        <v>164.28</v>
      </c>
      <c r="O108" s="4">
        <v>4.7619047620000003</v>
      </c>
      <c r="P108" s="4">
        <v>8.2140000000000004</v>
      </c>
      <c r="Q108" s="4">
        <v>7.9</v>
      </c>
      <c r="R108" s="4" t="str">
        <f>TEXT(supermarket_sales!$K108,"MMm")</f>
        <v>May</v>
      </c>
      <c r="S108" s="1"/>
      <c r="T108" s="7"/>
    </row>
    <row r="109" spans="1:20" x14ac:dyDescent="0.25">
      <c r="A109" s="4" t="s">
        <v>175</v>
      </c>
      <c r="B109" s="4" t="s">
        <v>18</v>
      </c>
      <c r="C109" s="4" t="s">
        <v>19</v>
      </c>
      <c r="D109" s="4" t="s">
        <v>27</v>
      </c>
      <c r="E109" s="4" t="s">
        <v>31</v>
      </c>
      <c r="F109" s="4" t="s">
        <v>37</v>
      </c>
      <c r="G109" s="4">
        <v>62.13</v>
      </c>
      <c r="H109" s="4">
        <v>6</v>
      </c>
      <c r="I109" s="4">
        <v>18.638999999999999</v>
      </c>
      <c r="J109" s="4">
        <v>391.41899999999998</v>
      </c>
      <c r="K109" s="5">
        <v>43546</v>
      </c>
      <c r="L109" s="6">
        <v>0.84652777777777777</v>
      </c>
      <c r="M109" s="4" t="s">
        <v>29</v>
      </c>
      <c r="N109" s="4">
        <v>372.78</v>
      </c>
      <c r="O109" s="4">
        <v>4.7619047620000003</v>
      </c>
      <c r="P109" s="4">
        <v>18.638999999999999</v>
      </c>
      <c r="Q109" s="4">
        <v>7.4</v>
      </c>
      <c r="R109" s="4" t="str">
        <f>TEXT(supermarket_sales!$K109,"MMm")</f>
        <v>Mar</v>
      </c>
      <c r="S109" s="1"/>
      <c r="T109" s="7"/>
    </row>
    <row r="110" spans="1:20" x14ac:dyDescent="0.25">
      <c r="A110" s="4" t="s">
        <v>176</v>
      </c>
      <c r="B110" s="4" t="s">
        <v>25</v>
      </c>
      <c r="C110" s="4" t="s">
        <v>26</v>
      </c>
      <c r="D110" s="4" t="s">
        <v>27</v>
      </c>
      <c r="E110" s="4" t="s">
        <v>21</v>
      </c>
      <c r="F110" s="4" t="s">
        <v>48</v>
      </c>
      <c r="G110" s="4">
        <v>33.979999999999997</v>
      </c>
      <c r="H110" s="4">
        <v>9</v>
      </c>
      <c r="I110" s="4">
        <v>15.291</v>
      </c>
      <c r="J110" s="4">
        <v>321.11099999999999</v>
      </c>
      <c r="K110" s="5">
        <v>43548</v>
      </c>
      <c r="L110" s="6">
        <v>0.4465277777777778</v>
      </c>
      <c r="M110" s="4" t="s">
        <v>29</v>
      </c>
      <c r="N110" s="4">
        <v>305.82</v>
      </c>
      <c r="O110" s="4">
        <v>4.7619047620000003</v>
      </c>
      <c r="P110" s="4">
        <v>15.291</v>
      </c>
      <c r="Q110" s="4">
        <v>4.2</v>
      </c>
      <c r="R110" s="4" t="str">
        <f>TEXT(supermarket_sales!$K110,"MMm")</f>
        <v>Mar</v>
      </c>
      <c r="S110" s="1"/>
      <c r="T110" s="7"/>
    </row>
    <row r="111" spans="1:20" x14ac:dyDescent="0.25">
      <c r="A111" s="4" t="s">
        <v>178</v>
      </c>
      <c r="B111" s="4" t="s">
        <v>25</v>
      </c>
      <c r="C111" s="4" t="s">
        <v>26</v>
      </c>
      <c r="D111" s="4" t="s">
        <v>20</v>
      </c>
      <c r="E111" s="4" t="s">
        <v>31</v>
      </c>
      <c r="F111" s="4" t="s">
        <v>28</v>
      </c>
      <c r="G111" s="4">
        <v>81.97</v>
      </c>
      <c r="H111" s="4">
        <v>10</v>
      </c>
      <c r="I111" s="4">
        <v>40.984999999999999</v>
      </c>
      <c r="J111" s="4">
        <v>860.68499999999995</v>
      </c>
      <c r="K111" s="5">
        <v>43527</v>
      </c>
      <c r="L111" s="6">
        <v>0.60416666666666663</v>
      </c>
      <c r="M111" s="4" t="s">
        <v>29</v>
      </c>
      <c r="N111" s="4">
        <v>819.7</v>
      </c>
      <c r="O111" s="4">
        <v>4.7619047620000003</v>
      </c>
      <c r="P111" s="4">
        <v>40.984999999999999</v>
      </c>
      <c r="Q111" s="4">
        <v>9.1999999999999993</v>
      </c>
      <c r="R111" s="4" t="str">
        <f>TEXT(supermarket_sales!$K111,"MMm")</f>
        <v>Mar</v>
      </c>
      <c r="S111" s="1"/>
      <c r="T111" s="7"/>
    </row>
    <row r="112" spans="1:20" x14ac:dyDescent="0.25">
      <c r="A112" s="4" t="s">
        <v>179</v>
      </c>
      <c r="B112" s="4" t="s">
        <v>46</v>
      </c>
      <c r="C112" s="4" t="s">
        <v>47</v>
      </c>
      <c r="D112" s="4" t="s">
        <v>20</v>
      </c>
      <c r="E112" s="4" t="s">
        <v>21</v>
      </c>
      <c r="F112" s="4" t="s">
        <v>37</v>
      </c>
      <c r="G112" s="4">
        <v>16.489999999999998</v>
      </c>
      <c r="H112" s="4">
        <v>2</v>
      </c>
      <c r="I112" s="4">
        <v>1.649</v>
      </c>
      <c r="J112" s="4">
        <v>34.628999999999998</v>
      </c>
      <c r="K112" s="5">
        <v>43587</v>
      </c>
      <c r="L112" s="6">
        <v>0.48055555555555557</v>
      </c>
      <c r="M112" s="4" t="s">
        <v>23</v>
      </c>
      <c r="N112" s="4">
        <v>32.979999999999997</v>
      </c>
      <c r="O112" s="4">
        <v>4.7619047620000003</v>
      </c>
      <c r="P112" s="4">
        <v>1.649</v>
      </c>
      <c r="Q112" s="4">
        <v>4.5999999999999996</v>
      </c>
      <c r="R112" s="4" t="str">
        <f>TEXT(supermarket_sales!$K112,"MMm")</f>
        <v>May</v>
      </c>
      <c r="S112" s="1"/>
      <c r="T112" s="7"/>
    </row>
    <row r="113" spans="1:20" x14ac:dyDescent="0.25">
      <c r="A113" s="4" t="s">
        <v>180</v>
      </c>
      <c r="B113" s="4" t="s">
        <v>25</v>
      </c>
      <c r="C113" s="4" t="s">
        <v>26</v>
      </c>
      <c r="D113" s="4" t="s">
        <v>20</v>
      </c>
      <c r="E113" s="4" t="s">
        <v>21</v>
      </c>
      <c r="F113" s="4" t="s">
        <v>22</v>
      </c>
      <c r="G113" s="4">
        <v>98.21</v>
      </c>
      <c r="H113" s="4">
        <v>3</v>
      </c>
      <c r="I113" s="4">
        <v>14.7315</v>
      </c>
      <c r="J113" s="4">
        <v>309.36149999999998</v>
      </c>
      <c r="K113" s="5">
        <v>43587</v>
      </c>
      <c r="L113" s="6">
        <v>0.44513888888888892</v>
      </c>
      <c r="M113" s="4" t="s">
        <v>33</v>
      </c>
      <c r="N113" s="4">
        <v>294.63</v>
      </c>
      <c r="O113" s="4">
        <v>4.7619047620000003</v>
      </c>
      <c r="P113" s="4">
        <v>14.7315</v>
      </c>
      <c r="Q113" s="4">
        <v>7.8</v>
      </c>
      <c r="R113" s="4" t="str">
        <f>TEXT(supermarket_sales!$K113,"MMm")</f>
        <v>May</v>
      </c>
      <c r="S113" s="1"/>
      <c r="T113" s="7"/>
    </row>
    <row r="114" spans="1:20" x14ac:dyDescent="0.25">
      <c r="A114" s="4" t="s">
        <v>181</v>
      </c>
      <c r="B114" s="4" t="s">
        <v>46</v>
      </c>
      <c r="C114" s="4" t="s">
        <v>47</v>
      </c>
      <c r="D114" s="4" t="s">
        <v>27</v>
      </c>
      <c r="E114" s="4" t="s">
        <v>21</v>
      </c>
      <c r="F114" s="4" t="s">
        <v>51</v>
      </c>
      <c r="G114" s="4">
        <v>72.84</v>
      </c>
      <c r="H114" s="4">
        <v>7</v>
      </c>
      <c r="I114" s="4">
        <v>25.494</v>
      </c>
      <c r="J114" s="4">
        <v>535.37400000000002</v>
      </c>
      <c r="K114" s="5">
        <v>43511</v>
      </c>
      <c r="L114" s="6">
        <v>0.53055555555555556</v>
      </c>
      <c r="M114" s="4" t="s">
        <v>29</v>
      </c>
      <c r="N114" s="4">
        <v>509.88</v>
      </c>
      <c r="O114" s="4">
        <v>4.7619047620000003</v>
      </c>
      <c r="P114" s="4">
        <v>25.494</v>
      </c>
      <c r="Q114" s="4">
        <v>8.4</v>
      </c>
      <c r="R114" s="4" t="str">
        <f>TEXT(supermarket_sales!$K114,"MMm")</f>
        <v>Feb</v>
      </c>
      <c r="S114" s="1"/>
      <c r="T114" s="7"/>
    </row>
    <row r="115" spans="1:20" x14ac:dyDescent="0.25">
      <c r="A115" s="4" t="s">
        <v>182</v>
      </c>
      <c r="B115" s="4" t="s">
        <v>18</v>
      </c>
      <c r="C115" s="4" t="s">
        <v>19</v>
      </c>
      <c r="D115" s="4" t="s">
        <v>20</v>
      </c>
      <c r="E115" s="4" t="s">
        <v>31</v>
      </c>
      <c r="F115" s="4" t="s">
        <v>32</v>
      </c>
      <c r="G115" s="4">
        <v>58.07</v>
      </c>
      <c r="H115" s="4">
        <v>9</v>
      </c>
      <c r="I115" s="4">
        <v>26.131499999999999</v>
      </c>
      <c r="J115" s="4">
        <v>548.76149999999996</v>
      </c>
      <c r="K115" s="5">
        <v>43484</v>
      </c>
      <c r="L115" s="6">
        <v>0.83819444444444446</v>
      </c>
      <c r="M115" s="4" t="s">
        <v>23</v>
      </c>
      <c r="N115" s="4">
        <v>522.63</v>
      </c>
      <c r="O115" s="4">
        <v>4.7619047620000003</v>
      </c>
      <c r="P115" s="4">
        <v>26.131499999999999</v>
      </c>
      <c r="Q115" s="4">
        <v>4.3</v>
      </c>
      <c r="R115" s="4" t="str">
        <f>TEXT(supermarket_sales!$K115,"MMm")</f>
        <v>Jan</v>
      </c>
      <c r="S115" s="1"/>
      <c r="T115" s="7"/>
    </row>
    <row r="116" spans="1:20" x14ac:dyDescent="0.25">
      <c r="A116" s="4" t="s">
        <v>184</v>
      </c>
      <c r="B116" s="4" t="s">
        <v>25</v>
      </c>
      <c r="C116" s="4" t="s">
        <v>26</v>
      </c>
      <c r="D116" s="4" t="s">
        <v>20</v>
      </c>
      <c r="E116" s="4" t="s">
        <v>21</v>
      </c>
      <c r="F116" s="4" t="s">
        <v>32</v>
      </c>
      <c r="G116" s="4">
        <v>80.790000000000006</v>
      </c>
      <c r="H116" s="4">
        <v>9</v>
      </c>
      <c r="I116" s="4">
        <v>36.355499999999999</v>
      </c>
      <c r="J116" s="4">
        <v>763.46550000000002</v>
      </c>
      <c r="K116" s="5">
        <v>43467</v>
      </c>
      <c r="L116" s="6">
        <v>0.85486111111111107</v>
      </c>
      <c r="M116" s="4" t="s">
        <v>33</v>
      </c>
      <c r="N116" s="4">
        <v>727.11</v>
      </c>
      <c r="O116" s="4">
        <v>4.7619047620000003</v>
      </c>
      <c r="P116" s="4">
        <v>36.355499999999999</v>
      </c>
      <c r="Q116" s="4">
        <v>9.5</v>
      </c>
      <c r="R116" s="4" t="str">
        <f>TEXT(supermarket_sales!$K116,"MMm")</f>
        <v>Jan</v>
      </c>
      <c r="S116" s="1"/>
      <c r="T116" s="7"/>
    </row>
    <row r="117" spans="1:20" x14ac:dyDescent="0.25">
      <c r="A117" s="4" t="s">
        <v>185</v>
      </c>
      <c r="B117" s="4" t="s">
        <v>25</v>
      </c>
      <c r="C117" s="4" t="s">
        <v>26</v>
      </c>
      <c r="D117" s="4" t="s">
        <v>27</v>
      </c>
      <c r="E117" s="4" t="s">
        <v>21</v>
      </c>
      <c r="F117" s="4" t="s">
        <v>51</v>
      </c>
      <c r="G117" s="4">
        <v>27.02</v>
      </c>
      <c r="H117" s="4">
        <v>3</v>
      </c>
      <c r="I117" s="4">
        <v>4.0529999999999999</v>
      </c>
      <c r="J117" s="4">
        <v>85.113</v>
      </c>
      <c r="K117" s="5">
        <v>43499</v>
      </c>
      <c r="L117" s="6">
        <v>0.54236111111111118</v>
      </c>
      <c r="M117" s="4" t="s">
        <v>33</v>
      </c>
      <c r="N117" s="4">
        <v>81.06</v>
      </c>
      <c r="O117" s="4">
        <v>4.7619047620000003</v>
      </c>
      <c r="P117" s="4">
        <v>4.0529999999999999</v>
      </c>
      <c r="Q117" s="4">
        <v>7.1</v>
      </c>
      <c r="R117" s="4" t="str">
        <f>TEXT(supermarket_sales!$K117,"MMm")</f>
        <v>Feb</v>
      </c>
      <c r="S117" s="1"/>
      <c r="T117" s="7"/>
    </row>
    <row r="118" spans="1:20" x14ac:dyDescent="0.25">
      <c r="A118" s="4" t="s">
        <v>186</v>
      </c>
      <c r="B118" s="4" t="s">
        <v>46</v>
      </c>
      <c r="C118" s="4" t="s">
        <v>47</v>
      </c>
      <c r="D118" s="4" t="s">
        <v>20</v>
      </c>
      <c r="E118" s="4" t="s">
        <v>31</v>
      </c>
      <c r="F118" s="4" t="s">
        <v>51</v>
      </c>
      <c r="G118" s="4">
        <v>21.94</v>
      </c>
      <c r="H118" s="4">
        <v>5</v>
      </c>
      <c r="I118" s="4">
        <v>5.4850000000000003</v>
      </c>
      <c r="J118" s="4">
        <v>115.185</v>
      </c>
      <c r="K118" s="5">
        <v>43588</v>
      </c>
      <c r="L118" s="6">
        <v>0.52013888888888882</v>
      </c>
      <c r="M118" s="4" t="s">
        <v>23</v>
      </c>
      <c r="N118" s="4">
        <v>109.7</v>
      </c>
      <c r="O118" s="4">
        <v>4.7619047620000003</v>
      </c>
      <c r="P118" s="4">
        <v>5.4850000000000003</v>
      </c>
      <c r="Q118" s="4">
        <v>5.3</v>
      </c>
      <c r="R118" s="4" t="str">
        <f>TEXT(supermarket_sales!$K118,"MMm")</f>
        <v>May</v>
      </c>
      <c r="S118" s="1"/>
      <c r="T118" s="7"/>
    </row>
    <row r="119" spans="1:20" x14ac:dyDescent="0.25">
      <c r="A119" s="4" t="s">
        <v>187</v>
      </c>
      <c r="B119" s="4" t="s">
        <v>46</v>
      </c>
      <c r="C119" s="4" t="s">
        <v>47</v>
      </c>
      <c r="D119" s="4" t="s">
        <v>20</v>
      </c>
      <c r="E119" s="4" t="s">
        <v>31</v>
      </c>
      <c r="F119" s="4" t="s">
        <v>51</v>
      </c>
      <c r="G119" s="4">
        <v>51.36</v>
      </c>
      <c r="H119" s="4">
        <v>1</v>
      </c>
      <c r="I119" s="4">
        <v>2.5680000000000001</v>
      </c>
      <c r="J119" s="4">
        <v>53.927999999999997</v>
      </c>
      <c r="K119" s="5">
        <v>43481</v>
      </c>
      <c r="L119" s="6">
        <v>0.6430555555555556</v>
      </c>
      <c r="M119" s="4" t="s">
        <v>23</v>
      </c>
      <c r="N119" s="4">
        <v>51.36</v>
      </c>
      <c r="O119" s="4">
        <v>4.7619047620000003</v>
      </c>
      <c r="P119" s="4">
        <v>2.5680000000000001</v>
      </c>
      <c r="Q119" s="4">
        <v>5.2</v>
      </c>
      <c r="R119" s="4" t="str">
        <f>TEXT(supermarket_sales!$K119,"MMm")</f>
        <v>Jan</v>
      </c>
      <c r="S119" s="1"/>
      <c r="T119" s="7"/>
    </row>
    <row r="120" spans="1:20" x14ac:dyDescent="0.25">
      <c r="A120" s="4" t="s">
        <v>189</v>
      </c>
      <c r="B120" s="4" t="s">
        <v>18</v>
      </c>
      <c r="C120" s="4" t="s">
        <v>19</v>
      </c>
      <c r="D120" s="4" t="s">
        <v>27</v>
      </c>
      <c r="E120" s="4" t="s">
        <v>21</v>
      </c>
      <c r="F120" s="4" t="s">
        <v>48</v>
      </c>
      <c r="G120" s="4">
        <v>10.96</v>
      </c>
      <c r="H120" s="4">
        <v>10</v>
      </c>
      <c r="I120" s="4">
        <v>5.48</v>
      </c>
      <c r="J120" s="4">
        <v>115.08</v>
      </c>
      <c r="K120" s="5">
        <v>43498</v>
      </c>
      <c r="L120" s="6">
        <v>0.8666666666666667</v>
      </c>
      <c r="M120" s="4" t="s">
        <v>23</v>
      </c>
      <c r="N120" s="4">
        <v>109.6</v>
      </c>
      <c r="O120" s="4">
        <v>4.7619047620000003</v>
      </c>
      <c r="P120" s="4">
        <v>5.48</v>
      </c>
      <c r="Q120" s="4">
        <v>6</v>
      </c>
      <c r="R120" s="4" t="str">
        <f>TEXT(supermarket_sales!$K120,"MMm")</f>
        <v>Feb</v>
      </c>
      <c r="S120" s="1"/>
      <c r="T120" s="7"/>
    </row>
    <row r="121" spans="1:20" x14ac:dyDescent="0.25">
      <c r="A121" s="4" t="s">
        <v>190</v>
      </c>
      <c r="B121" s="4" t="s">
        <v>46</v>
      </c>
      <c r="C121" s="4" t="s">
        <v>47</v>
      </c>
      <c r="D121" s="4" t="s">
        <v>27</v>
      </c>
      <c r="E121" s="4" t="s">
        <v>31</v>
      </c>
      <c r="F121" s="4" t="s">
        <v>32</v>
      </c>
      <c r="G121" s="4">
        <v>53.44</v>
      </c>
      <c r="H121" s="4">
        <v>2</v>
      </c>
      <c r="I121" s="4">
        <v>5.3440000000000003</v>
      </c>
      <c r="J121" s="4">
        <v>112.224</v>
      </c>
      <c r="K121" s="5">
        <v>43485</v>
      </c>
      <c r="L121" s="6">
        <v>0.85972222222222217</v>
      </c>
      <c r="M121" s="4" t="s">
        <v>23</v>
      </c>
      <c r="N121" s="4">
        <v>106.88</v>
      </c>
      <c r="O121" s="4">
        <v>4.7619047620000003</v>
      </c>
      <c r="P121" s="4">
        <v>5.3440000000000003</v>
      </c>
      <c r="Q121" s="4">
        <v>4.0999999999999996</v>
      </c>
      <c r="R121" s="4" t="str">
        <f>TEXT(supermarket_sales!$K121,"MMm")</f>
        <v>Jan</v>
      </c>
      <c r="S121" s="1"/>
      <c r="T121" s="7"/>
    </row>
    <row r="122" spans="1:20" x14ac:dyDescent="0.25">
      <c r="A122" s="4" t="s">
        <v>191</v>
      </c>
      <c r="B122" s="4" t="s">
        <v>18</v>
      </c>
      <c r="C122" s="4" t="s">
        <v>19</v>
      </c>
      <c r="D122" s="4" t="s">
        <v>27</v>
      </c>
      <c r="E122" s="4" t="s">
        <v>21</v>
      </c>
      <c r="F122" s="4" t="s">
        <v>28</v>
      </c>
      <c r="G122" s="4">
        <v>99.56</v>
      </c>
      <c r="H122" s="4">
        <v>8</v>
      </c>
      <c r="I122" s="4">
        <v>39.823999999999998</v>
      </c>
      <c r="J122" s="4">
        <v>836.30399999999997</v>
      </c>
      <c r="K122" s="5">
        <v>43510</v>
      </c>
      <c r="L122" s="6">
        <v>0.7104166666666667</v>
      </c>
      <c r="M122" s="4" t="s">
        <v>33</v>
      </c>
      <c r="N122" s="4">
        <v>796.48</v>
      </c>
      <c r="O122" s="4">
        <v>4.7619047620000003</v>
      </c>
      <c r="P122" s="4">
        <v>39.823999999999998</v>
      </c>
      <c r="Q122" s="4">
        <v>5.2</v>
      </c>
      <c r="R122" s="4" t="str">
        <f>TEXT(supermarket_sales!$K122,"MMm")</f>
        <v>Feb</v>
      </c>
      <c r="S122" s="1"/>
      <c r="T122" s="7"/>
    </row>
    <row r="123" spans="1:20" x14ac:dyDescent="0.25">
      <c r="A123" s="4" t="s">
        <v>192</v>
      </c>
      <c r="B123" s="4" t="s">
        <v>25</v>
      </c>
      <c r="C123" s="4" t="s">
        <v>26</v>
      </c>
      <c r="D123" s="4" t="s">
        <v>20</v>
      </c>
      <c r="E123" s="4" t="s">
        <v>31</v>
      </c>
      <c r="F123" s="4" t="s">
        <v>37</v>
      </c>
      <c r="G123" s="4">
        <v>57.12</v>
      </c>
      <c r="H123" s="4">
        <v>7</v>
      </c>
      <c r="I123" s="4">
        <v>19.992000000000001</v>
      </c>
      <c r="J123" s="4">
        <v>419.83199999999999</v>
      </c>
      <c r="K123" s="5">
        <v>43800</v>
      </c>
      <c r="L123" s="6">
        <v>0.50138888888888888</v>
      </c>
      <c r="M123" s="4" t="s">
        <v>33</v>
      </c>
      <c r="N123" s="4">
        <v>399.84</v>
      </c>
      <c r="O123" s="4">
        <v>4.7619047620000003</v>
      </c>
      <c r="P123" s="4">
        <v>19.992000000000001</v>
      </c>
      <c r="Q123" s="4">
        <v>6.5</v>
      </c>
      <c r="R123" s="4" t="str">
        <f>TEXT(supermarket_sales!$K123,"MMm")</f>
        <v>Dec</v>
      </c>
      <c r="S123" s="1"/>
      <c r="T123" s="7"/>
    </row>
    <row r="124" spans="1:20" x14ac:dyDescent="0.25">
      <c r="A124" s="4" t="s">
        <v>193</v>
      </c>
      <c r="B124" s="4" t="s">
        <v>46</v>
      </c>
      <c r="C124" s="4" t="s">
        <v>47</v>
      </c>
      <c r="D124" s="4" t="s">
        <v>20</v>
      </c>
      <c r="E124" s="4" t="s">
        <v>31</v>
      </c>
      <c r="F124" s="4" t="s">
        <v>37</v>
      </c>
      <c r="G124" s="4">
        <v>99.96</v>
      </c>
      <c r="H124" s="4">
        <v>9</v>
      </c>
      <c r="I124" s="4">
        <v>44.981999999999999</v>
      </c>
      <c r="J124" s="4">
        <v>944.62199999999996</v>
      </c>
      <c r="K124" s="5">
        <v>43711</v>
      </c>
      <c r="L124" s="6">
        <v>0.72638888888888886</v>
      </c>
      <c r="M124" s="4" t="s">
        <v>33</v>
      </c>
      <c r="N124" s="4">
        <v>899.64</v>
      </c>
      <c r="O124" s="4">
        <v>4.7619047620000003</v>
      </c>
      <c r="P124" s="4">
        <v>44.981999999999999</v>
      </c>
      <c r="Q124" s="4">
        <v>4.2</v>
      </c>
      <c r="R124" s="4" t="str">
        <f>TEXT(supermarket_sales!$K124,"MMm")</f>
        <v>Sep</v>
      </c>
      <c r="S124" s="1"/>
      <c r="T124" s="7"/>
    </row>
    <row r="125" spans="1:20" x14ac:dyDescent="0.25">
      <c r="A125" s="4" t="s">
        <v>194</v>
      </c>
      <c r="B125" s="4" t="s">
        <v>25</v>
      </c>
      <c r="C125" s="4" t="s">
        <v>26</v>
      </c>
      <c r="D125" s="4" t="s">
        <v>20</v>
      </c>
      <c r="E125" s="4" t="s">
        <v>31</v>
      </c>
      <c r="F125" s="4" t="s">
        <v>32</v>
      </c>
      <c r="G125" s="4">
        <v>63.91</v>
      </c>
      <c r="H125" s="4">
        <v>8</v>
      </c>
      <c r="I125" s="4">
        <v>25.564</v>
      </c>
      <c r="J125" s="4">
        <v>536.84400000000005</v>
      </c>
      <c r="K125" s="5">
        <v>43537</v>
      </c>
      <c r="L125" s="6">
        <v>0.82777777777777783</v>
      </c>
      <c r="M125" s="4" t="s">
        <v>33</v>
      </c>
      <c r="N125" s="4">
        <v>511.28</v>
      </c>
      <c r="O125" s="4">
        <v>4.7619047620000003</v>
      </c>
      <c r="P125" s="4">
        <v>25.564</v>
      </c>
      <c r="Q125" s="4">
        <v>4.5999999999999996</v>
      </c>
      <c r="R125" s="4" t="str">
        <f>TEXT(supermarket_sales!$K125,"MMm")</f>
        <v>Mar</v>
      </c>
      <c r="S125" s="1"/>
      <c r="T125" s="7"/>
    </row>
    <row r="126" spans="1:20" x14ac:dyDescent="0.25">
      <c r="A126" s="4" t="s">
        <v>195</v>
      </c>
      <c r="B126" s="4" t="s">
        <v>46</v>
      </c>
      <c r="C126" s="4" t="s">
        <v>47</v>
      </c>
      <c r="D126" s="4" t="s">
        <v>20</v>
      </c>
      <c r="E126" s="4" t="s">
        <v>21</v>
      </c>
      <c r="F126" s="4" t="s">
        <v>51</v>
      </c>
      <c r="G126" s="4">
        <v>56.47</v>
      </c>
      <c r="H126" s="4">
        <v>8</v>
      </c>
      <c r="I126" s="4">
        <v>22.588000000000001</v>
      </c>
      <c r="J126" s="4">
        <v>474.34800000000001</v>
      </c>
      <c r="K126" s="5">
        <v>43711</v>
      </c>
      <c r="L126" s="6">
        <v>0.62291666666666667</v>
      </c>
      <c r="M126" s="4" t="s">
        <v>23</v>
      </c>
      <c r="N126" s="4">
        <v>451.76</v>
      </c>
      <c r="O126" s="4">
        <v>4.7619047620000003</v>
      </c>
      <c r="P126" s="4">
        <v>22.588000000000001</v>
      </c>
      <c r="Q126" s="4">
        <v>7.3</v>
      </c>
      <c r="R126" s="4" t="str">
        <f>TEXT(supermarket_sales!$K126,"MMm")</f>
        <v>Sep</v>
      </c>
      <c r="S126" s="1"/>
      <c r="T126" s="7"/>
    </row>
    <row r="127" spans="1:20" x14ac:dyDescent="0.25">
      <c r="A127" s="4" t="s">
        <v>196</v>
      </c>
      <c r="B127" s="4" t="s">
        <v>18</v>
      </c>
      <c r="C127" s="4" t="s">
        <v>19</v>
      </c>
      <c r="D127" s="4" t="s">
        <v>27</v>
      </c>
      <c r="E127" s="4" t="s">
        <v>21</v>
      </c>
      <c r="F127" s="4" t="s">
        <v>32</v>
      </c>
      <c r="G127" s="4">
        <v>93.69</v>
      </c>
      <c r="H127" s="4">
        <v>7</v>
      </c>
      <c r="I127" s="4">
        <v>32.791499999999999</v>
      </c>
      <c r="J127" s="4">
        <v>688.62149999999997</v>
      </c>
      <c r="K127" s="5">
        <v>43741</v>
      </c>
      <c r="L127" s="6">
        <v>0.78055555555555556</v>
      </c>
      <c r="M127" s="4" t="s">
        <v>33</v>
      </c>
      <c r="N127" s="4">
        <v>655.83</v>
      </c>
      <c r="O127" s="4">
        <v>4.7619047620000003</v>
      </c>
      <c r="P127" s="4">
        <v>32.791499999999999</v>
      </c>
      <c r="Q127" s="4">
        <v>4.5</v>
      </c>
      <c r="R127" s="4" t="str">
        <f>TEXT(supermarket_sales!$K127,"MMm")</f>
        <v>Oct</v>
      </c>
      <c r="S127" s="1"/>
      <c r="T127" s="7"/>
    </row>
    <row r="128" spans="1:20" x14ac:dyDescent="0.25">
      <c r="A128" s="4" t="s">
        <v>197</v>
      </c>
      <c r="B128" s="4" t="s">
        <v>18</v>
      </c>
      <c r="C128" s="4" t="s">
        <v>19</v>
      </c>
      <c r="D128" s="4" t="s">
        <v>27</v>
      </c>
      <c r="E128" s="4" t="s">
        <v>21</v>
      </c>
      <c r="F128" s="4" t="s">
        <v>37</v>
      </c>
      <c r="G128" s="4">
        <v>32.25</v>
      </c>
      <c r="H128" s="4">
        <v>5</v>
      </c>
      <c r="I128" s="4">
        <v>8.0625</v>
      </c>
      <c r="J128" s="4">
        <v>169.3125</v>
      </c>
      <c r="K128" s="5">
        <v>43492</v>
      </c>
      <c r="L128" s="6">
        <v>0.55972222222222223</v>
      </c>
      <c r="M128" s="4" t="s">
        <v>29</v>
      </c>
      <c r="N128" s="4">
        <v>161.25</v>
      </c>
      <c r="O128" s="4">
        <v>4.7619047620000003</v>
      </c>
      <c r="P128" s="4">
        <v>8.0625</v>
      </c>
      <c r="Q128" s="4">
        <v>9</v>
      </c>
      <c r="R128" s="4" t="str">
        <f>TEXT(supermarket_sales!$K128,"MMm")</f>
        <v>Jan</v>
      </c>
      <c r="S128" s="1"/>
      <c r="T128" s="7"/>
    </row>
    <row r="129" spans="1:20" x14ac:dyDescent="0.25">
      <c r="A129" s="4" t="s">
        <v>198</v>
      </c>
      <c r="B129" s="4" t="s">
        <v>25</v>
      </c>
      <c r="C129" s="4" t="s">
        <v>26</v>
      </c>
      <c r="D129" s="4" t="s">
        <v>27</v>
      </c>
      <c r="E129" s="4" t="s">
        <v>21</v>
      </c>
      <c r="F129" s="4" t="s">
        <v>51</v>
      </c>
      <c r="G129" s="4">
        <v>31.73</v>
      </c>
      <c r="H129" s="4">
        <v>9</v>
      </c>
      <c r="I129" s="4">
        <v>14.278499999999999</v>
      </c>
      <c r="J129" s="4">
        <v>299.8485</v>
      </c>
      <c r="K129" s="5">
        <v>43678</v>
      </c>
      <c r="L129" s="6">
        <v>0.67847222222222225</v>
      </c>
      <c r="M129" s="4" t="s">
        <v>33</v>
      </c>
      <c r="N129" s="4">
        <v>285.57</v>
      </c>
      <c r="O129" s="4">
        <v>4.7619047620000003</v>
      </c>
      <c r="P129" s="4">
        <v>14.278499999999999</v>
      </c>
      <c r="Q129" s="4">
        <v>5.9</v>
      </c>
      <c r="R129" s="4" t="str">
        <f>TEXT(supermarket_sales!$K129,"MMm")</f>
        <v>Aug</v>
      </c>
      <c r="S129" s="1"/>
      <c r="T129" s="7"/>
    </row>
    <row r="130" spans="1:20" x14ac:dyDescent="0.25">
      <c r="A130" s="4" t="s">
        <v>199</v>
      </c>
      <c r="B130" s="4" t="s">
        <v>25</v>
      </c>
      <c r="C130" s="4" t="s">
        <v>26</v>
      </c>
      <c r="D130" s="4" t="s">
        <v>20</v>
      </c>
      <c r="E130" s="4" t="s">
        <v>21</v>
      </c>
      <c r="F130" s="4" t="s">
        <v>48</v>
      </c>
      <c r="G130" s="4">
        <v>68.540000000000006</v>
      </c>
      <c r="H130" s="4">
        <v>8</v>
      </c>
      <c r="I130" s="4">
        <v>27.416</v>
      </c>
      <c r="J130" s="4">
        <v>575.73599999999999</v>
      </c>
      <c r="K130" s="5">
        <v>43678</v>
      </c>
      <c r="L130" s="6">
        <v>0.6645833333333333</v>
      </c>
      <c r="M130" s="4" t="s">
        <v>23</v>
      </c>
      <c r="N130" s="4">
        <v>548.32000000000005</v>
      </c>
      <c r="O130" s="4">
        <v>4.7619047620000003</v>
      </c>
      <c r="P130" s="4">
        <v>27.416</v>
      </c>
      <c r="Q130" s="4">
        <v>8.5</v>
      </c>
      <c r="R130" s="4" t="str">
        <f>TEXT(supermarket_sales!$K130,"MMm")</f>
        <v>Aug</v>
      </c>
      <c r="S130" s="1"/>
      <c r="T130" s="7"/>
    </row>
    <row r="131" spans="1:20" x14ac:dyDescent="0.25">
      <c r="A131" s="4" t="s">
        <v>200</v>
      </c>
      <c r="B131" s="4" t="s">
        <v>46</v>
      </c>
      <c r="C131" s="4" t="s">
        <v>47</v>
      </c>
      <c r="D131" s="4" t="s">
        <v>27</v>
      </c>
      <c r="E131" s="4" t="s">
        <v>21</v>
      </c>
      <c r="F131" s="4" t="s">
        <v>37</v>
      </c>
      <c r="G131" s="4">
        <v>90.28</v>
      </c>
      <c r="H131" s="4">
        <v>9</v>
      </c>
      <c r="I131" s="4">
        <v>40.625999999999998</v>
      </c>
      <c r="J131" s="4">
        <v>853.14599999999996</v>
      </c>
      <c r="K131" s="5">
        <v>43679</v>
      </c>
      <c r="L131" s="6">
        <v>0.46875</v>
      </c>
      <c r="M131" s="4" t="s">
        <v>23</v>
      </c>
      <c r="N131" s="4">
        <v>812.52</v>
      </c>
      <c r="O131" s="4">
        <v>4.7619047620000003</v>
      </c>
      <c r="P131" s="4">
        <v>40.625999999999998</v>
      </c>
      <c r="Q131" s="4">
        <v>7.2</v>
      </c>
      <c r="R131" s="4" t="str">
        <f>TEXT(supermarket_sales!$K131,"MMm")</f>
        <v>Aug</v>
      </c>
      <c r="S131" s="1"/>
      <c r="T131" s="7"/>
    </row>
    <row r="132" spans="1:20" x14ac:dyDescent="0.25">
      <c r="A132" s="4" t="s">
        <v>201</v>
      </c>
      <c r="B132" s="4" t="s">
        <v>46</v>
      </c>
      <c r="C132" s="4" t="s">
        <v>47</v>
      </c>
      <c r="D132" s="4" t="s">
        <v>27</v>
      </c>
      <c r="E132" s="4" t="s">
        <v>21</v>
      </c>
      <c r="F132" s="4" t="s">
        <v>51</v>
      </c>
      <c r="G132" s="4">
        <v>39.619999999999997</v>
      </c>
      <c r="H132" s="4">
        <v>7</v>
      </c>
      <c r="I132" s="4">
        <v>13.867000000000001</v>
      </c>
      <c r="J132" s="4">
        <v>291.20699999999999</v>
      </c>
      <c r="K132" s="5">
        <v>43490</v>
      </c>
      <c r="L132" s="6">
        <v>0.5541666666666667</v>
      </c>
      <c r="M132" s="4" t="s">
        <v>29</v>
      </c>
      <c r="N132" s="4">
        <v>277.33999999999997</v>
      </c>
      <c r="O132" s="4">
        <v>4.7619047620000003</v>
      </c>
      <c r="P132" s="4">
        <v>13.867000000000001</v>
      </c>
      <c r="Q132" s="4">
        <v>7.5</v>
      </c>
      <c r="R132" s="4" t="str">
        <f>TEXT(supermarket_sales!$K132,"MMm")</f>
        <v>Jan</v>
      </c>
      <c r="S132" s="1"/>
      <c r="T132" s="7"/>
    </row>
    <row r="133" spans="1:20" x14ac:dyDescent="0.25">
      <c r="A133" s="4" t="s">
        <v>202</v>
      </c>
      <c r="B133" s="4" t="s">
        <v>18</v>
      </c>
      <c r="C133" s="4" t="s">
        <v>19</v>
      </c>
      <c r="D133" s="4" t="s">
        <v>20</v>
      </c>
      <c r="E133" s="4" t="s">
        <v>21</v>
      </c>
      <c r="F133" s="4" t="s">
        <v>37</v>
      </c>
      <c r="G133" s="4">
        <v>92.13</v>
      </c>
      <c r="H133" s="4">
        <v>6</v>
      </c>
      <c r="I133" s="4">
        <v>27.638999999999999</v>
      </c>
      <c r="J133" s="4">
        <v>580.41899999999998</v>
      </c>
      <c r="K133" s="5">
        <v>43619</v>
      </c>
      <c r="L133" s="6">
        <v>0.8569444444444444</v>
      </c>
      <c r="M133" s="4" t="s">
        <v>29</v>
      </c>
      <c r="N133" s="4">
        <v>552.78</v>
      </c>
      <c r="O133" s="4">
        <v>4.7619047620000003</v>
      </c>
      <c r="P133" s="4">
        <v>27.638999999999999</v>
      </c>
      <c r="Q133" s="4">
        <v>8.3000000000000007</v>
      </c>
      <c r="R133" s="4" t="str">
        <f>TEXT(supermarket_sales!$K133,"MMm")</f>
        <v>Jun</v>
      </c>
      <c r="S133" s="1"/>
      <c r="T133" s="7"/>
    </row>
    <row r="134" spans="1:20" x14ac:dyDescent="0.25">
      <c r="A134" s="4" t="s">
        <v>203</v>
      </c>
      <c r="B134" s="4" t="s">
        <v>46</v>
      </c>
      <c r="C134" s="4" t="s">
        <v>47</v>
      </c>
      <c r="D134" s="4" t="s">
        <v>27</v>
      </c>
      <c r="E134" s="4" t="s">
        <v>21</v>
      </c>
      <c r="F134" s="4" t="s">
        <v>37</v>
      </c>
      <c r="G134" s="4">
        <v>34.840000000000003</v>
      </c>
      <c r="H134" s="4">
        <v>4</v>
      </c>
      <c r="I134" s="4">
        <v>6.968</v>
      </c>
      <c r="J134" s="4">
        <v>146.328</v>
      </c>
      <c r="K134" s="5">
        <v>43740</v>
      </c>
      <c r="L134" s="6">
        <v>0.77500000000000002</v>
      </c>
      <c r="M134" s="4" t="s">
        <v>29</v>
      </c>
      <c r="N134" s="4">
        <v>139.36000000000001</v>
      </c>
      <c r="O134" s="4">
        <v>4.7619047620000003</v>
      </c>
      <c r="P134" s="4">
        <v>6.968</v>
      </c>
      <c r="Q134" s="4">
        <v>7.4</v>
      </c>
      <c r="R134" s="4" t="str">
        <f>TEXT(supermarket_sales!$K134,"MMm")</f>
        <v>Oct</v>
      </c>
      <c r="S134" s="1"/>
      <c r="T134" s="7"/>
    </row>
    <row r="135" spans="1:20" x14ac:dyDescent="0.25">
      <c r="A135" s="4" t="s">
        <v>204</v>
      </c>
      <c r="B135" s="4" t="s">
        <v>46</v>
      </c>
      <c r="C135" s="4" t="s">
        <v>47</v>
      </c>
      <c r="D135" s="4" t="s">
        <v>20</v>
      </c>
      <c r="E135" s="4" t="s">
        <v>31</v>
      </c>
      <c r="F135" s="4" t="s">
        <v>28</v>
      </c>
      <c r="G135" s="4">
        <v>87.45</v>
      </c>
      <c r="H135" s="4">
        <v>6</v>
      </c>
      <c r="I135" s="4">
        <v>26.234999999999999</v>
      </c>
      <c r="J135" s="4">
        <v>550.93499999999995</v>
      </c>
      <c r="K135" s="5">
        <v>43513</v>
      </c>
      <c r="L135" s="6">
        <v>0.61111111111111105</v>
      </c>
      <c r="M135" s="4" t="s">
        <v>33</v>
      </c>
      <c r="N135" s="4">
        <v>524.70000000000005</v>
      </c>
      <c r="O135" s="4">
        <v>4.7619047620000003</v>
      </c>
      <c r="P135" s="4">
        <v>26.234999999999999</v>
      </c>
      <c r="Q135" s="4">
        <v>8.8000000000000007</v>
      </c>
      <c r="R135" s="4" t="str">
        <f>TEXT(supermarket_sales!$K135,"MMm")</f>
        <v>Feb</v>
      </c>
      <c r="S135" s="1"/>
      <c r="T135" s="7"/>
    </row>
    <row r="136" spans="1:20" x14ac:dyDescent="0.25">
      <c r="A136" s="4" t="s">
        <v>205</v>
      </c>
      <c r="B136" s="4" t="s">
        <v>25</v>
      </c>
      <c r="C136" s="4" t="s">
        <v>26</v>
      </c>
      <c r="D136" s="4" t="s">
        <v>27</v>
      </c>
      <c r="E136" s="4" t="s">
        <v>21</v>
      </c>
      <c r="F136" s="4" t="s">
        <v>22</v>
      </c>
      <c r="G136" s="4">
        <v>81.3</v>
      </c>
      <c r="H136" s="4">
        <v>6</v>
      </c>
      <c r="I136" s="4">
        <v>24.39</v>
      </c>
      <c r="J136" s="4">
        <v>512.19000000000005</v>
      </c>
      <c r="K136" s="5">
        <v>43680</v>
      </c>
      <c r="L136" s="6">
        <v>0.69652777777777775</v>
      </c>
      <c r="M136" s="4" t="s">
        <v>23</v>
      </c>
      <c r="N136" s="4">
        <v>487.8</v>
      </c>
      <c r="O136" s="4">
        <v>4.7619047620000003</v>
      </c>
      <c r="P136" s="4">
        <v>24.39</v>
      </c>
      <c r="Q136" s="4">
        <v>5.3</v>
      </c>
      <c r="R136" s="4" t="str">
        <f>TEXT(supermarket_sales!$K136,"MMm")</f>
        <v>Aug</v>
      </c>
      <c r="S136" s="1"/>
      <c r="T136" s="7"/>
    </row>
    <row r="137" spans="1:20" x14ac:dyDescent="0.25">
      <c r="A137" s="4" t="s">
        <v>206</v>
      </c>
      <c r="B137" s="4" t="s">
        <v>25</v>
      </c>
      <c r="C137" s="4" t="s">
        <v>26</v>
      </c>
      <c r="D137" s="4" t="s">
        <v>27</v>
      </c>
      <c r="E137" s="4" t="s">
        <v>31</v>
      </c>
      <c r="F137" s="4" t="s">
        <v>51</v>
      </c>
      <c r="G137" s="4">
        <v>90.22</v>
      </c>
      <c r="H137" s="4">
        <v>3</v>
      </c>
      <c r="I137" s="4">
        <v>13.532999999999999</v>
      </c>
      <c r="J137" s="4">
        <v>284.19299999999998</v>
      </c>
      <c r="K137" s="5">
        <v>43514</v>
      </c>
      <c r="L137" s="6">
        <v>0.81874999999999998</v>
      </c>
      <c r="M137" s="4" t="s">
        <v>29</v>
      </c>
      <c r="N137" s="4">
        <v>270.66000000000003</v>
      </c>
      <c r="O137" s="4">
        <v>4.7619047620000003</v>
      </c>
      <c r="P137" s="4">
        <v>13.532999999999999</v>
      </c>
      <c r="Q137" s="4">
        <v>6.2</v>
      </c>
      <c r="R137" s="4" t="str">
        <f>TEXT(supermarket_sales!$K137,"MMm")</f>
        <v>Feb</v>
      </c>
      <c r="S137" s="1"/>
      <c r="T137" s="7"/>
    </row>
    <row r="138" spans="1:20" x14ac:dyDescent="0.25">
      <c r="A138" s="4" t="s">
        <v>208</v>
      </c>
      <c r="B138" s="4" t="s">
        <v>18</v>
      </c>
      <c r="C138" s="4" t="s">
        <v>19</v>
      </c>
      <c r="D138" s="4" t="s">
        <v>27</v>
      </c>
      <c r="E138" s="4" t="s">
        <v>21</v>
      </c>
      <c r="F138" s="4" t="s">
        <v>28</v>
      </c>
      <c r="G138" s="4">
        <v>26.31</v>
      </c>
      <c r="H138" s="4">
        <v>5</v>
      </c>
      <c r="I138" s="4">
        <v>6.5774999999999997</v>
      </c>
      <c r="J138" s="4">
        <v>138.1275</v>
      </c>
      <c r="K138" s="5">
        <v>43483</v>
      </c>
      <c r="L138" s="6">
        <v>0.87430555555555556</v>
      </c>
      <c r="M138" s="4" t="s">
        <v>33</v>
      </c>
      <c r="N138" s="4">
        <v>131.55000000000001</v>
      </c>
      <c r="O138" s="4">
        <v>4.7619047620000003</v>
      </c>
      <c r="P138" s="4">
        <v>6.5774999999999997</v>
      </c>
      <c r="Q138" s="4">
        <v>8.8000000000000007</v>
      </c>
      <c r="R138" s="4" t="str">
        <f>TEXT(supermarket_sales!$K138,"MMm")</f>
        <v>Jan</v>
      </c>
      <c r="S138" s="1"/>
      <c r="T138" s="7"/>
    </row>
    <row r="139" spans="1:20" x14ac:dyDescent="0.25">
      <c r="A139" s="4" t="s">
        <v>210</v>
      </c>
      <c r="B139" s="4" t="s">
        <v>18</v>
      </c>
      <c r="C139" s="4" t="s">
        <v>19</v>
      </c>
      <c r="D139" s="4" t="s">
        <v>20</v>
      </c>
      <c r="E139" s="4" t="s">
        <v>21</v>
      </c>
      <c r="F139" s="4" t="s">
        <v>32</v>
      </c>
      <c r="G139" s="4">
        <v>34.42</v>
      </c>
      <c r="H139" s="4">
        <v>6</v>
      </c>
      <c r="I139" s="4">
        <v>10.326000000000001</v>
      </c>
      <c r="J139" s="4">
        <v>216.846</v>
      </c>
      <c r="K139" s="5">
        <v>43514</v>
      </c>
      <c r="L139" s="6">
        <v>0.65208333333333335</v>
      </c>
      <c r="M139" s="4" t="s">
        <v>29</v>
      </c>
      <c r="N139" s="4">
        <v>206.52</v>
      </c>
      <c r="O139" s="4">
        <v>4.7619047620000003</v>
      </c>
      <c r="P139" s="4">
        <v>10.326000000000001</v>
      </c>
      <c r="Q139" s="4">
        <v>9.8000000000000007</v>
      </c>
      <c r="R139" s="4" t="str">
        <f>TEXT(supermarket_sales!$K139,"MMm")</f>
        <v>Feb</v>
      </c>
      <c r="S139" s="1"/>
      <c r="T139" s="7"/>
    </row>
    <row r="140" spans="1:20" x14ac:dyDescent="0.25">
      <c r="A140" s="4" t="s">
        <v>211</v>
      </c>
      <c r="B140" s="4" t="s">
        <v>46</v>
      </c>
      <c r="C140" s="4" t="s">
        <v>47</v>
      </c>
      <c r="D140" s="4" t="s">
        <v>27</v>
      </c>
      <c r="E140" s="4" t="s">
        <v>31</v>
      </c>
      <c r="F140" s="4" t="s">
        <v>37</v>
      </c>
      <c r="G140" s="4">
        <v>51.91</v>
      </c>
      <c r="H140" s="4">
        <v>10</v>
      </c>
      <c r="I140" s="4">
        <v>25.954999999999998</v>
      </c>
      <c r="J140" s="4">
        <v>545.05499999999995</v>
      </c>
      <c r="K140" s="5">
        <v>43512</v>
      </c>
      <c r="L140" s="6">
        <v>0.51458333333333328</v>
      </c>
      <c r="M140" s="4" t="s">
        <v>29</v>
      </c>
      <c r="N140" s="4">
        <v>519.1</v>
      </c>
      <c r="O140" s="4">
        <v>4.7619047620000003</v>
      </c>
      <c r="P140" s="4">
        <v>25.954999999999998</v>
      </c>
      <c r="Q140" s="4">
        <v>8.1999999999999993</v>
      </c>
      <c r="R140" s="4" t="str">
        <f>TEXT(supermarket_sales!$K140,"MMm")</f>
        <v>Feb</v>
      </c>
      <c r="S140" s="1"/>
      <c r="T140" s="7"/>
    </row>
    <row r="141" spans="1:20" x14ac:dyDescent="0.25">
      <c r="A141" s="4" t="s">
        <v>213</v>
      </c>
      <c r="B141" s="4" t="s">
        <v>18</v>
      </c>
      <c r="C141" s="4" t="s">
        <v>19</v>
      </c>
      <c r="D141" s="4" t="s">
        <v>27</v>
      </c>
      <c r="E141" s="4" t="s">
        <v>31</v>
      </c>
      <c r="F141" s="4" t="s">
        <v>37</v>
      </c>
      <c r="G141" s="4">
        <v>72.5</v>
      </c>
      <c r="H141" s="4">
        <v>8</v>
      </c>
      <c r="I141" s="4">
        <v>29</v>
      </c>
      <c r="J141" s="4">
        <v>609</v>
      </c>
      <c r="K141" s="5">
        <v>43540</v>
      </c>
      <c r="L141" s="6">
        <v>0.80902777777777779</v>
      </c>
      <c r="M141" s="4" t="s">
        <v>23</v>
      </c>
      <c r="N141" s="4">
        <v>580</v>
      </c>
      <c r="O141" s="4">
        <v>4.7619047620000003</v>
      </c>
      <c r="P141" s="4">
        <v>29</v>
      </c>
      <c r="Q141" s="4">
        <v>9.1999999999999993</v>
      </c>
      <c r="R141" s="4" t="str">
        <f>TEXT(supermarket_sales!$K141,"MMm")</f>
        <v>Mar</v>
      </c>
      <c r="S141" s="1"/>
      <c r="T141" s="7"/>
    </row>
    <row r="142" spans="1:20" x14ac:dyDescent="0.25">
      <c r="A142" s="4" t="s">
        <v>214</v>
      </c>
      <c r="B142" s="4" t="s">
        <v>25</v>
      </c>
      <c r="C142" s="4" t="s">
        <v>26</v>
      </c>
      <c r="D142" s="4" t="s">
        <v>20</v>
      </c>
      <c r="E142" s="4" t="s">
        <v>21</v>
      </c>
      <c r="F142" s="4" t="s">
        <v>37</v>
      </c>
      <c r="G142" s="4">
        <v>89.8</v>
      </c>
      <c r="H142" s="4">
        <v>10</v>
      </c>
      <c r="I142" s="4">
        <v>44.9</v>
      </c>
      <c r="J142" s="4">
        <v>942.9</v>
      </c>
      <c r="K142" s="5">
        <v>43488</v>
      </c>
      <c r="L142" s="6">
        <v>0.54166666666666663</v>
      </c>
      <c r="M142" s="4" t="s">
        <v>33</v>
      </c>
      <c r="N142" s="4">
        <v>898</v>
      </c>
      <c r="O142" s="4">
        <v>4.7619047620000003</v>
      </c>
      <c r="P142" s="4">
        <v>44.9</v>
      </c>
      <c r="Q142" s="4">
        <v>5.4</v>
      </c>
      <c r="R142" s="4" t="str">
        <f>TEXT(supermarket_sales!$K142,"MMm")</f>
        <v>Jan</v>
      </c>
      <c r="S142" s="1"/>
      <c r="T142" s="7"/>
    </row>
    <row r="143" spans="1:20" x14ac:dyDescent="0.25">
      <c r="A143" s="4" t="s">
        <v>215</v>
      </c>
      <c r="B143" s="4" t="s">
        <v>25</v>
      </c>
      <c r="C143" s="4" t="s">
        <v>26</v>
      </c>
      <c r="D143" s="4" t="s">
        <v>20</v>
      </c>
      <c r="E143" s="4" t="s">
        <v>31</v>
      </c>
      <c r="F143" s="4" t="s">
        <v>22</v>
      </c>
      <c r="G143" s="4">
        <v>90.5</v>
      </c>
      <c r="H143" s="4">
        <v>10</v>
      </c>
      <c r="I143" s="4">
        <v>45.25</v>
      </c>
      <c r="J143" s="4">
        <v>950.25</v>
      </c>
      <c r="K143" s="5">
        <v>43490</v>
      </c>
      <c r="L143" s="6">
        <v>0.57500000000000007</v>
      </c>
      <c r="M143" s="4" t="s">
        <v>29</v>
      </c>
      <c r="N143" s="4">
        <v>905</v>
      </c>
      <c r="O143" s="4">
        <v>4.7619047620000003</v>
      </c>
      <c r="P143" s="4">
        <v>45.25</v>
      </c>
      <c r="Q143" s="4">
        <v>8.1</v>
      </c>
      <c r="R143" s="4" t="str">
        <f>TEXT(supermarket_sales!$K143,"MMm")</f>
        <v>Jan</v>
      </c>
      <c r="S143" s="1"/>
      <c r="T143" s="7"/>
    </row>
    <row r="144" spans="1:20" x14ac:dyDescent="0.25">
      <c r="A144" s="4" t="s">
        <v>216</v>
      </c>
      <c r="B144" s="4" t="s">
        <v>25</v>
      </c>
      <c r="C144" s="4" t="s">
        <v>26</v>
      </c>
      <c r="D144" s="4" t="s">
        <v>20</v>
      </c>
      <c r="E144" s="4" t="s">
        <v>21</v>
      </c>
      <c r="F144" s="4" t="s">
        <v>22</v>
      </c>
      <c r="G144" s="4">
        <v>68.599999999999994</v>
      </c>
      <c r="H144" s="4">
        <v>10</v>
      </c>
      <c r="I144" s="4">
        <v>34.299999999999997</v>
      </c>
      <c r="J144" s="4">
        <v>720.3</v>
      </c>
      <c r="K144" s="5">
        <v>43587</v>
      </c>
      <c r="L144" s="6">
        <v>0.83124999999999993</v>
      </c>
      <c r="M144" s="4" t="s">
        <v>29</v>
      </c>
      <c r="N144" s="4">
        <v>686</v>
      </c>
      <c r="O144" s="4">
        <v>4.7619047620000003</v>
      </c>
      <c r="P144" s="4">
        <v>34.299999999999997</v>
      </c>
      <c r="Q144" s="4">
        <v>9.1</v>
      </c>
      <c r="R144" s="4" t="str">
        <f>TEXT(supermarket_sales!$K144,"MMm")</f>
        <v>May</v>
      </c>
      <c r="S144" s="1"/>
      <c r="T144" s="7"/>
    </row>
    <row r="145" spans="1:20" x14ac:dyDescent="0.25">
      <c r="A145" s="4" t="s">
        <v>217</v>
      </c>
      <c r="B145" s="4" t="s">
        <v>25</v>
      </c>
      <c r="C145" s="4" t="s">
        <v>26</v>
      </c>
      <c r="D145" s="4" t="s">
        <v>20</v>
      </c>
      <c r="E145" s="4" t="s">
        <v>21</v>
      </c>
      <c r="F145" s="4" t="s">
        <v>48</v>
      </c>
      <c r="G145" s="4">
        <v>30.41</v>
      </c>
      <c r="H145" s="4">
        <v>1</v>
      </c>
      <c r="I145" s="4">
        <v>1.5205</v>
      </c>
      <c r="J145" s="4">
        <v>31.930499999999999</v>
      </c>
      <c r="K145" s="5">
        <v>43518</v>
      </c>
      <c r="L145" s="6">
        <v>0.44166666666666665</v>
      </c>
      <c r="M145" s="4" t="s">
        <v>33</v>
      </c>
      <c r="N145" s="4">
        <v>30.41</v>
      </c>
      <c r="O145" s="4">
        <v>4.7619047620000003</v>
      </c>
      <c r="P145" s="4">
        <v>1.5205</v>
      </c>
      <c r="Q145" s="4">
        <v>8.4</v>
      </c>
      <c r="R145" s="4" t="str">
        <f>TEXT(supermarket_sales!$K145,"MMm")</f>
        <v>Feb</v>
      </c>
      <c r="S145" s="1"/>
      <c r="T145" s="7"/>
    </row>
    <row r="146" spans="1:20" x14ac:dyDescent="0.25">
      <c r="A146" s="4" t="s">
        <v>219</v>
      </c>
      <c r="B146" s="4" t="s">
        <v>18</v>
      </c>
      <c r="C146" s="4" t="s">
        <v>19</v>
      </c>
      <c r="D146" s="4" t="s">
        <v>27</v>
      </c>
      <c r="E146" s="4" t="s">
        <v>21</v>
      </c>
      <c r="F146" s="4" t="s">
        <v>32</v>
      </c>
      <c r="G146" s="4">
        <v>77.95</v>
      </c>
      <c r="H146" s="4">
        <v>6</v>
      </c>
      <c r="I146" s="4">
        <v>23.385000000000002</v>
      </c>
      <c r="J146" s="4">
        <v>491.08499999999998</v>
      </c>
      <c r="K146" s="5">
        <v>43486</v>
      </c>
      <c r="L146" s="6">
        <v>0.69236111111111109</v>
      </c>
      <c r="M146" s="4" t="s">
        <v>23</v>
      </c>
      <c r="N146" s="4">
        <v>467.7</v>
      </c>
      <c r="O146" s="4">
        <v>4.7619047620000003</v>
      </c>
      <c r="P146" s="4">
        <v>23.385000000000002</v>
      </c>
      <c r="Q146" s="4">
        <v>8</v>
      </c>
      <c r="R146" s="4" t="str">
        <f>TEXT(supermarket_sales!$K146,"MMm")</f>
        <v>Jan</v>
      </c>
      <c r="S146" s="1"/>
      <c r="T146" s="7"/>
    </row>
    <row r="147" spans="1:20" x14ac:dyDescent="0.25">
      <c r="A147" s="4" t="s">
        <v>220</v>
      </c>
      <c r="B147" s="4" t="s">
        <v>25</v>
      </c>
      <c r="C147" s="4" t="s">
        <v>26</v>
      </c>
      <c r="D147" s="4" t="s">
        <v>27</v>
      </c>
      <c r="E147" s="4" t="s">
        <v>21</v>
      </c>
      <c r="F147" s="4" t="s">
        <v>22</v>
      </c>
      <c r="G147" s="4">
        <v>46.26</v>
      </c>
      <c r="H147" s="4">
        <v>6</v>
      </c>
      <c r="I147" s="4">
        <v>13.878</v>
      </c>
      <c r="J147" s="4">
        <v>291.43799999999999</v>
      </c>
      <c r="K147" s="5">
        <v>43680</v>
      </c>
      <c r="L147" s="6">
        <v>0.71597222222222223</v>
      </c>
      <c r="M147" s="4" t="s">
        <v>33</v>
      </c>
      <c r="N147" s="4">
        <v>277.56</v>
      </c>
      <c r="O147" s="4">
        <v>4.7619047620000003</v>
      </c>
      <c r="P147" s="4">
        <v>13.878</v>
      </c>
      <c r="Q147" s="4">
        <v>9.5</v>
      </c>
      <c r="R147" s="4" t="str">
        <f>TEXT(supermarket_sales!$K147,"MMm")</f>
        <v>Aug</v>
      </c>
      <c r="S147" s="1"/>
      <c r="T147" s="7"/>
    </row>
    <row r="148" spans="1:20" x14ac:dyDescent="0.25">
      <c r="A148" s="4" t="s">
        <v>221</v>
      </c>
      <c r="B148" s="4" t="s">
        <v>18</v>
      </c>
      <c r="C148" s="4" t="s">
        <v>19</v>
      </c>
      <c r="D148" s="4" t="s">
        <v>20</v>
      </c>
      <c r="E148" s="4" t="s">
        <v>21</v>
      </c>
      <c r="F148" s="4" t="s">
        <v>51</v>
      </c>
      <c r="G148" s="4">
        <v>30.14</v>
      </c>
      <c r="H148" s="4">
        <v>10</v>
      </c>
      <c r="I148" s="4">
        <v>15.07</v>
      </c>
      <c r="J148" s="4">
        <v>316.47000000000003</v>
      </c>
      <c r="K148" s="5">
        <v>43740</v>
      </c>
      <c r="L148" s="6">
        <v>0.51944444444444449</v>
      </c>
      <c r="M148" s="4" t="s">
        <v>23</v>
      </c>
      <c r="N148" s="4">
        <v>301.39999999999998</v>
      </c>
      <c r="O148" s="4">
        <v>4.7619047620000003</v>
      </c>
      <c r="P148" s="4">
        <v>15.07</v>
      </c>
      <c r="Q148" s="4">
        <v>9.1999999999999993</v>
      </c>
      <c r="R148" s="4" t="str">
        <f>TEXT(supermarket_sales!$K148,"MMm")</f>
        <v>Oct</v>
      </c>
      <c r="S148" s="1"/>
      <c r="T148" s="7"/>
    </row>
    <row r="149" spans="1:20" x14ac:dyDescent="0.25">
      <c r="A149" s="4" t="s">
        <v>222</v>
      </c>
      <c r="B149" s="4" t="s">
        <v>25</v>
      </c>
      <c r="C149" s="4" t="s">
        <v>26</v>
      </c>
      <c r="D149" s="4" t="s">
        <v>27</v>
      </c>
      <c r="E149" s="4" t="s">
        <v>31</v>
      </c>
      <c r="F149" s="4" t="s">
        <v>22</v>
      </c>
      <c r="G149" s="4">
        <v>66.14</v>
      </c>
      <c r="H149" s="4">
        <v>4</v>
      </c>
      <c r="I149" s="4">
        <v>13.228</v>
      </c>
      <c r="J149" s="4">
        <v>277.78800000000001</v>
      </c>
      <c r="K149" s="5">
        <v>43543</v>
      </c>
      <c r="L149" s="6">
        <v>0.53194444444444444</v>
      </c>
      <c r="M149" s="4" t="s">
        <v>33</v>
      </c>
      <c r="N149" s="4">
        <v>264.56</v>
      </c>
      <c r="O149" s="4">
        <v>4.7619047620000003</v>
      </c>
      <c r="P149" s="4">
        <v>13.228</v>
      </c>
      <c r="Q149" s="4">
        <v>5.6</v>
      </c>
      <c r="R149" s="4" t="str">
        <f>TEXT(supermarket_sales!$K149,"MMm")</f>
        <v>Mar</v>
      </c>
      <c r="S149" s="1"/>
      <c r="T149" s="7"/>
    </row>
    <row r="150" spans="1:20" x14ac:dyDescent="0.25">
      <c r="A150" s="4" t="s">
        <v>223</v>
      </c>
      <c r="B150" s="4" t="s">
        <v>46</v>
      </c>
      <c r="C150" s="4" t="s">
        <v>47</v>
      </c>
      <c r="D150" s="4" t="s">
        <v>20</v>
      </c>
      <c r="E150" s="4" t="s">
        <v>31</v>
      </c>
      <c r="F150" s="4" t="s">
        <v>32</v>
      </c>
      <c r="G150" s="4">
        <v>71.86</v>
      </c>
      <c r="H150" s="4">
        <v>8</v>
      </c>
      <c r="I150" s="4">
        <v>28.744</v>
      </c>
      <c r="J150" s="4">
        <v>603.62400000000002</v>
      </c>
      <c r="K150" s="5">
        <v>43619</v>
      </c>
      <c r="L150" s="6">
        <v>0.62986111111111109</v>
      </c>
      <c r="M150" s="4" t="s">
        <v>33</v>
      </c>
      <c r="N150" s="4">
        <v>574.88</v>
      </c>
      <c r="O150" s="4">
        <v>4.7619047620000003</v>
      </c>
      <c r="P150" s="4">
        <v>28.744</v>
      </c>
      <c r="Q150" s="4">
        <v>6.2</v>
      </c>
      <c r="R150" s="4" t="str">
        <f>TEXT(supermarket_sales!$K150,"MMm")</f>
        <v>Jun</v>
      </c>
      <c r="S150" s="1"/>
      <c r="T150" s="7"/>
    </row>
    <row r="151" spans="1:20" x14ac:dyDescent="0.25">
      <c r="A151" s="4" t="s">
        <v>224</v>
      </c>
      <c r="B151" s="4" t="s">
        <v>18</v>
      </c>
      <c r="C151" s="4" t="s">
        <v>19</v>
      </c>
      <c r="D151" s="4" t="s">
        <v>27</v>
      </c>
      <c r="E151" s="4" t="s">
        <v>31</v>
      </c>
      <c r="F151" s="4" t="s">
        <v>22</v>
      </c>
      <c r="G151" s="4">
        <v>32.46</v>
      </c>
      <c r="H151" s="4">
        <v>8</v>
      </c>
      <c r="I151" s="4">
        <v>12.984</v>
      </c>
      <c r="J151" s="4">
        <v>272.66399999999999</v>
      </c>
      <c r="K151" s="5">
        <v>43551</v>
      </c>
      <c r="L151" s="6">
        <v>0.57500000000000007</v>
      </c>
      <c r="M151" s="4" t="s">
        <v>33</v>
      </c>
      <c r="N151" s="4">
        <v>259.68</v>
      </c>
      <c r="O151" s="4">
        <v>4.7619047620000003</v>
      </c>
      <c r="P151" s="4">
        <v>12.984</v>
      </c>
      <c r="Q151" s="4">
        <v>4.9000000000000004</v>
      </c>
      <c r="R151" s="4" t="str">
        <f>TEXT(supermarket_sales!$K151,"MMm")</f>
        <v>Mar</v>
      </c>
      <c r="S151" s="1"/>
      <c r="T151" s="7"/>
    </row>
    <row r="152" spans="1:20" x14ac:dyDescent="0.25">
      <c r="A152" s="4" t="s">
        <v>225</v>
      </c>
      <c r="B152" s="4" t="s">
        <v>46</v>
      </c>
      <c r="C152" s="4" t="s">
        <v>47</v>
      </c>
      <c r="D152" s="4" t="s">
        <v>20</v>
      </c>
      <c r="E152" s="4" t="s">
        <v>21</v>
      </c>
      <c r="F152" s="4" t="s">
        <v>51</v>
      </c>
      <c r="G152" s="4">
        <v>91.54</v>
      </c>
      <c r="H152" s="4">
        <v>4</v>
      </c>
      <c r="I152" s="4">
        <v>18.308</v>
      </c>
      <c r="J152" s="4">
        <v>384.46800000000002</v>
      </c>
      <c r="K152" s="5">
        <v>43547</v>
      </c>
      <c r="L152" s="6">
        <v>0.80555555555555547</v>
      </c>
      <c r="M152" s="4" t="s">
        <v>33</v>
      </c>
      <c r="N152" s="4">
        <v>366.16</v>
      </c>
      <c r="O152" s="4">
        <v>4.7619047620000003</v>
      </c>
      <c r="P152" s="4">
        <v>18.308</v>
      </c>
      <c r="Q152" s="4">
        <v>4.8</v>
      </c>
      <c r="R152" s="4" t="str">
        <f>TEXT(supermarket_sales!$K152,"MMm")</f>
        <v>Mar</v>
      </c>
      <c r="S152" s="1"/>
      <c r="T152" s="7"/>
    </row>
    <row r="153" spans="1:20" x14ac:dyDescent="0.25">
      <c r="A153" s="4" t="s">
        <v>226</v>
      </c>
      <c r="B153" s="4" t="s">
        <v>25</v>
      </c>
      <c r="C153" s="4" t="s">
        <v>26</v>
      </c>
      <c r="D153" s="4" t="s">
        <v>20</v>
      </c>
      <c r="E153" s="4" t="s">
        <v>31</v>
      </c>
      <c r="F153" s="4" t="s">
        <v>37</v>
      </c>
      <c r="G153" s="4">
        <v>34.56</v>
      </c>
      <c r="H153" s="4">
        <v>7</v>
      </c>
      <c r="I153" s="4">
        <v>12.096</v>
      </c>
      <c r="J153" s="4">
        <v>254.01599999999999</v>
      </c>
      <c r="K153" s="5">
        <v>43772</v>
      </c>
      <c r="L153" s="6">
        <v>0.67152777777777783</v>
      </c>
      <c r="M153" s="4" t="s">
        <v>33</v>
      </c>
      <c r="N153" s="4">
        <v>241.92</v>
      </c>
      <c r="O153" s="4">
        <v>4.7619047620000003</v>
      </c>
      <c r="P153" s="4">
        <v>12.096</v>
      </c>
      <c r="Q153" s="4">
        <v>7.3</v>
      </c>
      <c r="R153" s="4" t="str">
        <f>TEXT(supermarket_sales!$K153,"MMm")</f>
        <v>Nov</v>
      </c>
      <c r="S153" s="1"/>
      <c r="T153" s="7"/>
    </row>
    <row r="154" spans="1:20" x14ac:dyDescent="0.25">
      <c r="A154" s="4" t="s">
        <v>227</v>
      </c>
      <c r="B154" s="4" t="s">
        <v>18</v>
      </c>
      <c r="C154" s="4" t="s">
        <v>19</v>
      </c>
      <c r="D154" s="4" t="s">
        <v>27</v>
      </c>
      <c r="E154" s="4" t="s">
        <v>31</v>
      </c>
      <c r="F154" s="4" t="s">
        <v>51</v>
      </c>
      <c r="G154" s="4">
        <v>83.24</v>
      </c>
      <c r="H154" s="4">
        <v>9</v>
      </c>
      <c r="I154" s="4">
        <v>37.457999999999998</v>
      </c>
      <c r="J154" s="4">
        <v>786.61800000000005</v>
      </c>
      <c r="K154" s="5">
        <v>43494</v>
      </c>
      <c r="L154" s="6">
        <v>0.49722222222222223</v>
      </c>
      <c r="M154" s="4" t="s">
        <v>33</v>
      </c>
      <c r="N154" s="4">
        <v>749.16</v>
      </c>
      <c r="O154" s="4">
        <v>4.7619047620000003</v>
      </c>
      <c r="P154" s="4">
        <v>37.457999999999998</v>
      </c>
      <c r="Q154" s="4">
        <v>7.4</v>
      </c>
      <c r="R154" s="4" t="str">
        <f>TEXT(supermarket_sales!$K154,"MMm")</f>
        <v>Jan</v>
      </c>
      <c r="S154" s="1"/>
      <c r="T154" s="7"/>
    </row>
    <row r="155" spans="1:20" x14ac:dyDescent="0.25">
      <c r="A155" s="4" t="s">
        <v>229</v>
      </c>
      <c r="B155" s="4" t="s">
        <v>25</v>
      </c>
      <c r="C155" s="4" t="s">
        <v>26</v>
      </c>
      <c r="D155" s="4" t="s">
        <v>27</v>
      </c>
      <c r="E155" s="4" t="s">
        <v>21</v>
      </c>
      <c r="F155" s="4" t="s">
        <v>48</v>
      </c>
      <c r="G155" s="4">
        <v>16.48</v>
      </c>
      <c r="H155" s="4">
        <v>6</v>
      </c>
      <c r="I155" s="4">
        <v>4.944</v>
      </c>
      <c r="J155" s="4">
        <v>103.824</v>
      </c>
      <c r="K155" s="5">
        <v>43648</v>
      </c>
      <c r="L155" s="6">
        <v>0.76597222222222217</v>
      </c>
      <c r="M155" s="4" t="s">
        <v>23</v>
      </c>
      <c r="N155" s="4">
        <v>98.88</v>
      </c>
      <c r="O155" s="4">
        <v>4.7619047620000003</v>
      </c>
      <c r="P155" s="4">
        <v>4.944</v>
      </c>
      <c r="Q155" s="4">
        <v>9.9</v>
      </c>
      <c r="R155" s="4" t="str">
        <f>TEXT(supermarket_sales!$K155,"MMm")</f>
        <v>Jul</v>
      </c>
      <c r="S155" s="1"/>
      <c r="T155" s="7"/>
    </row>
    <row r="156" spans="1:20" x14ac:dyDescent="0.25">
      <c r="A156" s="4" t="s">
        <v>230</v>
      </c>
      <c r="B156" s="4" t="s">
        <v>25</v>
      </c>
      <c r="C156" s="4" t="s">
        <v>26</v>
      </c>
      <c r="D156" s="4" t="s">
        <v>27</v>
      </c>
      <c r="E156" s="4" t="s">
        <v>21</v>
      </c>
      <c r="F156" s="4" t="s">
        <v>37</v>
      </c>
      <c r="G156" s="4">
        <v>80.97</v>
      </c>
      <c r="H156" s="4">
        <v>8</v>
      </c>
      <c r="I156" s="4">
        <v>32.387999999999998</v>
      </c>
      <c r="J156" s="4">
        <v>680.14800000000002</v>
      </c>
      <c r="K156" s="5">
        <v>43493</v>
      </c>
      <c r="L156" s="6">
        <v>0.54513888888888895</v>
      </c>
      <c r="M156" s="4" t="s">
        <v>29</v>
      </c>
      <c r="N156" s="4">
        <v>647.76</v>
      </c>
      <c r="O156" s="4">
        <v>4.7619047620000003</v>
      </c>
      <c r="P156" s="4">
        <v>32.387999999999998</v>
      </c>
      <c r="Q156" s="4">
        <v>9.3000000000000007</v>
      </c>
      <c r="R156" s="4" t="str">
        <f>TEXT(supermarket_sales!$K156,"MMm")</f>
        <v>Jan</v>
      </c>
      <c r="S156" s="1"/>
      <c r="T156" s="7"/>
    </row>
    <row r="157" spans="1:20" x14ac:dyDescent="0.25">
      <c r="A157" s="4" t="s">
        <v>231</v>
      </c>
      <c r="B157" s="4" t="s">
        <v>18</v>
      </c>
      <c r="C157" s="4" t="s">
        <v>19</v>
      </c>
      <c r="D157" s="4" t="s">
        <v>20</v>
      </c>
      <c r="E157" s="4" t="s">
        <v>31</v>
      </c>
      <c r="F157" s="4" t="s">
        <v>48</v>
      </c>
      <c r="G157" s="4">
        <v>92.29</v>
      </c>
      <c r="H157" s="4">
        <v>5</v>
      </c>
      <c r="I157" s="4">
        <v>23.072500000000002</v>
      </c>
      <c r="J157" s="4">
        <v>484.52249999999998</v>
      </c>
      <c r="K157" s="5">
        <v>43516</v>
      </c>
      <c r="L157" s="6">
        <v>0.66319444444444442</v>
      </c>
      <c r="M157" s="4" t="s">
        <v>33</v>
      </c>
      <c r="N157" s="4">
        <v>461.45</v>
      </c>
      <c r="O157" s="4">
        <v>4.7619047620000003</v>
      </c>
      <c r="P157" s="4">
        <v>23.072500000000002</v>
      </c>
      <c r="Q157" s="4">
        <v>9</v>
      </c>
      <c r="R157" s="4" t="str">
        <f>TEXT(supermarket_sales!$K157,"MMm")</f>
        <v>Feb</v>
      </c>
      <c r="S157" s="1"/>
      <c r="T157" s="7"/>
    </row>
    <row r="158" spans="1:20" x14ac:dyDescent="0.25">
      <c r="A158" s="4" t="s">
        <v>232</v>
      </c>
      <c r="B158" s="4" t="s">
        <v>46</v>
      </c>
      <c r="C158" s="4" t="s">
        <v>47</v>
      </c>
      <c r="D158" s="4" t="s">
        <v>20</v>
      </c>
      <c r="E158" s="4" t="s">
        <v>31</v>
      </c>
      <c r="F158" s="4" t="s">
        <v>28</v>
      </c>
      <c r="G158" s="4">
        <v>72.17</v>
      </c>
      <c r="H158" s="4">
        <v>1</v>
      </c>
      <c r="I158" s="4">
        <v>3.6084999999999998</v>
      </c>
      <c r="J158" s="4">
        <v>75.778499999999994</v>
      </c>
      <c r="K158" s="5">
        <v>43556</v>
      </c>
      <c r="L158" s="6">
        <v>0.81944444444444453</v>
      </c>
      <c r="M158" s="4" t="s">
        <v>29</v>
      </c>
      <c r="N158" s="4">
        <v>72.17</v>
      </c>
      <c r="O158" s="4">
        <v>4.7619047620000003</v>
      </c>
      <c r="P158" s="4">
        <v>3.6084999999999998</v>
      </c>
      <c r="Q158" s="4">
        <v>6.1</v>
      </c>
      <c r="R158" s="4" t="str">
        <f>TEXT(supermarket_sales!$K158,"MMm")</f>
        <v>Apr</v>
      </c>
      <c r="S158" s="1"/>
      <c r="T158" s="7"/>
    </row>
    <row r="159" spans="1:20" x14ac:dyDescent="0.25">
      <c r="A159" s="4" t="s">
        <v>233</v>
      </c>
      <c r="B159" s="4" t="s">
        <v>46</v>
      </c>
      <c r="C159" s="4" t="s">
        <v>47</v>
      </c>
      <c r="D159" s="4" t="s">
        <v>27</v>
      </c>
      <c r="E159" s="4" t="s">
        <v>31</v>
      </c>
      <c r="F159" s="4" t="s">
        <v>32</v>
      </c>
      <c r="G159" s="4">
        <v>50.28</v>
      </c>
      <c r="H159" s="4">
        <v>5</v>
      </c>
      <c r="I159" s="4">
        <v>12.57</v>
      </c>
      <c r="J159" s="4">
        <v>263.97000000000003</v>
      </c>
      <c r="K159" s="5">
        <v>43649</v>
      </c>
      <c r="L159" s="6">
        <v>0.58194444444444449</v>
      </c>
      <c r="M159" s="4" t="s">
        <v>23</v>
      </c>
      <c r="N159" s="4">
        <v>251.4</v>
      </c>
      <c r="O159" s="4">
        <v>4.7619047620000003</v>
      </c>
      <c r="P159" s="4">
        <v>12.57</v>
      </c>
      <c r="Q159" s="4">
        <v>9.6999999999999993</v>
      </c>
      <c r="R159" s="4" t="str">
        <f>TEXT(supermarket_sales!$K159,"MMm")</f>
        <v>Jul</v>
      </c>
      <c r="S159" s="1"/>
      <c r="T159" s="7"/>
    </row>
    <row r="160" spans="1:20" x14ac:dyDescent="0.25">
      <c r="A160" s="4" t="s">
        <v>234</v>
      </c>
      <c r="B160" s="4" t="s">
        <v>46</v>
      </c>
      <c r="C160" s="4" t="s">
        <v>47</v>
      </c>
      <c r="D160" s="4" t="s">
        <v>20</v>
      </c>
      <c r="E160" s="4" t="s">
        <v>31</v>
      </c>
      <c r="F160" s="4" t="s">
        <v>22</v>
      </c>
      <c r="G160" s="4">
        <v>97.22</v>
      </c>
      <c r="H160" s="4">
        <v>9</v>
      </c>
      <c r="I160" s="4">
        <v>43.749000000000002</v>
      </c>
      <c r="J160" s="4">
        <v>918.72900000000004</v>
      </c>
      <c r="K160" s="5">
        <v>43554</v>
      </c>
      <c r="L160" s="6">
        <v>0.61319444444444449</v>
      </c>
      <c r="M160" s="4" t="s">
        <v>23</v>
      </c>
      <c r="N160" s="4">
        <v>874.98</v>
      </c>
      <c r="O160" s="4">
        <v>4.7619047620000003</v>
      </c>
      <c r="P160" s="4">
        <v>43.749000000000002</v>
      </c>
      <c r="Q160" s="4">
        <v>6</v>
      </c>
      <c r="R160" s="4" t="str">
        <f>TEXT(supermarket_sales!$K160,"MMm")</f>
        <v>Mar</v>
      </c>
      <c r="S160" s="1"/>
      <c r="T160" s="7"/>
    </row>
    <row r="161" spans="1:20" x14ac:dyDescent="0.25">
      <c r="A161" s="4" t="s">
        <v>236</v>
      </c>
      <c r="B161" s="4" t="s">
        <v>46</v>
      </c>
      <c r="C161" s="4" t="s">
        <v>47</v>
      </c>
      <c r="D161" s="4" t="s">
        <v>27</v>
      </c>
      <c r="E161" s="4" t="s">
        <v>31</v>
      </c>
      <c r="F161" s="4" t="s">
        <v>37</v>
      </c>
      <c r="G161" s="4">
        <v>93.39</v>
      </c>
      <c r="H161" s="4">
        <v>6</v>
      </c>
      <c r="I161" s="4">
        <v>28.016999999999999</v>
      </c>
      <c r="J161" s="4">
        <v>588.35699999999997</v>
      </c>
      <c r="K161" s="5">
        <v>43551</v>
      </c>
      <c r="L161" s="6">
        <v>0.8041666666666667</v>
      </c>
      <c r="M161" s="4" t="s">
        <v>23</v>
      </c>
      <c r="N161" s="4">
        <v>560.34</v>
      </c>
      <c r="O161" s="4">
        <v>4.7619047620000003</v>
      </c>
      <c r="P161" s="4">
        <v>28.016999999999999</v>
      </c>
      <c r="Q161" s="4">
        <v>10</v>
      </c>
      <c r="R161" s="4" t="str">
        <f>TEXT(supermarket_sales!$K161,"MMm")</f>
        <v>Mar</v>
      </c>
      <c r="S161" s="1"/>
      <c r="T161" s="7"/>
    </row>
    <row r="162" spans="1:20" x14ac:dyDescent="0.25">
      <c r="A162" s="4" t="s">
        <v>237</v>
      </c>
      <c r="B162" s="4" t="s">
        <v>25</v>
      </c>
      <c r="C162" s="4" t="s">
        <v>26</v>
      </c>
      <c r="D162" s="4" t="s">
        <v>27</v>
      </c>
      <c r="E162" s="4" t="s">
        <v>21</v>
      </c>
      <c r="F162" s="4" t="s">
        <v>48</v>
      </c>
      <c r="G162" s="4">
        <v>43.18</v>
      </c>
      <c r="H162" s="4">
        <v>8</v>
      </c>
      <c r="I162" s="4">
        <v>17.271999999999998</v>
      </c>
      <c r="J162" s="4">
        <v>362.71199999999999</v>
      </c>
      <c r="K162" s="5">
        <v>43484</v>
      </c>
      <c r="L162" s="6">
        <v>0.81874999999999998</v>
      </c>
      <c r="M162" s="4" t="s">
        <v>33</v>
      </c>
      <c r="N162" s="4">
        <v>345.44</v>
      </c>
      <c r="O162" s="4">
        <v>4.7619047620000003</v>
      </c>
      <c r="P162" s="4">
        <v>17.271999999999998</v>
      </c>
      <c r="Q162" s="4">
        <v>8.3000000000000007</v>
      </c>
      <c r="R162" s="4" t="str">
        <f>TEXT(supermarket_sales!$K162,"MMm")</f>
        <v>Jan</v>
      </c>
      <c r="S162" s="1"/>
      <c r="T162" s="7"/>
    </row>
    <row r="163" spans="1:20" x14ac:dyDescent="0.25">
      <c r="A163" s="4" t="s">
        <v>238</v>
      </c>
      <c r="B163" s="4" t="s">
        <v>18</v>
      </c>
      <c r="C163" s="4" t="s">
        <v>19</v>
      </c>
      <c r="D163" s="4" t="s">
        <v>27</v>
      </c>
      <c r="E163" s="4" t="s">
        <v>31</v>
      </c>
      <c r="F163" s="4" t="s">
        <v>37</v>
      </c>
      <c r="G163" s="4">
        <v>63.69</v>
      </c>
      <c r="H163" s="4">
        <v>1</v>
      </c>
      <c r="I163" s="4">
        <v>3.1844999999999999</v>
      </c>
      <c r="J163" s="4">
        <v>66.874499999999998</v>
      </c>
      <c r="K163" s="5">
        <v>43521</v>
      </c>
      <c r="L163" s="6">
        <v>0.68125000000000002</v>
      </c>
      <c r="M163" s="4" t="s">
        <v>29</v>
      </c>
      <c r="N163" s="4">
        <v>63.69</v>
      </c>
      <c r="O163" s="4">
        <v>4.7619047620000003</v>
      </c>
      <c r="P163" s="4">
        <v>3.1844999999999999</v>
      </c>
      <c r="Q163" s="4">
        <v>6</v>
      </c>
      <c r="R163" s="4" t="str">
        <f>TEXT(supermarket_sales!$K163,"MMm")</f>
        <v>Feb</v>
      </c>
      <c r="S163" s="1"/>
      <c r="T163" s="7"/>
    </row>
    <row r="164" spans="1:20" x14ac:dyDescent="0.25">
      <c r="A164" s="4" t="s">
        <v>239</v>
      </c>
      <c r="B164" s="4" t="s">
        <v>18</v>
      </c>
      <c r="C164" s="4" t="s">
        <v>19</v>
      </c>
      <c r="D164" s="4" t="s">
        <v>27</v>
      </c>
      <c r="E164" s="4" t="s">
        <v>31</v>
      </c>
      <c r="F164" s="4" t="s">
        <v>48</v>
      </c>
      <c r="G164" s="4">
        <v>45.79</v>
      </c>
      <c r="H164" s="4">
        <v>7</v>
      </c>
      <c r="I164" s="4">
        <v>16.026499999999999</v>
      </c>
      <c r="J164" s="4">
        <v>336.55650000000003</v>
      </c>
      <c r="K164" s="5">
        <v>43537</v>
      </c>
      <c r="L164" s="6">
        <v>0.8222222222222223</v>
      </c>
      <c r="M164" s="4" t="s">
        <v>33</v>
      </c>
      <c r="N164" s="4">
        <v>320.52999999999997</v>
      </c>
      <c r="O164" s="4">
        <v>4.7619047620000003</v>
      </c>
      <c r="P164" s="4">
        <v>16.026499999999999</v>
      </c>
      <c r="Q164" s="4">
        <v>7</v>
      </c>
      <c r="R164" s="4" t="str">
        <f>TEXT(supermarket_sales!$K164,"MMm")</f>
        <v>Mar</v>
      </c>
      <c r="S164" s="1"/>
      <c r="T164" s="7"/>
    </row>
    <row r="165" spans="1:20" x14ac:dyDescent="0.25">
      <c r="A165" s="4" t="s">
        <v>240</v>
      </c>
      <c r="B165" s="4" t="s">
        <v>25</v>
      </c>
      <c r="C165" s="4" t="s">
        <v>26</v>
      </c>
      <c r="D165" s="4" t="s">
        <v>27</v>
      </c>
      <c r="E165" s="4" t="s">
        <v>31</v>
      </c>
      <c r="F165" s="4" t="s">
        <v>37</v>
      </c>
      <c r="G165" s="4">
        <v>76.400000000000006</v>
      </c>
      <c r="H165" s="4">
        <v>2</v>
      </c>
      <c r="I165" s="4">
        <v>7.64</v>
      </c>
      <c r="J165" s="4">
        <v>160.44</v>
      </c>
      <c r="K165" s="5">
        <v>43495</v>
      </c>
      <c r="L165" s="6">
        <v>0.8208333333333333</v>
      </c>
      <c r="M165" s="4" t="s">
        <v>23</v>
      </c>
      <c r="N165" s="4">
        <v>152.80000000000001</v>
      </c>
      <c r="O165" s="4">
        <v>4.7619047620000003</v>
      </c>
      <c r="P165" s="4">
        <v>7.64</v>
      </c>
      <c r="Q165" s="4">
        <v>6.5</v>
      </c>
      <c r="R165" s="4" t="str">
        <f>TEXT(supermarket_sales!$K165,"MMm")</f>
        <v>Jan</v>
      </c>
      <c r="S165" s="1"/>
      <c r="T165" s="7"/>
    </row>
    <row r="166" spans="1:20" x14ac:dyDescent="0.25">
      <c r="A166" s="4" t="s">
        <v>242</v>
      </c>
      <c r="B166" s="4" t="s">
        <v>46</v>
      </c>
      <c r="C166" s="4" t="s">
        <v>47</v>
      </c>
      <c r="D166" s="4" t="s">
        <v>27</v>
      </c>
      <c r="E166" s="4" t="s">
        <v>31</v>
      </c>
      <c r="F166" s="4" t="s">
        <v>48</v>
      </c>
      <c r="G166" s="4">
        <v>39.9</v>
      </c>
      <c r="H166" s="4">
        <v>10</v>
      </c>
      <c r="I166" s="4">
        <v>19.95</v>
      </c>
      <c r="J166" s="4">
        <v>418.95</v>
      </c>
      <c r="K166" s="5">
        <v>43516</v>
      </c>
      <c r="L166" s="6">
        <v>0.64166666666666672</v>
      </c>
      <c r="M166" s="4" t="s">
        <v>33</v>
      </c>
      <c r="N166" s="4">
        <v>399</v>
      </c>
      <c r="O166" s="4">
        <v>4.7619047620000003</v>
      </c>
      <c r="P166" s="4">
        <v>19.95</v>
      </c>
      <c r="Q166" s="4">
        <v>5.9</v>
      </c>
      <c r="R166" s="4" t="str">
        <f>TEXT(supermarket_sales!$K166,"MMm")</f>
        <v>Feb</v>
      </c>
      <c r="S166" s="1"/>
      <c r="T166" s="7"/>
    </row>
    <row r="167" spans="1:20" x14ac:dyDescent="0.25">
      <c r="A167" s="4" t="s">
        <v>243</v>
      </c>
      <c r="B167" s="4" t="s">
        <v>46</v>
      </c>
      <c r="C167" s="4" t="s">
        <v>47</v>
      </c>
      <c r="D167" s="4" t="s">
        <v>20</v>
      </c>
      <c r="E167" s="4" t="s">
        <v>31</v>
      </c>
      <c r="F167" s="4" t="s">
        <v>22</v>
      </c>
      <c r="G167" s="4">
        <v>42.57</v>
      </c>
      <c r="H167" s="4">
        <v>8</v>
      </c>
      <c r="I167" s="4">
        <v>17.027999999999999</v>
      </c>
      <c r="J167" s="4">
        <v>357.58800000000002</v>
      </c>
      <c r="K167" s="5">
        <v>43521</v>
      </c>
      <c r="L167" s="6">
        <v>0.59166666666666667</v>
      </c>
      <c r="M167" s="4" t="s">
        <v>23</v>
      </c>
      <c r="N167" s="4">
        <v>340.56</v>
      </c>
      <c r="O167" s="4">
        <v>4.7619047620000003</v>
      </c>
      <c r="P167" s="4">
        <v>17.027999999999999</v>
      </c>
      <c r="Q167" s="4">
        <v>5.6</v>
      </c>
      <c r="R167" s="4" t="str">
        <f>TEXT(supermarket_sales!$K167,"MMm")</f>
        <v>Feb</v>
      </c>
      <c r="S167" s="1"/>
      <c r="T167" s="7"/>
    </row>
    <row r="168" spans="1:20" x14ac:dyDescent="0.25">
      <c r="A168" s="4" t="s">
        <v>244</v>
      </c>
      <c r="B168" s="4" t="s">
        <v>25</v>
      </c>
      <c r="C168" s="4" t="s">
        <v>26</v>
      </c>
      <c r="D168" s="4" t="s">
        <v>27</v>
      </c>
      <c r="E168" s="4" t="s">
        <v>31</v>
      </c>
      <c r="F168" s="4" t="s">
        <v>32</v>
      </c>
      <c r="G168" s="4">
        <v>95.58</v>
      </c>
      <c r="H168" s="4">
        <v>10</v>
      </c>
      <c r="I168" s="4">
        <v>47.79</v>
      </c>
      <c r="J168" s="4">
        <v>1003.59</v>
      </c>
      <c r="K168" s="5">
        <v>43481</v>
      </c>
      <c r="L168" s="6">
        <v>0.56388888888888888</v>
      </c>
      <c r="M168" s="4" t="s">
        <v>29</v>
      </c>
      <c r="N168" s="4">
        <v>955.8</v>
      </c>
      <c r="O168" s="4">
        <v>4.7619047620000003</v>
      </c>
      <c r="P168" s="4">
        <v>47.79</v>
      </c>
      <c r="Q168" s="4">
        <v>4.8</v>
      </c>
      <c r="R168" s="4" t="str">
        <f>TEXT(supermarket_sales!$K168,"MMm")</f>
        <v>Jan</v>
      </c>
      <c r="S168" s="1"/>
      <c r="T168" s="7"/>
    </row>
    <row r="169" spans="1:20" x14ac:dyDescent="0.25">
      <c r="A169" s="4" t="s">
        <v>245</v>
      </c>
      <c r="B169" s="4" t="s">
        <v>18</v>
      </c>
      <c r="C169" s="4" t="s">
        <v>19</v>
      </c>
      <c r="D169" s="4" t="s">
        <v>27</v>
      </c>
      <c r="E169" s="4" t="s">
        <v>31</v>
      </c>
      <c r="F169" s="4" t="s">
        <v>51</v>
      </c>
      <c r="G169" s="4">
        <v>98.98</v>
      </c>
      <c r="H169" s="4">
        <v>10</v>
      </c>
      <c r="I169" s="4">
        <v>49.49</v>
      </c>
      <c r="J169" s="4">
        <v>1039.29</v>
      </c>
      <c r="K169" s="5">
        <v>43679</v>
      </c>
      <c r="L169" s="6">
        <v>0.68055555555555547</v>
      </c>
      <c r="M169" s="4" t="s">
        <v>33</v>
      </c>
      <c r="N169" s="4">
        <v>989.8</v>
      </c>
      <c r="O169" s="4">
        <v>4.7619047620000003</v>
      </c>
      <c r="P169" s="4">
        <v>49.49</v>
      </c>
      <c r="Q169" s="4">
        <v>8.6999999999999993</v>
      </c>
      <c r="R169" s="4" t="str">
        <f>TEXT(supermarket_sales!$K169,"MMm")</f>
        <v>Aug</v>
      </c>
      <c r="S169" s="1"/>
      <c r="T169" s="7"/>
    </row>
    <row r="170" spans="1:20" x14ac:dyDescent="0.25">
      <c r="A170" s="4" t="s">
        <v>246</v>
      </c>
      <c r="B170" s="4" t="s">
        <v>18</v>
      </c>
      <c r="C170" s="4" t="s">
        <v>19</v>
      </c>
      <c r="D170" s="4" t="s">
        <v>27</v>
      </c>
      <c r="E170" s="4" t="s">
        <v>31</v>
      </c>
      <c r="F170" s="4" t="s">
        <v>48</v>
      </c>
      <c r="G170" s="4">
        <v>51.28</v>
      </c>
      <c r="H170" s="4">
        <v>6</v>
      </c>
      <c r="I170" s="4">
        <v>15.384</v>
      </c>
      <c r="J170" s="4">
        <v>323.06400000000002</v>
      </c>
      <c r="K170" s="5">
        <v>43484</v>
      </c>
      <c r="L170" s="6">
        <v>0.68819444444444444</v>
      </c>
      <c r="M170" s="4" t="s">
        <v>29</v>
      </c>
      <c r="N170" s="4">
        <v>307.68</v>
      </c>
      <c r="O170" s="4">
        <v>4.7619047620000003</v>
      </c>
      <c r="P170" s="4">
        <v>15.384</v>
      </c>
      <c r="Q170" s="4">
        <v>6.5</v>
      </c>
      <c r="R170" s="4" t="str">
        <f>TEXT(supermarket_sales!$K170,"MMm")</f>
        <v>Jan</v>
      </c>
      <c r="S170" s="1"/>
      <c r="T170" s="7"/>
    </row>
    <row r="171" spans="1:20" x14ac:dyDescent="0.25">
      <c r="A171" s="4" t="s">
        <v>247</v>
      </c>
      <c r="B171" s="4" t="s">
        <v>18</v>
      </c>
      <c r="C171" s="4" t="s">
        <v>19</v>
      </c>
      <c r="D171" s="4" t="s">
        <v>20</v>
      </c>
      <c r="E171" s="4" t="s">
        <v>31</v>
      </c>
      <c r="F171" s="4" t="s">
        <v>37</v>
      </c>
      <c r="G171" s="4">
        <v>69.52</v>
      </c>
      <c r="H171" s="4">
        <v>7</v>
      </c>
      <c r="I171" s="4">
        <v>24.332000000000001</v>
      </c>
      <c r="J171" s="4">
        <v>510.97199999999998</v>
      </c>
      <c r="K171" s="5">
        <v>43467</v>
      </c>
      <c r="L171" s="6">
        <v>0.63194444444444442</v>
      </c>
      <c r="M171" s="4" t="s">
        <v>33</v>
      </c>
      <c r="N171" s="4">
        <v>486.64</v>
      </c>
      <c r="O171" s="4">
        <v>4.7619047620000003</v>
      </c>
      <c r="P171" s="4">
        <v>24.332000000000001</v>
      </c>
      <c r="Q171" s="4">
        <v>8.5</v>
      </c>
      <c r="R171" s="4" t="str">
        <f>TEXT(supermarket_sales!$K171,"MMm")</f>
        <v>Jan</v>
      </c>
      <c r="S171" s="1"/>
      <c r="T171" s="7"/>
    </row>
    <row r="172" spans="1:20" x14ac:dyDescent="0.25">
      <c r="A172" s="4" t="s">
        <v>248</v>
      </c>
      <c r="B172" s="4" t="s">
        <v>18</v>
      </c>
      <c r="C172" s="4" t="s">
        <v>19</v>
      </c>
      <c r="D172" s="4" t="s">
        <v>27</v>
      </c>
      <c r="E172" s="4" t="s">
        <v>31</v>
      </c>
      <c r="F172" s="4" t="s">
        <v>22</v>
      </c>
      <c r="G172" s="4">
        <v>70.010000000000005</v>
      </c>
      <c r="H172" s="4">
        <v>5</v>
      </c>
      <c r="I172" s="4">
        <v>17.502500000000001</v>
      </c>
      <c r="J172" s="4">
        <v>367.55250000000001</v>
      </c>
      <c r="K172" s="5">
        <v>43525</v>
      </c>
      <c r="L172" s="6">
        <v>0.48333333333333334</v>
      </c>
      <c r="M172" s="4" t="s">
        <v>23</v>
      </c>
      <c r="N172" s="4">
        <v>350.05</v>
      </c>
      <c r="O172" s="4">
        <v>4.7619047620000003</v>
      </c>
      <c r="P172" s="4">
        <v>17.502500000000001</v>
      </c>
      <c r="Q172" s="4">
        <v>5.5</v>
      </c>
      <c r="R172" s="4" t="str">
        <f>TEXT(supermarket_sales!$K172,"MMm")</f>
        <v>Mar</v>
      </c>
      <c r="S172" s="1"/>
      <c r="T172" s="7"/>
    </row>
    <row r="173" spans="1:20" x14ac:dyDescent="0.25">
      <c r="A173" s="4" t="s">
        <v>249</v>
      </c>
      <c r="B173" s="4" t="s">
        <v>46</v>
      </c>
      <c r="C173" s="4" t="s">
        <v>47</v>
      </c>
      <c r="D173" s="4" t="s">
        <v>20</v>
      </c>
      <c r="E173" s="4" t="s">
        <v>31</v>
      </c>
      <c r="F173" s="4" t="s">
        <v>48</v>
      </c>
      <c r="G173" s="4">
        <v>80.05</v>
      </c>
      <c r="H173" s="4">
        <v>5</v>
      </c>
      <c r="I173" s="4">
        <v>20.012499999999999</v>
      </c>
      <c r="J173" s="4">
        <v>420.26249999999999</v>
      </c>
      <c r="K173" s="5">
        <v>43491</v>
      </c>
      <c r="L173" s="6">
        <v>0.53125</v>
      </c>
      <c r="M173" s="4" t="s">
        <v>33</v>
      </c>
      <c r="N173" s="4">
        <v>400.25</v>
      </c>
      <c r="O173" s="4">
        <v>4.7619047620000003</v>
      </c>
      <c r="P173" s="4">
        <v>20.012499999999999</v>
      </c>
      <c r="Q173" s="4">
        <v>9.4</v>
      </c>
      <c r="R173" s="4" t="str">
        <f>TEXT(supermarket_sales!$K173,"MMm")</f>
        <v>Jan</v>
      </c>
      <c r="S173" s="1"/>
      <c r="T173" s="7"/>
    </row>
    <row r="174" spans="1:20" x14ac:dyDescent="0.25">
      <c r="A174" s="4" t="s">
        <v>250</v>
      </c>
      <c r="B174" s="4" t="s">
        <v>25</v>
      </c>
      <c r="C174" s="4" t="s">
        <v>26</v>
      </c>
      <c r="D174" s="4" t="s">
        <v>27</v>
      </c>
      <c r="E174" s="4" t="s">
        <v>31</v>
      </c>
      <c r="F174" s="4" t="s">
        <v>28</v>
      </c>
      <c r="G174" s="4">
        <v>20.85</v>
      </c>
      <c r="H174" s="4">
        <v>8</v>
      </c>
      <c r="I174" s="4">
        <v>8.34</v>
      </c>
      <c r="J174" s="4">
        <v>175.14</v>
      </c>
      <c r="K174" s="5">
        <v>43527</v>
      </c>
      <c r="L174" s="6">
        <v>0.80347222222222225</v>
      </c>
      <c r="M174" s="4" t="s">
        <v>29</v>
      </c>
      <c r="N174" s="4">
        <v>166.8</v>
      </c>
      <c r="O174" s="4">
        <v>4.7619047620000003</v>
      </c>
      <c r="P174" s="4">
        <v>8.34</v>
      </c>
      <c r="Q174" s="4">
        <v>6.3</v>
      </c>
      <c r="R174" s="4" t="str">
        <f>TEXT(supermarket_sales!$K174,"MMm")</f>
        <v>Mar</v>
      </c>
      <c r="S174" s="1"/>
      <c r="T174" s="7"/>
    </row>
    <row r="175" spans="1:20" x14ac:dyDescent="0.25">
      <c r="A175" s="4" t="s">
        <v>251</v>
      </c>
      <c r="B175" s="4" t="s">
        <v>46</v>
      </c>
      <c r="C175" s="4" t="s">
        <v>47</v>
      </c>
      <c r="D175" s="4" t="s">
        <v>20</v>
      </c>
      <c r="E175" s="4" t="s">
        <v>31</v>
      </c>
      <c r="F175" s="4" t="s">
        <v>28</v>
      </c>
      <c r="G175" s="4">
        <v>52.89</v>
      </c>
      <c r="H175" s="4">
        <v>6</v>
      </c>
      <c r="I175" s="4">
        <v>15.867000000000001</v>
      </c>
      <c r="J175" s="4">
        <v>333.20699999999999</v>
      </c>
      <c r="K175" s="5">
        <v>43484</v>
      </c>
      <c r="L175" s="6">
        <v>0.7319444444444444</v>
      </c>
      <c r="M175" s="4" t="s">
        <v>33</v>
      </c>
      <c r="N175" s="4">
        <v>317.33999999999997</v>
      </c>
      <c r="O175" s="4">
        <v>4.7619047620000003</v>
      </c>
      <c r="P175" s="4">
        <v>15.867000000000001</v>
      </c>
      <c r="Q175" s="4">
        <v>9.8000000000000007</v>
      </c>
      <c r="R175" s="4" t="str">
        <f>TEXT(supermarket_sales!$K175,"MMm")</f>
        <v>Jan</v>
      </c>
      <c r="S175" s="1"/>
      <c r="T175" s="7"/>
    </row>
    <row r="176" spans="1:20" x14ac:dyDescent="0.25">
      <c r="A176" s="4" t="s">
        <v>252</v>
      </c>
      <c r="B176" s="4" t="s">
        <v>46</v>
      </c>
      <c r="C176" s="4" t="s">
        <v>47</v>
      </c>
      <c r="D176" s="4" t="s">
        <v>27</v>
      </c>
      <c r="E176" s="4" t="s">
        <v>31</v>
      </c>
      <c r="F176" s="4" t="s">
        <v>48</v>
      </c>
      <c r="G176" s="4">
        <v>19.79</v>
      </c>
      <c r="H176" s="4">
        <v>8</v>
      </c>
      <c r="I176" s="4">
        <v>7.9160000000000004</v>
      </c>
      <c r="J176" s="4">
        <v>166.23599999999999</v>
      </c>
      <c r="K176" s="5">
        <v>43483</v>
      </c>
      <c r="L176" s="6">
        <v>0.50277777777777777</v>
      </c>
      <c r="M176" s="4" t="s">
        <v>23</v>
      </c>
      <c r="N176" s="4">
        <v>158.32</v>
      </c>
      <c r="O176" s="4">
        <v>4.7619047620000003</v>
      </c>
      <c r="P176" s="4">
        <v>7.9160000000000004</v>
      </c>
      <c r="Q176" s="4">
        <v>8.6999999999999993</v>
      </c>
      <c r="R176" s="4" t="str">
        <f>TEXT(supermarket_sales!$K176,"MMm")</f>
        <v>Jan</v>
      </c>
      <c r="S176" s="1"/>
      <c r="T176" s="7"/>
    </row>
    <row r="177" spans="1:20" x14ac:dyDescent="0.25">
      <c r="A177" s="4" t="s">
        <v>253</v>
      </c>
      <c r="B177" s="4" t="s">
        <v>18</v>
      </c>
      <c r="C177" s="4" t="s">
        <v>19</v>
      </c>
      <c r="D177" s="4" t="s">
        <v>20</v>
      </c>
      <c r="E177" s="4" t="s">
        <v>31</v>
      </c>
      <c r="F177" s="4" t="s">
        <v>32</v>
      </c>
      <c r="G177" s="4">
        <v>33.840000000000003</v>
      </c>
      <c r="H177" s="4">
        <v>9</v>
      </c>
      <c r="I177" s="4">
        <v>15.228</v>
      </c>
      <c r="J177" s="4">
        <v>319.78800000000001</v>
      </c>
      <c r="K177" s="5">
        <v>43545</v>
      </c>
      <c r="L177" s="6">
        <v>0.68125000000000002</v>
      </c>
      <c r="M177" s="4" t="s">
        <v>23</v>
      </c>
      <c r="N177" s="4">
        <v>304.56</v>
      </c>
      <c r="O177" s="4">
        <v>4.7619047620000003</v>
      </c>
      <c r="P177" s="4">
        <v>15.228</v>
      </c>
      <c r="Q177" s="4">
        <v>8.8000000000000007</v>
      </c>
      <c r="R177" s="4" t="str">
        <f>TEXT(supermarket_sales!$K177,"MMm")</f>
        <v>Mar</v>
      </c>
      <c r="S177" s="1"/>
      <c r="T177" s="7"/>
    </row>
    <row r="178" spans="1:20" x14ac:dyDescent="0.25">
      <c r="A178" s="4" t="s">
        <v>255</v>
      </c>
      <c r="B178" s="4" t="s">
        <v>18</v>
      </c>
      <c r="C178" s="4" t="s">
        <v>19</v>
      </c>
      <c r="D178" s="4" t="s">
        <v>20</v>
      </c>
      <c r="E178" s="4" t="s">
        <v>31</v>
      </c>
      <c r="F178" s="4" t="s">
        <v>48</v>
      </c>
      <c r="G178" s="4">
        <v>22.17</v>
      </c>
      <c r="H178" s="4">
        <v>8</v>
      </c>
      <c r="I178" s="4">
        <v>8.8680000000000003</v>
      </c>
      <c r="J178" s="4">
        <v>186.22800000000001</v>
      </c>
      <c r="K178" s="5">
        <v>43527</v>
      </c>
      <c r="L178" s="6">
        <v>0.7090277777777777</v>
      </c>
      <c r="M178" s="4" t="s">
        <v>33</v>
      </c>
      <c r="N178" s="4">
        <v>177.36</v>
      </c>
      <c r="O178" s="4">
        <v>4.7619047620000003</v>
      </c>
      <c r="P178" s="4">
        <v>8.8680000000000003</v>
      </c>
      <c r="Q178" s="4">
        <v>9.6</v>
      </c>
      <c r="R178" s="4" t="str">
        <f>TEXT(supermarket_sales!$K178,"MMm")</f>
        <v>Mar</v>
      </c>
      <c r="S178" s="1"/>
      <c r="T178" s="7"/>
    </row>
    <row r="179" spans="1:20" x14ac:dyDescent="0.25">
      <c r="A179" s="4" t="s">
        <v>256</v>
      </c>
      <c r="B179" s="4" t="s">
        <v>25</v>
      </c>
      <c r="C179" s="4" t="s">
        <v>26</v>
      </c>
      <c r="D179" s="4" t="s">
        <v>27</v>
      </c>
      <c r="E179" s="4" t="s">
        <v>21</v>
      </c>
      <c r="F179" s="4" t="s">
        <v>51</v>
      </c>
      <c r="G179" s="4">
        <v>22.51</v>
      </c>
      <c r="H179" s="4">
        <v>7</v>
      </c>
      <c r="I179" s="4">
        <v>7.8784999999999998</v>
      </c>
      <c r="J179" s="4">
        <v>165.4485</v>
      </c>
      <c r="K179" s="5">
        <v>43509</v>
      </c>
      <c r="L179" s="6">
        <v>0.4513888888888889</v>
      </c>
      <c r="M179" s="4" t="s">
        <v>33</v>
      </c>
      <c r="N179" s="4">
        <v>157.57</v>
      </c>
      <c r="O179" s="4">
        <v>4.7619047620000003</v>
      </c>
      <c r="P179" s="4">
        <v>7.8784999999999998</v>
      </c>
      <c r="Q179" s="4">
        <v>4.8</v>
      </c>
      <c r="R179" s="4" t="str">
        <f>TEXT(supermarket_sales!$K179,"MMm")</f>
        <v>Feb</v>
      </c>
      <c r="S179" s="1"/>
      <c r="T179" s="7"/>
    </row>
    <row r="180" spans="1:20" x14ac:dyDescent="0.25">
      <c r="A180" s="4" t="s">
        <v>258</v>
      </c>
      <c r="B180" s="4" t="s">
        <v>18</v>
      </c>
      <c r="C180" s="4" t="s">
        <v>19</v>
      </c>
      <c r="D180" s="4" t="s">
        <v>27</v>
      </c>
      <c r="E180" s="4" t="s">
        <v>31</v>
      </c>
      <c r="F180" s="4" t="s">
        <v>48</v>
      </c>
      <c r="G180" s="4">
        <v>73.88</v>
      </c>
      <c r="H180" s="4">
        <v>6</v>
      </c>
      <c r="I180" s="4">
        <v>22.164000000000001</v>
      </c>
      <c r="J180" s="4">
        <v>465.44400000000002</v>
      </c>
      <c r="K180" s="5">
        <v>43547</v>
      </c>
      <c r="L180" s="6">
        <v>0.8027777777777777</v>
      </c>
      <c r="M180" s="4" t="s">
        <v>23</v>
      </c>
      <c r="N180" s="4">
        <v>443.28</v>
      </c>
      <c r="O180" s="4">
        <v>4.7619047620000003</v>
      </c>
      <c r="P180" s="4">
        <v>22.164000000000001</v>
      </c>
      <c r="Q180" s="4">
        <v>4.4000000000000004</v>
      </c>
      <c r="R180" s="4" t="str">
        <f>TEXT(supermarket_sales!$K180,"MMm")</f>
        <v>Mar</v>
      </c>
      <c r="S180" s="1"/>
      <c r="T180" s="7"/>
    </row>
    <row r="181" spans="1:20" x14ac:dyDescent="0.25">
      <c r="A181" s="4" t="s">
        <v>259</v>
      </c>
      <c r="B181" s="4" t="s">
        <v>25</v>
      </c>
      <c r="C181" s="4" t="s">
        <v>26</v>
      </c>
      <c r="D181" s="4" t="s">
        <v>20</v>
      </c>
      <c r="E181" s="4" t="s">
        <v>31</v>
      </c>
      <c r="F181" s="4" t="s">
        <v>22</v>
      </c>
      <c r="G181" s="4">
        <v>86.8</v>
      </c>
      <c r="H181" s="4">
        <v>3</v>
      </c>
      <c r="I181" s="4">
        <v>13.02</v>
      </c>
      <c r="J181" s="4">
        <v>273.42</v>
      </c>
      <c r="K181" s="5">
        <v>43493</v>
      </c>
      <c r="L181" s="6">
        <v>0.69930555555555562</v>
      </c>
      <c r="M181" s="4" t="s">
        <v>23</v>
      </c>
      <c r="N181" s="4">
        <v>260.39999999999998</v>
      </c>
      <c r="O181" s="4">
        <v>4.7619047620000003</v>
      </c>
      <c r="P181" s="4">
        <v>13.02</v>
      </c>
      <c r="Q181" s="4">
        <v>9.9</v>
      </c>
      <c r="R181" s="4" t="str">
        <f>TEXT(supermarket_sales!$K181,"MMm")</f>
        <v>Jan</v>
      </c>
      <c r="S181" s="1"/>
      <c r="T181" s="7"/>
    </row>
    <row r="182" spans="1:20" x14ac:dyDescent="0.25">
      <c r="A182" s="4" t="s">
        <v>260</v>
      </c>
      <c r="B182" s="4" t="s">
        <v>25</v>
      </c>
      <c r="C182" s="4" t="s">
        <v>26</v>
      </c>
      <c r="D182" s="4" t="s">
        <v>27</v>
      </c>
      <c r="E182" s="4" t="s">
        <v>31</v>
      </c>
      <c r="F182" s="4" t="s">
        <v>51</v>
      </c>
      <c r="G182" s="4">
        <v>64.260000000000005</v>
      </c>
      <c r="H182" s="4">
        <v>7</v>
      </c>
      <c r="I182" s="4">
        <v>22.491</v>
      </c>
      <c r="J182" s="4">
        <v>472.31099999999998</v>
      </c>
      <c r="K182" s="5">
        <v>43710</v>
      </c>
      <c r="L182" s="6">
        <v>0.41666666666666669</v>
      </c>
      <c r="M182" s="4" t="s">
        <v>29</v>
      </c>
      <c r="N182" s="4">
        <v>449.82</v>
      </c>
      <c r="O182" s="4">
        <v>4.7619047620000003</v>
      </c>
      <c r="P182" s="4">
        <v>22.491</v>
      </c>
      <c r="Q182" s="4">
        <v>5.7</v>
      </c>
      <c r="R182" s="4" t="str">
        <f>TEXT(supermarket_sales!$K182,"MMm")</f>
        <v>Sep</v>
      </c>
      <c r="S182" s="1"/>
      <c r="T182" s="7"/>
    </row>
    <row r="183" spans="1:20" x14ac:dyDescent="0.25">
      <c r="A183" s="4" t="s">
        <v>261</v>
      </c>
      <c r="B183" s="4" t="s">
        <v>25</v>
      </c>
      <c r="C183" s="4" t="s">
        <v>26</v>
      </c>
      <c r="D183" s="4" t="s">
        <v>20</v>
      </c>
      <c r="E183" s="4" t="s">
        <v>31</v>
      </c>
      <c r="F183" s="4" t="s">
        <v>48</v>
      </c>
      <c r="G183" s="4">
        <v>38.47</v>
      </c>
      <c r="H183" s="4">
        <v>8</v>
      </c>
      <c r="I183" s="4">
        <v>15.388</v>
      </c>
      <c r="J183" s="4">
        <v>323.14800000000002</v>
      </c>
      <c r="K183" s="5">
        <v>43488</v>
      </c>
      <c r="L183" s="6">
        <v>0.49374999999999997</v>
      </c>
      <c r="M183" s="4" t="s">
        <v>29</v>
      </c>
      <c r="N183" s="4">
        <v>307.76</v>
      </c>
      <c r="O183" s="4">
        <v>4.7619047620000003</v>
      </c>
      <c r="P183" s="4">
        <v>15.388</v>
      </c>
      <c r="Q183" s="4">
        <v>7.7</v>
      </c>
      <c r="R183" s="4" t="str">
        <f>TEXT(supermarket_sales!$K183,"MMm")</f>
        <v>Jan</v>
      </c>
      <c r="S183" s="1"/>
      <c r="T183" s="7"/>
    </row>
    <row r="184" spans="1:20" x14ac:dyDescent="0.25">
      <c r="A184" s="4" t="s">
        <v>262</v>
      </c>
      <c r="B184" s="4" t="s">
        <v>18</v>
      </c>
      <c r="C184" s="4" t="s">
        <v>19</v>
      </c>
      <c r="D184" s="4" t="s">
        <v>20</v>
      </c>
      <c r="E184" s="4" t="s">
        <v>31</v>
      </c>
      <c r="F184" s="4" t="s">
        <v>37</v>
      </c>
      <c r="G184" s="4">
        <v>15.5</v>
      </c>
      <c r="H184" s="4">
        <v>10</v>
      </c>
      <c r="I184" s="4">
        <v>7.75</v>
      </c>
      <c r="J184" s="4">
        <v>162.75</v>
      </c>
      <c r="K184" s="5">
        <v>43547</v>
      </c>
      <c r="L184" s="6">
        <v>0.4548611111111111</v>
      </c>
      <c r="M184" s="4" t="s">
        <v>23</v>
      </c>
      <c r="N184" s="4">
        <v>155</v>
      </c>
      <c r="O184" s="4">
        <v>4.7619047620000003</v>
      </c>
      <c r="P184" s="4">
        <v>7.75</v>
      </c>
      <c r="Q184" s="4">
        <v>8</v>
      </c>
      <c r="R184" s="4" t="str">
        <f>TEXT(supermarket_sales!$K184,"MMm")</f>
        <v>Mar</v>
      </c>
      <c r="S184" s="1"/>
      <c r="T184" s="7"/>
    </row>
    <row r="185" spans="1:20" x14ac:dyDescent="0.25">
      <c r="A185" s="4" t="s">
        <v>263</v>
      </c>
      <c r="B185" s="4" t="s">
        <v>25</v>
      </c>
      <c r="C185" s="4" t="s">
        <v>26</v>
      </c>
      <c r="D185" s="4" t="s">
        <v>27</v>
      </c>
      <c r="E185" s="4" t="s">
        <v>31</v>
      </c>
      <c r="F185" s="4" t="s">
        <v>22</v>
      </c>
      <c r="G185" s="4">
        <v>34.31</v>
      </c>
      <c r="H185" s="4">
        <v>8</v>
      </c>
      <c r="I185" s="4">
        <v>13.724</v>
      </c>
      <c r="J185" s="4">
        <v>288.20400000000001</v>
      </c>
      <c r="K185" s="5">
        <v>43490</v>
      </c>
      <c r="L185" s="6">
        <v>0.625</v>
      </c>
      <c r="M185" s="4" t="s">
        <v>23</v>
      </c>
      <c r="N185" s="4">
        <v>274.48</v>
      </c>
      <c r="O185" s="4">
        <v>4.7619047620000003</v>
      </c>
      <c r="P185" s="4">
        <v>13.724</v>
      </c>
      <c r="Q185" s="4">
        <v>5.7</v>
      </c>
      <c r="R185" s="4" t="str">
        <f>TEXT(supermarket_sales!$K185,"MMm")</f>
        <v>Jan</v>
      </c>
      <c r="S185" s="1"/>
      <c r="T185" s="7"/>
    </row>
    <row r="186" spans="1:20" x14ac:dyDescent="0.25">
      <c r="A186" s="4" t="s">
        <v>264</v>
      </c>
      <c r="B186" s="4" t="s">
        <v>18</v>
      </c>
      <c r="C186" s="4" t="s">
        <v>19</v>
      </c>
      <c r="D186" s="4" t="s">
        <v>27</v>
      </c>
      <c r="E186" s="4" t="s">
        <v>21</v>
      </c>
      <c r="F186" s="4" t="s">
        <v>37</v>
      </c>
      <c r="G186" s="4">
        <v>12.34</v>
      </c>
      <c r="H186" s="4">
        <v>7</v>
      </c>
      <c r="I186" s="4">
        <v>4.319</v>
      </c>
      <c r="J186" s="4">
        <v>90.698999999999998</v>
      </c>
      <c r="K186" s="5">
        <v>43558</v>
      </c>
      <c r="L186" s="6">
        <v>0.47152777777777777</v>
      </c>
      <c r="M186" s="4" t="s">
        <v>33</v>
      </c>
      <c r="N186" s="4">
        <v>86.38</v>
      </c>
      <c r="O186" s="4">
        <v>4.7619047620000003</v>
      </c>
      <c r="P186" s="4">
        <v>4.319</v>
      </c>
      <c r="Q186" s="4">
        <v>6.7</v>
      </c>
      <c r="R186" s="4" t="str">
        <f>TEXT(supermarket_sales!$K186,"MMm")</f>
        <v>Apr</v>
      </c>
      <c r="S186" s="1"/>
      <c r="T186" s="7"/>
    </row>
    <row r="187" spans="1:20" x14ac:dyDescent="0.25">
      <c r="A187" s="4" t="s">
        <v>265</v>
      </c>
      <c r="B187" s="4" t="s">
        <v>46</v>
      </c>
      <c r="C187" s="4" t="s">
        <v>47</v>
      </c>
      <c r="D187" s="4" t="s">
        <v>20</v>
      </c>
      <c r="E187" s="4" t="s">
        <v>31</v>
      </c>
      <c r="F187" s="4" t="s">
        <v>48</v>
      </c>
      <c r="G187" s="4">
        <v>18.079999999999998</v>
      </c>
      <c r="H187" s="4">
        <v>3</v>
      </c>
      <c r="I187" s="4">
        <v>2.7120000000000002</v>
      </c>
      <c r="J187" s="4">
        <v>56.951999999999998</v>
      </c>
      <c r="K187" s="5">
        <v>43588</v>
      </c>
      <c r="L187" s="6">
        <v>0.82361111111111107</v>
      </c>
      <c r="M187" s="4" t="s">
        <v>23</v>
      </c>
      <c r="N187" s="4">
        <v>54.24</v>
      </c>
      <c r="O187" s="4">
        <v>4.7619047620000003</v>
      </c>
      <c r="P187" s="4">
        <v>2.7120000000000002</v>
      </c>
      <c r="Q187" s="4">
        <v>8</v>
      </c>
      <c r="R187" s="4" t="str">
        <f>TEXT(supermarket_sales!$K187,"MMm")</f>
        <v>May</v>
      </c>
      <c r="S187" s="1"/>
      <c r="T187" s="7"/>
    </row>
    <row r="188" spans="1:20" x14ac:dyDescent="0.25">
      <c r="A188" s="4" t="s">
        <v>266</v>
      </c>
      <c r="B188" s="4" t="s">
        <v>46</v>
      </c>
      <c r="C188" s="4" t="s">
        <v>47</v>
      </c>
      <c r="D188" s="4" t="s">
        <v>20</v>
      </c>
      <c r="E188" s="4" t="s">
        <v>21</v>
      </c>
      <c r="F188" s="4" t="s">
        <v>32</v>
      </c>
      <c r="G188" s="4">
        <v>94.49</v>
      </c>
      <c r="H188" s="4">
        <v>8</v>
      </c>
      <c r="I188" s="4">
        <v>37.795999999999999</v>
      </c>
      <c r="J188" s="4">
        <v>793.71600000000001</v>
      </c>
      <c r="K188" s="5">
        <v>43527</v>
      </c>
      <c r="L188" s="6">
        <v>0.79166666666666663</v>
      </c>
      <c r="M188" s="4" t="s">
        <v>23</v>
      </c>
      <c r="N188" s="4">
        <v>755.92</v>
      </c>
      <c r="O188" s="4">
        <v>4.7619047620000003</v>
      </c>
      <c r="P188" s="4">
        <v>37.795999999999999</v>
      </c>
      <c r="Q188" s="4">
        <v>7.5</v>
      </c>
      <c r="R188" s="4" t="str">
        <f>TEXT(supermarket_sales!$K188,"MMm")</f>
        <v>Mar</v>
      </c>
      <c r="S188" s="1"/>
      <c r="T188" s="7"/>
    </row>
    <row r="189" spans="1:20" x14ac:dyDescent="0.25">
      <c r="A189" s="4" t="s">
        <v>267</v>
      </c>
      <c r="B189" s="4" t="s">
        <v>46</v>
      </c>
      <c r="C189" s="4" t="s">
        <v>47</v>
      </c>
      <c r="D189" s="4" t="s">
        <v>20</v>
      </c>
      <c r="E189" s="4" t="s">
        <v>31</v>
      </c>
      <c r="F189" s="4" t="s">
        <v>32</v>
      </c>
      <c r="G189" s="4">
        <v>46.47</v>
      </c>
      <c r="H189" s="4">
        <v>4</v>
      </c>
      <c r="I189" s="4">
        <v>9.2940000000000005</v>
      </c>
      <c r="J189" s="4">
        <v>195.17400000000001</v>
      </c>
      <c r="K189" s="5">
        <v>43679</v>
      </c>
      <c r="L189" s="6">
        <v>0.45347222222222222</v>
      </c>
      <c r="M189" s="4" t="s">
        <v>29</v>
      </c>
      <c r="N189" s="4">
        <v>185.88</v>
      </c>
      <c r="O189" s="4">
        <v>4.7619047620000003</v>
      </c>
      <c r="P189" s="4">
        <v>9.2940000000000005</v>
      </c>
      <c r="Q189" s="4">
        <v>7</v>
      </c>
      <c r="R189" s="4" t="str">
        <f>TEXT(supermarket_sales!$K189,"MMm")</f>
        <v>Aug</v>
      </c>
      <c r="S189" s="1"/>
      <c r="T189" s="7"/>
    </row>
    <row r="190" spans="1:20" x14ac:dyDescent="0.25">
      <c r="A190" s="4" t="s">
        <v>268</v>
      </c>
      <c r="B190" s="4" t="s">
        <v>18</v>
      </c>
      <c r="C190" s="4" t="s">
        <v>19</v>
      </c>
      <c r="D190" s="4" t="s">
        <v>27</v>
      </c>
      <c r="E190" s="4" t="s">
        <v>31</v>
      </c>
      <c r="F190" s="4" t="s">
        <v>32</v>
      </c>
      <c r="G190" s="4">
        <v>74.069999999999993</v>
      </c>
      <c r="H190" s="4">
        <v>1</v>
      </c>
      <c r="I190" s="4">
        <v>3.7035</v>
      </c>
      <c r="J190" s="4">
        <v>77.773499999999999</v>
      </c>
      <c r="K190" s="5">
        <v>43740</v>
      </c>
      <c r="L190" s="6">
        <v>0.53472222222222221</v>
      </c>
      <c r="M190" s="4" t="s">
        <v>23</v>
      </c>
      <c r="N190" s="4">
        <v>74.069999999999993</v>
      </c>
      <c r="O190" s="4">
        <v>4.7619047620000003</v>
      </c>
      <c r="P190" s="4">
        <v>3.7035</v>
      </c>
      <c r="Q190" s="4">
        <v>9.9</v>
      </c>
      <c r="R190" s="4" t="str">
        <f>TEXT(supermarket_sales!$K190,"MMm")</f>
        <v>Oct</v>
      </c>
      <c r="S190" s="1"/>
      <c r="T190" s="7"/>
    </row>
    <row r="191" spans="1:20" x14ac:dyDescent="0.25">
      <c r="A191" s="4" t="s">
        <v>269</v>
      </c>
      <c r="B191" s="4" t="s">
        <v>25</v>
      </c>
      <c r="C191" s="4" t="s">
        <v>26</v>
      </c>
      <c r="D191" s="4" t="s">
        <v>27</v>
      </c>
      <c r="E191" s="4" t="s">
        <v>21</v>
      </c>
      <c r="F191" s="4" t="s">
        <v>32</v>
      </c>
      <c r="G191" s="4">
        <v>69.81</v>
      </c>
      <c r="H191" s="4">
        <v>4</v>
      </c>
      <c r="I191" s="4">
        <v>13.962</v>
      </c>
      <c r="J191" s="4">
        <v>293.202</v>
      </c>
      <c r="K191" s="5">
        <v>43493</v>
      </c>
      <c r="L191" s="6">
        <v>0.86805555555555547</v>
      </c>
      <c r="M191" s="4" t="s">
        <v>33</v>
      </c>
      <c r="N191" s="4">
        <v>279.24</v>
      </c>
      <c r="O191" s="4">
        <v>4.7619047620000003</v>
      </c>
      <c r="P191" s="4">
        <v>13.962</v>
      </c>
      <c r="Q191" s="4">
        <v>5.9</v>
      </c>
      <c r="R191" s="4" t="str">
        <f>TEXT(supermarket_sales!$K191,"MMm")</f>
        <v>Jan</v>
      </c>
      <c r="S191" s="1"/>
      <c r="T191" s="7"/>
    </row>
    <row r="192" spans="1:20" x14ac:dyDescent="0.25">
      <c r="A192" s="4" t="s">
        <v>270</v>
      </c>
      <c r="B192" s="4" t="s">
        <v>46</v>
      </c>
      <c r="C192" s="4" t="s">
        <v>47</v>
      </c>
      <c r="D192" s="4" t="s">
        <v>27</v>
      </c>
      <c r="E192" s="4" t="s">
        <v>21</v>
      </c>
      <c r="F192" s="4" t="s">
        <v>32</v>
      </c>
      <c r="G192" s="4">
        <v>77.040000000000006</v>
      </c>
      <c r="H192" s="4">
        <v>3</v>
      </c>
      <c r="I192" s="4">
        <v>11.555999999999999</v>
      </c>
      <c r="J192" s="4">
        <v>242.67599999999999</v>
      </c>
      <c r="K192" s="5">
        <v>43771</v>
      </c>
      <c r="L192" s="6">
        <v>0.44375000000000003</v>
      </c>
      <c r="M192" s="4" t="s">
        <v>33</v>
      </c>
      <c r="N192" s="4">
        <v>231.12</v>
      </c>
      <c r="O192" s="4">
        <v>4.7619047620000003</v>
      </c>
      <c r="P192" s="4">
        <v>11.555999999999999</v>
      </c>
      <c r="Q192" s="4">
        <v>7.2</v>
      </c>
      <c r="R192" s="4" t="str">
        <f>TEXT(supermarket_sales!$K192,"MMm")</f>
        <v>Nov</v>
      </c>
      <c r="S192" s="1"/>
      <c r="T192" s="7"/>
    </row>
    <row r="193" spans="1:20" x14ac:dyDescent="0.25">
      <c r="A193" s="4" t="s">
        <v>271</v>
      </c>
      <c r="B193" s="4" t="s">
        <v>46</v>
      </c>
      <c r="C193" s="4" t="s">
        <v>47</v>
      </c>
      <c r="D193" s="4" t="s">
        <v>27</v>
      </c>
      <c r="E193" s="4" t="s">
        <v>21</v>
      </c>
      <c r="F193" s="4" t="s">
        <v>51</v>
      </c>
      <c r="G193" s="4">
        <v>73.52</v>
      </c>
      <c r="H193" s="4">
        <v>2</v>
      </c>
      <c r="I193" s="4">
        <v>7.3520000000000003</v>
      </c>
      <c r="J193" s="4">
        <v>154.392</v>
      </c>
      <c r="K193" s="5">
        <v>43480</v>
      </c>
      <c r="L193" s="6">
        <v>0.57013888888888886</v>
      </c>
      <c r="M193" s="4" t="s">
        <v>23</v>
      </c>
      <c r="N193" s="4">
        <v>147.04</v>
      </c>
      <c r="O193" s="4">
        <v>4.7619047620000003</v>
      </c>
      <c r="P193" s="4">
        <v>7.3520000000000003</v>
      </c>
      <c r="Q193" s="4">
        <v>4.5999999999999996</v>
      </c>
      <c r="R193" s="4" t="str">
        <f>TEXT(supermarket_sales!$K193,"MMm")</f>
        <v>Jan</v>
      </c>
      <c r="S193" s="1"/>
      <c r="T193" s="7"/>
    </row>
    <row r="194" spans="1:20" x14ac:dyDescent="0.25">
      <c r="A194" s="4" t="s">
        <v>272</v>
      </c>
      <c r="B194" s="4" t="s">
        <v>25</v>
      </c>
      <c r="C194" s="4" t="s">
        <v>26</v>
      </c>
      <c r="D194" s="4" t="s">
        <v>27</v>
      </c>
      <c r="E194" s="4" t="s">
        <v>21</v>
      </c>
      <c r="F194" s="4" t="s">
        <v>48</v>
      </c>
      <c r="G194" s="4">
        <v>87.8</v>
      </c>
      <c r="H194" s="4">
        <v>9</v>
      </c>
      <c r="I194" s="4">
        <v>39.51</v>
      </c>
      <c r="J194" s="4">
        <v>829.71</v>
      </c>
      <c r="K194" s="5">
        <v>43540</v>
      </c>
      <c r="L194" s="6">
        <v>0.79722222222222217</v>
      </c>
      <c r="M194" s="4" t="s">
        <v>29</v>
      </c>
      <c r="N194" s="4">
        <v>790.2</v>
      </c>
      <c r="O194" s="4">
        <v>4.7619047620000003</v>
      </c>
      <c r="P194" s="4">
        <v>39.51</v>
      </c>
      <c r="Q194" s="4">
        <v>9.1999999999999993</v>
      </c>
      <c r="R194" s="4" t="str">
        <f>TEXT(supermarket_sales!$K194,"MMm")</f>
        <v>Mar</v>
      </c>
      <c r="S194" s="1"/>
      <c r="T194" s="7"/>
    </row>
    <row r="195" spans="1:20" x14ac:dyDescent="0.25">
      <c r="A195" s="4" t="s">
        <v>273</v>
      </c>
      <c r="B195" s="4" t="s">
        <v>46</v>
      </c>
      <c r="C195" s="4" t="s">
        <v>47</v>
      </c>
      <c r="D195" s="4" t="s">
        <v>27</v>
      </c>
      <c r="E195" s="4" t="s">
        <v>31</v>
      </c>
      <c r="F195" s="4" t="s">
        <v>32</v>
      </c>
      <c r="G195" s="4">
        <v>25.55</v>
      </c>
      <c r="H195" s="4">
        <v>4</v>
      </c>
      <c r="I195" s="4">
        <v>5.1100000000000003</v>
      </c>
      <c r="J195" s="4">
        <v>107.31</v>
      </c>
      <c r="K195" s="5">
        <v>43491</v>
      </c>
      <c r="L195" s="6">
        <v>0.84930555555555554</v>
      </c>
      <c r="M195" s="4" t="s">
        <v>23</v>
      </c>
      <c r="N195" s="4">
        <v>102.2</v>
      </c>
      <c r="O195" s="4">
        <v>4.7619047620000003</v>
      </c>
      <c r="P195" s="4">
        <v>5.1100000000000003</v>
      </c>
      <c r="Q195" s="4">
        <v>5.7</v>
      </c>
      <c r="R195" s="4" t="str">
        <f>TEXT(supermarket_sales!$K195,"MMm")</f>
        <v>Jan</v>
      </c>
      <c r="S195" s="1"/>
      <c r="T195" s="7"/>
    </row>
    <row r="196" spans="1:20" x14ac:dyDescent="0.25">
      <c r="A196" s="4" t="s">
        <v>274</v>
      </c>
      <c r="B196" s="4" t="s">
        <v>18</v>
      </c>
      <c r="C196" s="4" t="s">
        <v>19</v>
      </c>
      <c r="D196" s="4" t="s">
        <v>27</v>
      </c>
      <c r="E196" s="4" t="s">
        <v>31</v>
      </c>
      <c r="F196" s="4" t="s">
        <v>28</v>
      </c>
      <c r="G196" s="4">
        <v>32.71</v>
      </c>
      <c r="H196" s="4">
        <v>5</v>
      </c>
      <c r="I196" s="4">
        <v>8.1775000000000002</v>
      </c>
      <c r="J196" s="4">
        <v>171.72749999999999</v>
      </c>
      <c r="K196" s="5">
        <v>43543</v>
      </c>
      <c r="L196" s="6">
        <v>0.47916666666666669</v>
      </c>
      <c r="M196" s="4" t="s">
        <v>33</v>
      </c>
      <c r="N196" s="4">
        <v>163.55000000000001</v>
      </c>
      <c r="O196" s="4">
        <v>4.7619047620000003</v>
      </c>
      <c r="P196" s="4">
        <v>8.1775000000000002</v>
      </c>
      <c r="Q196" s="4">
        <v>9.9</v>
      </c>
      <c r="R196" s="4" t="str">
        <f>TEXT(supermarket_sales!$K196,"MMm")</f>
        <v>Mar</v>
      </c>
      <c r="S196" s="1"/>
      <c r="T196" s="7"/>
    </row>
    <row r="197" spans="1:20" x14ac:dyDescent="0.25">
      <c r="A197" s="4" t="s">
        <v>275</v>
      </c>
      <c r="B197" s="4" t="s">
        <v>25</v>
      </c>
      <c r="C197" s="4" t="s">
        <v>26</v>
      </c>
      <c r="D197" s="4" t="s">
        <v>20</v>
      </c>
      <c r="E197" s="4" t="s">
        <v>21</v>
      </c>
      <c r="F197" s="4" t="s">
        <v>51</v>
      </c>
      <c r="G197" s="4">
        <v>74.290000000000006</v>
      </c>
      <c r="H197" s="4">
        <v>1</v>
      </c>
      <c r="I197" s="4">
        <v>3.7145000000000001</v>
      </c>
      <c r="J197" s="4">
        <v>78.004499999999993</v>
      </c>
      <c r="K197" s="5">
        <v>43478</v>
      </c>
      <c r="L197" s="6">
        <v>0.8125</v>
      </c>
      <c r="M197" s="4" t="s">
        <v>29</v>
      </c>
      <c r="N197" s="4">
        <v>74.290000000000006</v>
      </c>
      <c r="O197" s="4">
        <v>4.7619047620000003</v>
      </c>
      <c r="P197" s="4">
        <v>3.7145000000000001</v>
      </c>
      <c r="Q197" s="4">
        <v>5</v>
      </c>
      <c r="R197" s="4" t="str">
        <f>TEXT(supermarket_sales!$K197,"MMm")</f>
        <v>Jan</v>
      </c>
      <c r="S197" s="1"/>
      <c r="T197" s="7"/>
    </row>
    <row r="198" spans="1:20" x14ac:dyDescent="0.25">
      <c r="A198" s="4" t="s">
        <v>276</v>
      </c>
      <c r="B198" s="4" t="s">
        <v>25</v>
      </c>
      <c r="C198" s="4" t="s">
        <v>26</v>
      </c>
      <c r="D198" s="4" t="s">
        <v>20</v>
      </c>
      <c r="E198" s="4" t="s">
        <v>31</v>
      </c>
      <c r="F198" s="4" t="s">
        <v>22</v>
      </c>
      <c r="G198" s="4">
        <v>43.7</v>
      </c>
      <c r="H198" s="4">
        <v>2</v>
      </c>
      <c r="I198" s="4">
        <v>4.37</v>
      </c>
      <c r="J198" s="4">
        <v>91.77</v>
      </c>
      <c r="K198" s="5">
        <v>43550</v>
      </c>
      <c r="L198" s="6">
        <v>0.75208333333333333</v>
      </c>
      <c r="M198" s="4" t="s">
        <v>29</v>
      </c>
      <c r="N198" s="4">
        <v>87.4</v>
      </c>
      <c r="O198" s="4">
        <v>4.7619047620000003</v>
      </c>
      <c r="P198" s="4">
        <v>4.37</v>
      </c>
      <c r="Q198" s="4">
        <v>4.9000000000000004</v>
      </c>
      <c r="R198" s="4" t="str">
        <f>TEXT(supermarket_sales!$K198,"MMm")</f>
        <v>Mar</v>
      </c>
      <c r="S198" s="1"/>
      <c r="T198" s="7"/>
    </row>
    <row r="199" spans="1:20" x14ac:dyDescent="0.25">
      <c r="A199" s="4" t="s">
        <v>277</v>
      </c>
      <c r="B199" s="4" t="s">
        <v>18</v>
      </c>
      <c r="C199" s="4" t="s">
        <v>19</v>
      </c>
      <c r="D199" s="4" t="s">
        <v>27</v>
      </c>
      <c r="E199" s="4" t="s">
        <v>21</v>
      </c>
      <c r="F199" s="4" t="s">
        <v>32</v>
      </c>
      <c r="G199" s="4">
        <v>25.29</v>
      </c>
      <c r="H199" s="4">
        <v>1</v>
      </c>
      <c r="I199" s="4">
        <v>1.2645</v>
      </c>
      <c r="J199" s="4">
        <v>26.554500000000001</v>
      </c>
      <c r="K199" s="5">
        <v>43547</v>
      </c>
      <c r="L199" s="6">
        <v>0.42569444444444443</v>
      </c>
      <c r="M199" s="4" t="s">
        <v>23</v>
      </c>
      <c r="N199" s="4">
        <v>25.29</v>
      </c>
      <c r="O199" s="4">
        <v>4.7619047620000003</v>
      </c>
      <c r="P199" s="4">
        <v>1.2645</v>
      </c>
      <c r="Q199" s="4">
        <v>6.1</v>
      </c>
      <c r="R199" s="4" t="str">
        <f>TEXT(supermarket_sales!$K199,"MMm")</f>
        <v>Mar</v>
      </c>
      <c r="S199" s="1"/>
      <c r="T199" s="7"/>
    </row>
    <row r="200" spans="1:20" x14ac:dyDescent="0.25">
      <c r="A200" s="4" t="s">
        <v>278</v>
      </c>
      <c r="B200" s="4" t="s">
        <v>25</v>
      </c>
      <c r="C200" s="4" t="s">
        <v>26</v>
      </c>
      <c r="D200" s="4" t="s">
        <v>27</v>
      </c>
      <c r="E200" s="4" t="s">
        <v>31</v>
      </c>
      <c r="F200" s="4" t="s">
        <v>22</v>
      </c>
      <c r="G200" s="4">
        <v>41.5</v>
      </c>
      <c r="H200" s="4">
        <v>4</v>
      </c>
      <c r="I200" s="4">
        <v>8.3000000000000007</v>
      </c>
      <c r="J200" s="4">
        <v>174.3</v>
      </c>
      <c r="K200" s="5">
        <v>43802</v>
      </c>
      <c r="L200" s="6">
        <v>0.83194444444444438</v>
      </c>
      <c r="M200" s="4" t="s">
        <v>33</v>
      </c>
      <c r="N200" s="4">
        <v>166</v>
      </c>
      <c r="O200" s="4">
        <v>4.7619047620000003</v>
      </c>
      <c r="P200" s="4">
        <v>8.3000000000000007</v>
      </c>
      <c r="Q200" s="4">
        <v>8.1999999999999993</v>
      </c>
      <c r="R200" s="4" t="str">
        <f>TEXT(supermarket_sales!$K200,"MMm")</f>
        <v>Dec</v>
      </c>
      <c r="S200" s="1"/>
      <c r="T200" s="7"/>
    </row>
    <row r="201" spans="1:20" x14ac:dyDescent="0.25">
      <c r="A201" s="4" t="s">
        <v>279</v>
      </c>
      <c r="B201" s="4" t="s">
        <v>25</v>
      </c>
      <c r="C201" s="4" t="s">
        <v>26</v>
      </c>
      <c r="D201" s="4" t="s">
        <v>20</v>
      </c>
      <c r="E201" s="4" t="s">
        <v>21</v>
      </c>
      <c r="F201" s="4" t="s">
        <v>48</v>
      </c>
      <c r="G201" s="4">
        <v>71.39</v>
      </c>
      <c r="H201" s="4">
        <v>5</v>
      </c>
      <c r="I201" s="4">
        <v>17.8475</v>
      </c>
      <c r="J201" s="4">
        <v>374.79750000000001</v>
      </c>
      <c r="K201" s="5">
        <v>43513</v>
      </c>
      <c r="L201" s="6">
        <v>0.83124999999999993</v>
      </c>
      <c r="M201" s="4" t="s">
        <v>33</v>
      </c>
      <c r="N201" s="4">
        <v>356.95</v>
      </c>
      <c r="O201" s="4">
        <v>4.7619047620000003</v>
      </c>
      <c r="P201" s="4">
        <v>17.8475</v>
      </c>
      <c r="Q201" s="4">
        <v>5.5</v>
      </c>
      <c r="R201" s="4" t="str">
        <f>TEXT(supermarket_sales!$K201,"MMm")</f>
        <v>Feb</v>
      </c>
      <c r="S201" s="1"/>
      <c r="T201" s="7"/>
    </row>
    <row r="202" spans="1:20" x14ac:dyDescent="0.25">
      <c r="A202" s="4" t="s">
        <v>280</v>
      </c>
      <c r="B202" s="4" t="s">
        <v>25</v>
      </c>
      <c r="C202" s="4" t="s">
        <v>26</v>
      </c>
      <c r="D202" s="4" t="s">
        <v>20</v>
      </c>
      <c r="E202" s="4" t="s">
        <v>21</v>
      </c>
      <c r="F202" s="4" t="s">
        <v>37</v>
      </c>
      <c r="G202" s="4">
        <v>19.149999999999999</v>
      </c>
      <c r="H202" s="4">
        <v>6</v>
      </c>
      <c r="I202" s="4">
        <v>5.7450000000000001</v>
      </c>
      <c r="J202" s="4">
        <v>120.645</v>
      </c>
      <c r="K202" s="5">
        <v>43494</v>
      </c>
      <c r="L202" s="6">
        <v>0.41736111111111113</v>
      </c>
      <c r="M202" s="4" t="s">
        <v>33</v>
      </c>
      <c r="N202" s="4">
        <v>114.9</v>
      </c>
      <c r="O202" s="4">
        <v>4.7619047620000003</v>
      </c>
      <c r="P202" s="4">
        <v>5.7450000000000001</v>
      </c>
      <c r="Q202" s="4">
        <v>6.8</v>
      </c>
      <c r="R202" s="4" t="str">
        <f>TEXT(supermarket_sales!$K202,"MMm")</f>
        <v>Jan</v>
      </c>
      <c r="S202" s="1"/>
      <c r="T202" s="7"/>
    </row>
    <row r="203" spans="1:20" x14ac:dyDescent="0.25">
      <c r="A203" s="4" t="s">
        <v>281</v>
      </c>
      <c r="B203" s="4" t="s">
        <v>46</v>
      </c>
      <c r="C203" s="4" t="s">
        <v>47</v>
      </c>
      <c r="D203" s="4" t="s">
        <v>20</v>
      </c>
      <c r="E203" s="4" t="s">
        <v>21</v>
      </c>
      <c r="F203" s="4" t="s">
        <v>28</v>
      </c>
      <c r="G203" s="4">
        <v>57.49</v>
      </c>
      <c r="H203" s="4">
        <v>4</v>
      </c>
      <c r="I203" s="4">
        <v>11.497999999999999</v>
      </c>
      <c r="J203" s="4">
        <v>241.458</v>
      </c>
      <c r="K203" s="5">
        <v>43539</v>
      </c>
      <c r="L203" s="6">
        <v>0.49791666666666662</v>
      </c>
      <c r="M203" s="4" t="s">
        <v>29</v>
      </c>
      <c r="N203" s="4">
        <v>229.96</v>
      </c>
      <c r="O203" s="4">
        <v>4.7619047620000003</v>
      </c>
      <c r="P203" s="4">
        <v>11.497999999999999</v>
      </c>
      <c r="Q203" s="4">
        <v>6.6</v>
      </c>
      <c r="R203" s="4" t="str">
        <f>TEXT(supermarket_sales!$K203,"MMm")</f>
        <v>Mar</v>
      </c>
      <c r="S203" s="1"/>
      <c r="T203" s="7"/>
    </row>
    <row r="204" spans="1:20" x14ac:dyDescent="0.25">
      <c r="A204" s="4" t="s">
        <v>282</v>
      </c>
      <c r="B204" s="4" t="s">
        <v>25</v>
      </c>
      <c r="C204" s="4" t="s">
        <v>26</v>
      </c>
      <c r="D204" s="4" t="s">
        <v>27</v>
      </c>
      <c r="E204" s="4" t="s">
        <v>31</v>
      </c>
      <c r="F204" s="4" t="s">
        <v>28</v>
      </c>
      <c r="G204" s="4">
        <v>61.41</v>
      </c>
      <c r="H204" s="4">
        <v>7</v>
      </c>
      <c r="I204" s="4">
        <v>21.493500000000001</v>
      </c>
      <c r="J204" s="4">
        <v>451.36349999999999</v>
      </c>
      <c r="K204" s="5">
        <v>43479</v>
      </c>
      <c r="L204" s="6">
        <v>0.41805555555555557</v>
      </c>
      <c r="M204" s="4" t="s">
        <v>29</v>
      </c>
      <c r="N204" s="4">
        <v>429.87</v>
      </c>
      <c r="O204" s="4">
        <v>4.7619047620000003</v>
      </c>
      <c r="P204" s="4">
        <v>21.493500000000001</v>
      </c>
      <c r="Q204" s="4">
        <v>9.8000000000000007</v>
      </c>
      <c r="R204" s="4" t="str">
        <f>TEXT(supermarket_sales!$K204,"MMm")</f>
        <v>Jan</v>
      </c>
      <c r="S204" s="1"/>
      <c r="T204" s="7"/>
    </row>
    <row r="205" spans="1:20" x14ac:dyDescent="0.25">
      <c r="A205" s="4" t="s">
        <v>284</v>
      </c>
      <c r="B205" s="4" t="s">
        <v>46</v>
      </c>
      <c r="C205" s="4" t="s">
        <v>47</v>
      </c>
      <c r="D205" s="4" t="s">
        <v>20</v>
      </c>
      <c r="E205" s="4" t="s">
        <v>31</v>
      </c>
      <c r="F205" s="4" t="s">
        <v>22</v>
      </c>
      <c r="G205" s="4">
        <v>25.9</v>
      </c>
      <c r="H205" s="4">
        <v>10</v>
      </c>
      <c r="I205" s="4">
        <v>12.95</v>
      </c>
      <c r="J205" s="4">
        <v>271.95</v>
      </c>
      <c r="K205" s="5">
        <v>43618</v>
      </c>
      <c r="L205" s="6">
        <v>0.61875000000000002</v>
      </c>
      <c r="M205" s="4" t="s">
        <v>23</v>
      </c>
      <c r="N205" s="4">
        <v>259</v>
      </c>
      <c r="O205" s="4">
        <v>4.7619047620000003</v>
      </c>
      <c r="P205" s="4">
        <v>12.95</v>
      </c>
      <c r="Q205" s="4">
        <v>8.6999999999999993</v>
      </c>
      <c r="R205" s="4" t="str">
        <f>TEXT(supermarket_sales!$K205,"MMm")</f>
        <v>Jun</v>
      </c>
      <c r="S205" s="1"/>
      <c r="T205" s="7"/>
    </row>
    <row r="206" spans="1:20" x14ac:dyDescent="0.25">
      <c r="A206" s="4" t="s">
        <v>285</v>
      </c>
      <c r="B206" s="4" t="s">
        <v>46</v>
      </c>
      <c r="C206" s="4" t="s">
        <v>47</v>
      </c>
      <c r="D206" s="4" t="s">
        <v>20</v>
      </c>
      <c r="E206" s="4" t="s">
        <v>31</v>
      </c>
      <c r="F206" s="4" t="s">
        <v>32</v>
      </c>
      <c r="G206" s="4">
        <v>17.77</v>
      </c>
      <c r="H206" s="4">
        <v>5</v>
      </c>
      <c r="I206" s="4">
        <v>4.4424999999999999</v>
      </c>
      <c r="J206" s="4">
        <v>93.292500000000004</v>
      </c>
      <c r="K206" s="5">
        <v>43511</v>
      </c>
      <c r="L206" s="6">
        <v>0.52916666666666667</v>
      </c>
      <c r="M206" s="4" t="s">
        <v>33</v>
      </c>
      <c r="N206" s="4">
        <v>88.85</v>
      </c>
      <c r="O206" s="4">
        <v>4.7619047620000003</v>
      </c>
      <c r="P206" s="4">
        <v>4.4424999999999999</v>
      </c>
      <c r="Q206" s="4">
        <v>5.4</v>
      </c>
      <c r="R206" s="4" t="str">
        <f>TEXT(supermarket_sales!$K206,"MMm")</f>
        <v>Feb</v>
      </c>
      <c r="S206" s="1"/>
      <c r="T206" s="7"/>
    </row>
    <row r="207" spans="1:20" x14ac:dyDescent="0.25">
      <c r="A207" s="4" t="s">
        <v>286</v>
      </c>
      <c r="B207" s="4" t="s">
        <v>18</v>
      </c>
      <c r="C207" s="4" t="s">
        <v>19</v>
      </c>
      <c r="D207" s="4" t="s">
        <v>27</v>
      </c>
      <c r="E207" s="4" t="s">
        <v>21</v>
      </c>
      <c r="F207" s="4" t="s">
        <v>22</v>
      </c>
      <c r="G207" s="4">
        <v>23.03</v>
      </c>
      <c r="H207" s="4">
        <v>9</v>
      </c>
      <c r="I207" s="4">
        <v>10.3635</v>
      </c>
      <c r="J207" s="4">
        <v>217.6335</v>
      </c>
      <c r="K207" s="5">
        <v>43525</v>
      </c>
      <c r="L207" s="6">
        <v>0.50138888888888888</v>
      </c>
      <c r="M207" s="4" t="s">
        <v>23</v>
      </c>
      <c r="N207" s="4">
        <v>207.27</v>
      </c>
      <c r="O207" s="4">
        <v>4.7619047620000003</v>
      </c>
      <c r="P207" s="4">
        <v>10.3635</v>
      </c>
      <c r="Q207" s="4">
        <v>7.9</v>
      </c>
      <c r="R207" s="4" t="str">
        <f>TEXT(supermarket_sales!$K207,"MMm")</f>
        <v>Mar</v>
      </c>
      <c r="S207" s="1"/>
      <c r="T207" s="7"/>
    </row>
    <row r="208" spans="1:20" x14ac:dyDescent="0.25">
      <c r="A208" s="4" t="s">
        <v>287</v>
      </c>
      <c r="B208" s="4" t="s">
        <v>25</v>
      </c>
      <c r="C208" s="4" t="s">
        <v>26</v>
      </c>
      <c r="D208" s="4" t="s">
        <v>20</v>
      </c>
      <c r="E208" s="4" t="s">
        <v>21</v>
      </c>
      <c r="F208" s="4" t="s">
        <v>28</v>
      </c>
      <c r="G208" s="4">
        <v>66.650000000000006</v>
      </c>
      <c r="H208" s="4">
        <v>9</v>
      </c>
      <c r="I208" s="4">
        <v>29.9925</v>
      </c>
      <c r="J208" s="4">
        <v>629.84249999999997</v>
      </c>
      <c r="K208" s="5">
        <v>43556</v>
      </c>
      <c r="L208" s="6">
        <v>0.7631944444444444</v>
      </c>
      <c r="M208" s="4" t="s">
        <v>33</v>
      </c>
      <c r="N208" s="4">
        <v>599.85</v>
      </c>
      <c r="O208" s="4">
        <v>4.7619047620000003</v>
      </c>
      <c r="P208" s="4">
        <v>29.9925</v>
      </c>
      <c r="Q208" s="4">
        <v>9.6999999999999993</v>
      </c>
      <c r="R208" s="4" t="str">
        <f>TEXT(supermarket_sales!$K208,"MMm")</f>
        <v>Apr</v>
      </c>
      <c r="S208" s="1"/>
      <c r="T208" s="7"/>
    </row>
    <row r="209" spans="1:20" x14ac:dyDescent="0.25">
      <c r="A209" s="4" t="s">
        <v>288</v>
      </c>
      <c r="B209" s="4" t="s">
        <v>25</v>
      </c>
      <c r="C209" s="4" t="s">
        <v>26</v>
      </c>
      <c r="D209" s="4" t="s">
        <v>20</v>
      </c>
      <c r="E209" s="4" t="s">
        <v>21</v>
      </c>
      <c r="F209" s="4" t="s">
        <v>32</v>
      </c>
      <c r="G209" s="4">
        <v>28.53</v>
      </c>
      <c r="H209" s="4">
        <v>10</v>
      </c>
      <c r="I209" s="4">
        <v>14.265000000000001</v>
      </c>
      <c r="J209" s="4">
        <v>299.565</v>
      </c>
      <c r="K209" s="5">
        <v>43542</v>
      </c>
      <c r="L209" s="6">
        <v>0.73472222222222217</v>
      </c>
      <c r="M209" s="4" t="s">
        <v>23</v>
      </c>
      <c r="N209" s="4">
        <v>285.3</v>
      </c>
      <c r="O209" s="4">
        <v>4.7619047620000003</v>
      </c>
      <c r="P209" s="4">
        <v>14.265000000000001</v>
      </c>
      <c r="Q209" s="4">
        <v>7.8</v>
      </c>
      <c r="R209" s="4" t="str">
        <f>TEXT(supermarket_sales!$K209,"MMm")</f>
        <v>Mar</v>
      </c>
      <c r="S209" s="1"/>
      <c r="T209" s="7"/>
    </row>
    <row r="210" spans="1:20" x14ac:dyDescent="0.25">
      <c r="A210" s="4" t="s">
        <v>290</v>
      </c>
      <c r="B210" s="4" t="s">
        <v>46</v>
      </c>
      <c r="C210" s="4" t="s">
        <v>47</v>
      </c>
      <c r="D210" s="4" t="s">
        <v>27</v>
      </c>
      <c r="E210" s="4" t="s">
        <v>21</v>
      </c>
      <c r="F210" s="4" t="s">
        <v>51</v>
      </c>
      <c r="G210" s="4">
        <v>30.37</v>
      </c>
      <c r="H210" s="4">
        <v>3</v>
      </c>
      <c r="I210" s="4">
        <v>4.5555000000000003</v>
      </c>
      <c r="J210" s="4">
        <v>95.665499999999994</v>
      </c>
      <c r="K210" s="5">
        <v>43552</v>
      </c>
      <c r="L210" s="6">
        <v>0.57013888888888886</v>
      </c>
      <c r="M210" s="4" t="s">
        <v>23</v>
      </c>
      <c r="N210" s="4">
        <v>91.11</v>
      </c>
      <c r="O210" s="4">
        <v>4.7619047620000003</v>
      </c>
      <c r="P210" s="4">
        <v>4.5555000000000003</v>
      </c>
      <c r="Q210" s="4">
        <v>5.0999999999999996</v>
      </c>
      <c r="R210" s="4" t="str">
        <f>TEXT(supermarket_sales!$K210,"MMm")</f>
        <v>Mar</v>
      </c>
      <c r="S210" s="1"/>
      <c r="T210" s="7"/>
    </row>
    <row r="211" spans="1:20" x14ac:dyDescent="0.25">
      <c r="A211" s="4" t="s">
        <v>291</v>
      </c>
      <c r="B211" s="4" t="s">
        <v>46</v>
      </c>
      <c r="C211" s="4" t="s">
        <v>47</v>
      </c>
      <c r="D211" s="4" t="s">
        <v>27</v>
      </c>
      <c r="E211" s="4" t="s">
        <v>21</v>
      </c>
      <c r="F211" s="4" t="s">
        <v>28</v>
      </c>
      <c r="G211" s="4">
        <v>99.73</v>
      </c>
      <c r="H211" s="4">
        <v>9</v>
      </c>
      <c r="I211" s="4">
        <v>44.878500000000003</v>
      </c>
      <c r="J211" s="4">
        <v>942.44849999999997</v>
      </c>
      <c r="K211" s="5">
        <v>43499</v>
      </c>
      <c r="L211" s="6">
        <v>0.8208333333333333</v>
      </c>
      <c r="M211" s="4" t="s">
        <v>33</v>
      </c>
      <c r="N211" s="4">
        <v>897.57</v>
      </c>
      <c r="O211" s="4">
        <v>4.7619047620000003</v>
      </c>
      <c r="P211" s="4">
        <v>44.878500000000003</v>
      </c>
      <c r="Q211" s="4">
        <v>6.5</v>
      </c>
      <c r="R211" s="4" t="str">
        <f>TEXT(supermarket_sales!$K211,"MMm")</f>
        <v>Feb</v>
      </c>
      <c r="S211" s="1"/>
      <c r="T211" s="7"/>
    </row>
    <row r="212" spans="1:20" x14ac:dyDescent="0.25">
      <c r="A212" s="4" t="s">
        <v>292</v>
      </c>
      <c r="B212" s="4" t="s">
        <v>18</v>
      </c>
      <c r="C212" s="4" t="s">
        <v>19</v>
      </c>
      <c r="D212" s="4" t="s">
        <v>27</v>
      </c>
      <c r="E212" s="4" t="s">
        <v>31</v>
      </c>
      <c r="F212" s="4" t="s">
        <v>28</v>
      </c>
      <c r="G212" s="4">
        <v>26.23</v>
      </c>
      <c r="H212" s="4">
        <v>9</v>
      </c>
      <c r="I212" s="4">
        <v>11.8035</v>
      </c>
      <c r="J212" s="4">
        <v>247.87350000000001</v>
      </c>
      <c r="K212" s="5">
        <v>43490</v>
      </c>
      <c r="L212" s="6">
        <v>0.85</v>
      </c>
      <c r="M212" s="4" t="s">
        <v>23</v>
      </c>
      <c r="N212" s="4">
        <v>236.07</v>
      </c>
      <c r="O212" s="4">
        <v>4.7619047620000003</v>
      </c>
      <c r="P212" s="4">
        <v>11.8035</v>
      </c>
      <c r="Q212" s="4">
        <v>5.9</v>
      </c>
      <c r="R212" s="4" t="str">
        <f>TEXT(supermarket_sales!$K212,"MMm")</f>
        <v>Jan</v>
      </c>
      <c r="S212" s="1"/>
      <c r="T212" s="7"/>
    </row>
    <row r="213" spans="1:20" x14ac:dyDescent="0.25">
      <c r="A213" s="4" t="s">
        <v>293</v>
      </c>
      <c r="B213" s="4" t="s">
        <v>25</v>
      </c>
      <c r="C213" s="4" t="s">
        <v>26</v>
      </c>
      <c r="D213" s="4" t="s">
        <v>27</v>
      </c>
      <c r="E213" s="4" t="s">
        <v>21</v>
      </c>
      <c r="F213" s="4" t="s">
        <v>48</v>
      </c>
      <c r="G213" s="4">
        <v>93.26</v>
      </c>
      <c r="H213" s="4">
        <v>9</v>
      </c>
      <c r="I213" s="4">
        <v>41.966999999999999</v>
      </c>
      <c r="J213" s="4">
        <v>881.30700000000002</v>
      </c>
      <c r="K213" s="5">
        <v>43481</v>
      </c>
      <c r="L213" s="6">
        <v>0.75555555555555554</v>
      </c>
      <c r="M213" s="4" t="s">
        <v>29</v>
      </c>
      <c r="N213" s="4">
        <v>839.34</v>
      </c>
      <c r="O213" s="4">
        <v>4.7619047620000003</v>
      </c>
      <c r="P213" s="4">
        <v>41.966999999999999</v>
      </c>
      <c r="Q213" s="4">
        <v>8.8000000000000007</v>
      </c>
      <c r="R213" s="4" t="str">
        <f>TEXT(supermarket_sales!$K213,"MMm")</f>
        <v>Jan</v>
      </c>
      <c r="S213" s="1"/>
      <c r="T213" s="7"/>
    </row>
    <row r="214" spans="1:20" x14ac:dyDescent="0.25">
      <c r="A214" s="4" t="s">
        <v>294</v>
      </c>
      <c r="B214" s="4" t="s">
        <v>46</v>
      </c>
      <c r="C214" s="4" t="s">
        <v>47</v>
      </c>
      <c r="D214" s="4" t="s">
        <v>27</v>
      </c>
      <c r="E214" s="4" t="s">
        <v>31</v>
      </c>
      <c r="F214" s="4" t="s">
        <v>32</v>
      </c>
      <c r="G214" s="4">
        <v>92.36</v>
      </c>
      <c r="H214" s="4">
        <v>5</v>
      </c>
      <c r="I214" s="4">
        <v>23.09</v>
      </c>
      <c r="J214" s="4">
        <v>484.89</v>
      </c>
      <c r="K214" s="5">
        <v>43544</v>
      </c>
      <c r="L214" s="6">
        <v>0.80347222222222225</v>
      </c>
      <c r="M214" s="4" t="s">
        <v>23</v>
      </c>
      <c r="N214" s="4">
        <v>461.8</v>
      </c>
      <c r="O214" s="4">
        <v>4.7619047620000003</v>
      </c>
      <c r="P214" s="4">
        <v>23.09</v>
      </c>
      <c r="Q214" s="4">
        <v>4.9000000000000004</v>
      </c>
      <c r="R214" s="4" t="str">
        <f>TEXT(supermarket_sales!$K214,"MMm")</f>
        <v>Mar</v>
      </c>
      <c r="S214" s="1"/>
      <c r="T214" s="7"/>
    </row>
    <row r="215" spans="1:20" x14ac:dyDescent="0.25">
      <c r="A215" s="4" t="s">
        <v>296</v>
      </c>
      <c r="B215" s="4" t="s">
        <v>46</v>
      </c>
      <c r="C215" s="4" t="s">
        <v>47</v>
      </c>
      <c r="D215" s="4" t="s">
        <v>27</v>
      </c>
      <c r="E215" s="4" t="s">
        <v>31</v>
      </c>
      <c r="F215" s="4" t="s">
        <v>37</v>
      </c>
      <c r="G215" s="4">
        <v>46.42</v>
      </c>
      <c r="H215" s="4">
        <v>3</v>
      </c>
      <c r="I215" s="4">
        <v>6.9630000000000001</v>
      </c>
      <c r="J215" s="4">
        <v>146.22300000000001</v>
      </c>
      <c r="K215" s="5">
        <v>43556</v>
      </c>
      <c r="L215" s="6">
        <v>0.55833333333333335</v>
      </c>
      <c r="M215" s="4" t="s">
        <v>33</v>
      </c>
      <c r="N215" s="4">
        <v>139.26</v>
      </c>
      <c r="O215" s="4">
        <v>4.7619047620000003</v>
      </c>
      <c r="P215" s="4">
        <v>6.9630000000000001</v>
      </c>
      <c r="Q215" s="4">
        <v>4.4000000000000004</v>
      </c>
      <c r="R215" s="4" t="str">
        <f>TEXT(supermarket_sales!$K215,"MMm")</f>
        <v>Apr</v>
      </c>
      <c r="S215" s="1"/>
      <c r="T215" s="7"/>
    </row>
    <row r="216" spans="1:20" x14ac:dyDescent="0.25">
      <c r="A216" s="4" t="s">
        <v>297</v>
      </c>
      <c r="B216" s="4" t="s">
        <v>46</v>
      </c>
      <c r="C216" s="4" t="s">
        <v>47</v>
      </c>
      <c r="D216" s="4" t="s">
        <v>20</v>
      </c>
      <c r="E216" s="4" t="s">
        <v>21</v>
      </c>
      <c r="F216" s="4" t="s">
        <v>37</v>
      </c>
      <c r="G216" s="4">
        <v>29.61</v>
      </c>
      <c r="H216" s="4">
        <v>7</v>
      </c>
      <c r="I216" s="4">
        <v>10.3635</v>
      </c>
      <c r="J216" s="4">
        <v>217.6335</v>
      </c>
      <c r="K216" s="5">
        <v>43772</v>
      </c>
      <c r="L216" s="6">
        <v>0.66180555555555554</v>
      </c>
      <c r="M216" s="4" t="s">
        <v>29</v>
      </c>
      <c r="N216" s="4">
        <v>207.27</v>
      </c>
      <c r="O216" s="4">
        <v>4.7619047620000003</v>
      </c>
      <c r="P216" s="4">
        <v>10.3635</v>
      </c>
      <c r="Q216" s="4">
        <v>6.5</v>
      </c>
      <c r="R216" s="4" t="str">
        <f>TEXT(supermarket_sales!$K216,"MMm")</f>
        <v>Nov</v>
      </c>
      <c r="S216" s="1"/>
      <c r="T216" s="7"/>
    </row>
    <row r="217" spans="1:20" x14ac:dyDescent="0.25">
      <c r="A217" s="4" t="s">
        <v>298</v>
      </c>
      <c r="B217" s="4" t="s">
        <v>18</v>
      </c>
      <c r="C217" s="4" t="s">
        <v>19</v>
      </c>
      <c r="D217" s="4" t="s">
        <v>27</v>
      </c>
      <c r="E217" s="4" t="s">
        <v>31</v>
      </c>
      <c r="F217" s="4" t="s">
        <v>32</v>
      </c>
      <c r="G217" s="4">
        <v>18.28</v>
      </c>
      <c r="H217" s="4">
        <v>1</v>
      </c>
      <c r="I217" s="4">
        <v>0.91400000000000003</v>
      </c>
      <c r="J217" s="4">
        <v>19.193999999999999</v>
      </c>
      <c r="K217" s="5">
        <v>43546</v>
      </c>
      <c r="L217" s="6">
        <v>0.62847222222222221</v>
      </c>
      <c r="M217" s="4" t="s">
        <v>33</v>
      </c>
      <c r="N217" s="4">
        <v>18.28</v>
      </c>
      <c r="O217" s="4">
        <v>4.7619047620000003</v>
      </c>
      <c r="P217" s="4">
        <v>0.91400000000000003</v>
      </c>
      <c r="Q217" s="4">
        <v>8.3000000000000007</v>
      </c>
      <c r="R217" s="4" t="str">
        <f>TEXT(supermarket_sales!$K217,"MMm")</f>
        <v>Mar</v>
      </c>
      <c r="S217" s="1"/>
      <c r="T217" s="7"/>
    </row>
    <row r="218" spans="1:20" x14ac:dyDescent="0.25">
      <c r="A218" s="4" t="s">
        <v>299</v>
      </c>
      <c r="B218" s="4" t="s">
        <v>46</v>
      </c>
      <c r="C218" s="4" t="s">
        <v>47</v>
      </c>
      <c r="D218" s="4" t="s">
        <v>27</v>
      </c>
      <c r="E218" s="4" t="s">
        <v>21</v>
      </c>
      <c r="F218" s="4" t="s">
        <v>37</v>
      </c>
      <c r="G218" s="4">
        <v>24.77</v>
      </c>
      <c r="H218" s="4">
        <v>5</v>
      </c>
      <c r="I218" s="4">
        <v>6.1924999999999999</v>
      </c>
      <c r="J218" s="4">
        <v>130.04249999999999</v>
      </c>
      <c r="K218" s="5">
        <v>43548</v>
      </c>
      <c r="L218" s="6">
        <v>0.76874999999999993</v>
      </c>
      <c r="M218" s="4" t="s">
        <v>29</v>
      </c>
      <c r="N218" s="4">
        <v>123.85</v>
      </c>
      <c r="O218" s="4">
        <v>4.7619047620000003</v>
      </c>
      <c r="P218" s="4">
        <v>6.1924999999999999</v>
      </c>
      <c r="Q218" s="4">
        <v>8.5</v>
      </c>
      <c r="R218" s="4" t="str">
        <f>TEXT(supermarket_sales!$K218,"MMm")</f>
        <v>Mar</v>
      </c>
      <c r="S218" s="1"/>
      <c r="T218" s="7"/>
    </row>
    <row r="219" spans="1:20" x14ac:dyDescent="0.25">
      <c r="A219" s="4" t="s">
        <v>300</v>
      </c>
      <c r="B219" s="4" t="s">
        <v>18</v>
      </c>
      <c r="C219" s="4" t="s">
        <v>19</v>
      </c>
      <c r="D219" s="4" t="s">
        <v>20</v>
      </c>
      <c r="E219" s="4" t="s">
        <v>21</v>
      </c>
      <c r="F219" s="4" t="s">
        <v>28</v>
      </c>
      <c r="G219" s="4">
        <v>94.64</v>
      </c>
      <c r="H219" s="4">
        <v>3</v>
      </c>
      <c r="I219" s="4">
        <v>14.196</v>
      </c>
      <c r="J219" s="4">
        <v>298.11599999999999</v>
      </c>
      <c r="K219" s="5">
        <v>43517</v>
      </c>
      <c r="L219" s="6">
        <v>0.70486111111111116</v>
      </c>
      <c r="M219" s="4" t="s">
        <v>29</v>
      </c>
      <c r="N219" s="4">
        <v>283.92</v>
      </c>
      <c r="O219" s="4">
        <v>4.7619047620000003</v>
      </c>
      <c r="P219" s="4">
        <v>14.196</v>
      </c>
      <c r="Q219" s="4">
        <v>5.5</v>
      </c>
      <c r="R219" s="4" t="str">
        <f>TEXT(supermarket_sales!$K219,"MMm")</f>
        <v>Feb</v>
      </c>
      <c r="S219" s="1"/>
      <c r="T219" s="7"/>
    </row>
    <row r="220" spans="1:20" x14ac:dyDescent="0.25">
      <c r="A220" s="4" t="s">
        <v>302</v>
      </c>
      <c r="B220" s="4" t="s">
        <v>46</v>
      </c>
      <c r="C220" s="4" t="s">
        <v>47</v>
      </c>
      <c r="D220" s="4" t="s">
        <v>27</v>
      </c>
      <c r="E220" s="4" t="s">
        <v>31</v>
      </c>
      <c r="F220" s="4" t="s">
        <v>51</v>
      </c>
      <c r="G220" s="4">
        <v>94.87</v>
      </c>
      <c r="H220" s="4">
        <v>8</v>
      </c>
      <c r="I220" s="4">
        <v>37.948</v>
      </c>
      <c r="J220" s="4">
        <v>796.90800000000002</v>
      </c>
      <c r="K220" s="5">
        <v>43801</v>
      </c>
      <c r="L220" s="6">
        <v>0.54027777777777775</v>
      </c>
      <c r="M220" s="4" t="s">
        <v>23</v>
      </c>
      <c r="N220" s="4">
        <v>758.96</v>
      </c>
      <c r="O220" s="4">
        <v>4.7619047620000003</v>
      </c>
      <c r="P220" s="4">
        <v>37.948</v>
      </c>
      <c r="Q220" s="4">
        <v>8.6999999999999993</v>
      </c>
      <c r="R220" s="4" t="str">
        <f>TEXT(supermarket_sales!$K220,"MMm")</f>
        <v>Dec</v>
      </c>
      <c r="S220" s="1"/>
      <c r="T220" s="7"/>
    </row>
    <row r="221" spans="1:20" x14ac:dyDescent="0.25">
      <c r="A221" s="4" t="s">
        <v>303</v>
      </c>
      <c r="B221" s="4" t="s">
        <v>46</v>
      </c>
      <c r="C221" s="4" t="s">
        <v>47</v>
      </c>
      <c r="D221" s="4" t="s">
        <v>27</v>
      </c>
      <c r="E221" s="4" t="s">
        <v>21</v>
      </c>
      <c r="F221" s="4" t="s">
        <v>48</v>
      </c>
      <c r="G221" s="4">
        <v>57.34</v>
      </c>
      <c r="H221" s="4">
        <v>3</v>
      </c>
      <c r="I221" s="4">
        <v>8.6010000000000009</v>
      </c>
      <c r="J221" s="4">
        <v>180.62100000000001</v>
      </c>
      <c r="K221" s="5">
        <v>43741</v>
      </c>
      <c r="L221" s="6">
        <v>0.7909722222222223</v>
      </c>
      <c r="M221" s="4" t="s">
        <v>33</v>
      </c>
      <c r="N221" s="4">
        <v>172.02</v>
      </c>
      <c r="O221" s="4">
        <v>4.7619047620000003</v>
      </c>
      <c r="P221" s="4">
        <v>8.6010000000000009</v>
      </c>
      <c r="Q221" s="4">
        <v>7.9</v>
      </c>
      <c r="R221" s="4" t="str">
        <f>TEXT(supermarket_sales!$K221,"MMm")</f>
        <v>Oct</v>
      </c>
      <c r="S221" s="1"/>
      <c r="T221" s="7"/>
    </row>
    <row r="222" spans="1:20" x14ac:dyDescent="0.25">
      <c r="A222" s="4" t="s">
        <v>304</v>
      </c>
      <c r="B222" s="4" t="s">
        <v>46</v>
      </c>
      <c r="C222" s="4" t="s">
        <v>47</v>
      </c>
      <c r="D222" s="4" t="s">
        <v>27</v>
      </c>
      <c r="E222" s="4" t="s">
        <v>31</v>
      </c>
      <c r="F222" s="4" t="s">
        <v>28</v>
      </c>
      <c r="G222" s="4">
        <v>45.35</v>
      </c>
      <c r="H222" s="4">
        <v>6</v>
      </c>
      <c r="I222" s="4">
        <v>13.605</v>
      </c>
      <c r="J222" s="4">
        <v>285.70499999999998</v>
      </c>
      <c r="K222" s="5">
        <v>43496</v>
      </c>
      <c r="L222" s="6">
        <v>0.57222222222222219</v>
      </c>
      <c r="M222" s="4" t="s">
        <v>23</v>
      </c>
      <c r="N222" s="4">
        <v>272.10000000000002</v>
      </c>
      <c r="O222" s="4">
        <v>4.7619047620000003</v>
      </c>
      <c r="P222" s="4">
        <v>13.605</v>
      </c>
      <c r="Q222" s="4">
        <v>6.1</v>
      </c>
      <c r="R222" s="4" t="str">
        <f>TEXT(supermarket_sales!$K222,"MMm")</f>
        <v>Jan</v>
      </c>
      <c r="S222" s="1"/>
      <c r="T222" s="7"/>
    </row>
    <row r="223" spans="1:20" x14ac:dyDescent="0.25">
      <c r="A223" s="4" t="s">
        <v>306</v>
      </c>
      <c r="B223" s="4" t="s">
        <v>46</v>
      </c>
      <c r="C223" s="4" t="s">
        <v>47</v>
      </c>
      <c r="D223" s="4" t="s">
        <v>27</v>
      </c>
      <c r="E223" s="4" t="s">
        <v>31</v>
      </c>
      <c r="F223" s="4" t="s">
        <v>48</v>
      </c>
      <c r="G223" s="4">
        <v>62.08</v>
      </c>
      <c r="H223" s="4">
        <v>7</v>
      </c>
      <c r="I223" s="4">
        <v>21.728000000000002</v>
      </c>
      <c r="J223" s="4">
        <v>456.28800000000001</v>
      </c>
      <c r="K223" s="5">
        <v>43619</v>
      </c>
      <c r="L223" s="6">
        <v>0.57361111111111118</v>
      </c>
      <c r="M223" s="4" t="s">
        <v>23</v>
      </c>
      <c r="N223" s="4">
        <v>434.56</v>
      </c>
      <c r="O223" s="4">
        <v>4.7619047620000003</v>
      </c>
      <c r="P223" s="4">
        <v>21.728000000000002</v>
      </c>
      <c r="Q223" s="4">
        <v>5.4</v>
      </c>
      <c r="R223" s="4" t="str">
        <f>TEXT(supermarket_sales!$K223,"MMm")</f>
        <v>Jun</v>
      </c>
      <c r="S223" s="1"/>
      <c r="T223" s="7"/>
    </row>
    <row r="224" spans="1:20" x14ac:dyDescent="0.25">
      <c r="A224" s="4" t="s">
        <v>307</v>
      </c>
      <c r="B224" s="4" t="s">
        <v>25</v>
      </c>
      <c r="C224" s="4" t="s">
        <v>26</v>
      </c>
      <c r="D224" s="4" t="s">
        <v>27</v>
      </c>
      <c r="E224" s="4" t="s">
        <v>31</v>
      </c>
      <c r="F224" s="4" t="s">
        <v>28</v>
      </c>
      <c r="G224" s="4">
        <v>11.81</v>
      </c>
      <c r="H224" s="4">
        <v>5</v>
      </c>
      <c r="I224" s="4">
        <v>2.9525000000000001</v>
      </c>
      <c r="J224" s="4">
        <v>62.002499999999998</v>
      </c>
      <c r="K224" s="5">
        <v>43513</v>
      </c>
      <c r="L224" s="6">
        <v>0.75416666666666676</v>
      </c>
      <c r="M224" s="4" t="s">
        <v>29</v>
      </c>
      <c r="N224" s="4">
        <v>59.05</v>
      </c>
      <c r="O224" s="4">
        <v>4.7619047620000003</v>
      </c>
      <c r="P224" s="4">
        <v>2.9525000000000001</v>
      </c>
      <c r="Q224" s="4">
        <v>9.4</v>
      </c>
      <c r="R224" s="4" t="str">
        <f>TEXT(supermarket_sales!$K224,"MMm")</f>
        <v>Feb</v>
      </c>
      <c r="S224" s="1"/>
      <c r="T224" s="7"/>
    </row>
    <row r="225" spans="1:20" x14ac:dyDescent="0.25">
      <c r="A225" s="4" t="s">
        <v>308</v>
      </c>
      <c r="B225" s="4" t="s">
        <v>25</v>
      </c>
      <c r="C225" s="4" t="s">
        <v>26</v>
      </c>
      <c r="D225" s="4" t="s">
        <v>20</v>
      </c>
      <c r="E225" s="4" t="s">
        <v>21</v>
      </c>
      <c r="F225" s="4" t="s">
        <v>51</v>
      </c>
      <c r="G225" s="4">
        <v>12.54</v>
      </c>
      <c r="H225" s="4">
        <v>1</v>
      </c>
      <c r="I225" s="4">
        <v>0.627</v>
      </c>
      <c r="J225" s="4">
        <v>13.167</v>
      </c>
      <c r="K225" s="5">
        <v>43517</v>
      </c>
      <c r="L225" s="6">
        <v>0.52638888888888891</v>
      </c>
      <c r="M225" s="4" t="s">
        <v>29</v>
      </c>
      <c r="N225" s="4">
        <v>12.54</v>
      </c>
      <c r="O225" s="4">
        <v>4.7619047620000003</v>
      </c>
      <c r="P225" s="4">
        <v>0.627</v>
      </c>
      <c r="Q225" s="4">
        <v>8.1999999999999993</v>
      </c>
      <c r="R225" s="4" t="str">
        <f>TEXT(supermarket_sales!$K225,"MMm")</f>
        <v>Feb</v>
      </c>
      <c r="S225" s="1"/>
      <c r="T225" s="7"/>
    </row>
    <row r="226" spans="1:20" x14ac:dyDescent="0.25">
      <c r="A226" s="4" t="s">
        <v>309</v>
      </c>
      <c r="B226" s="4" t="s">
        <v>18</v>
      </c>
      <c r="C226" s="4" t="s">
        <v>19</v>
      </c>
      <c r="D226" s="4" t="s">
        <v>27</v>
      </c>
      <c r="E226" s="4" t="s">
        <v>31</v>
      </c>
      <c r="F226" s="4" t="s">
        <v>48</v>
      </c>
      <c r="G226" s="4">
        <v>43.25</v>
      </c>
      <c r="H226" s="4">
        <v>2</v>
      </c>
      <c r="I226" s="4">
        <v>4.3250000000000002</v>
      </c>
      <c r="J226" s="4">
        <v>90.825000000000003</v>
      </c>
      <c r="K226" s="5">
        <v>43544</v>
      </c>
      <c r="L226" s="6">
        <v>0.66388888888888886</v>
      </c>
      <c r="M226" s="4" t="s">
        <v>29</v>
      </c>
      <c r="N226" s="4">
        <v>86.5</v>
      </c>
      <c r="O226" s="4">
        <v>4.7619047620000003</v>
      </c>
      <c r="P226" s="4">
        <v>4.3250000000000002</v>
      </c>
      <c r="Q226" s="4">
        <v>6.2</v>
      </c>
      <c r="R226" s="4" t="str">
        <f>TEXT(supermarket_sales!$K226,"MMm")</f>
        <v>Mar</v>
      </c>
      <c r="S226" s="1"/>
      <c r="T226" s="7"/>
    </row>
    <row r="227" spans="1:20" x14ac:dyDescent="0.25">
      <c r="A227" s="4" t="s">
        <v>310</v>
      </c>
      <c r="B227" s="4" t="s">
        <v>25</v>
      </c>
      <c r="C227" s="4" t="s">
        <v>26</v>
      </c>
      <c r="D227" s="4" t="s">
        <v>20</v>
      </c>
      <c r="E227" s="4" t="s">
        <v>21</v>
      </c>
      <c r="F227" s="4" t="s">
        <v>37</v>
      </c>
      <c r="G227" s="4">
        <v>87.16</v>
      </c>
      <c r="H227" s="4">
        <v>2</v>
      </c>
      <c r="I227" s="4">
        <v>8.7159999999999993</v>
      </c>
      <c r="J227" s="4">
        <v>183.036</v>
      </c>
      <c r="K227" s="5">
        <v>43770</v>
      </c>
      <c r="L227" s="6">
        <v>0.60347222222222219</v>
      </c>
      <c r="M227" s="4" t="s">
        <v>33</v>
      </c>
      <c r="N227" s="4">
        <v>174.32</v>
      </c>
      <c r="O227" s="4">
        <v>4.7619047620000003</v>
      </c>
      <c r="P227" s="4">
        <v>8.7159999999999993</v>
      </c>
      <c r="Q227" s="4">
        <v>9.6999999999999993</v>
      </c>
      <c r="R227" s="4" t="str">
        <f>TEXT(supermarket_sales!$K227,"MMm")</f>
        <v>Nov</v>
      </c>
      <c r="S227" s="1"/>
      <c r="T227" s="7"/>
    </row>
    <row r="228" spans="1:20" x14ac:dyDescent="0.25">
      <c r="A228" s="4" t="s">
        <v>311</v>
      </c>
      <c r="B228" s="4" t="s">
        <v>46</v>
      </c>
      <c r="C228" s="4" t="s">
        <v>47</v>
      </c>
      <c r="D228" s="4" t="s">
        <v>20</v>
      </c>
      <c r="E228" s="4" t="s">
        <v>31</v>
      </c>
      <c r="F228" s="4" t="s">
        <v>22</v>
      </c>
      <c r="G228" s="4">
        <v>69.37</v>
      </c>
      <c r="H228" s="4">
        <v>9</v>
      </c>
      <c r="I228" s="4">
        <v>31.2165</v>
      </c>
      <c r="J228" s="4">
        <v>655.54650000000004</v>
      </c>
      <c r="K228" s="5">
        <v>43491</v>
      </c>
      <c r="L228" s="6">
        <v>0.80138888888888893</v>
      </c>
      <c r="M228" s="4" t="s">
        <v>23</v>
      </c>
      <c r="N228" s="4">
        <v>624.33000000000004</v>
      </c>
      <c r="O228" s="4">
        <v>4.7619047620000003</v>
      </c>
      <c r="P228" s="4">
        <v>31.2165</v>
      </c>
      <c r="Q228" s="4">
        <v>4</v>
      </c>
      <c r="R228" s="4" t="str">
        <f>TEXT(supermarket_sales!$K228,"MMm")</f>
        <v>Jan</v>
      </c>
      <c r="S228" s="1"/>
      <c r="T228" s="7"/>
    </row>
    <row r="229" spans="1:20" x14ac:dyDescent="0.25">
      <c r="A229" s="4" t="s">
        <v>312</v>
      </c>
      <c r="B229" s="4" t="s">
        <v>25</v>
      </c>
      <c r="C229" s="4" t="s">
        <v>26</v>
      </c>
      <c r="D229" s="4" t="s">
        <v>20</v>
      </c>
      <c r="E229" s="4" t="s">
        <v>31</v>
      </c>
      <c r="F229" s="4" t="s">
        <v>28</v>
      </c>
      <c r="G229" s="4">
        <v>37.06</v>
      </c>
      <c r="H229" s="4">
        <v>4</v>
      </c>
      <c r="I229" s="4">
        <v>7.4119999999999999</v>
      </c>
      <c r="J229" s="4">
        <v>155.65199999999999</v>
      </c>
      <c r="K229" s="5">
        <v>43496</v>
      </c>
      <c r="L229" s="6">
        <v>0.68333333333333324</v>
      </c>
      <c r="M229" s="4" t="s">
        <v>23</v>
      </c>
      <c r="N229" s="4">
        <v>148.24</v>
      </c>
      <c r="O229" s="4">
        <v>4.7619047620000003</v>
      </c>
      <c r="P229" s="4">
        <v>7.4119999999999999</v>
      </c>
      <c r="Q229" s="4">
        <v>9.6999999999999993</v>
      </c>
      <c r="R229" s="4" t="str">
        <f>TEXT(supermarket_sales!$K229,"MMm")</f>
        <v>Jan</v>
      </c>
      <c r="S229" s="1"/>
      <c r="T229" s="7"/>
    </row>
    <row r="230" spans="1:20" x14ac:dyDescent="0.25">
      <c r="A230" s="4" t="s">
        <v>313</v>
      </c>
      <c r="B230" s="4" t="s">
        <v>46</v>
      </c>
      <c r="C230" s="4" t="s">
        <v>47</v>
      </c>
      <c r="D230" s="4" t="s">
        <v>20</v>
      </c>
      <c r="E230" s="4" t="s">
        <v>21</v>
      </c>
      <c r="F230" s="4" t="s">
        <v>28</v>
      </c>
      <c r="G230" s="4">
        <v>90.7</v>
      </c>
      <c r="H230" s="4">
        <v>6</v>
      </c>
      <c r="I230" s="4">
        <v>27.21</v>
      </c>
      <c r="J230" s="4">
        <v>571.41</v>
      </c>
      <c r="K230" s="5">
        <v>43522</v>
      </c>
      <c r="L230" s="6">
        <v>0.45277777777777778</v>
      </c>
      <c r="M230" s="4" t="s">
        <v>29</v>
      </c>
      <c r="N230" s="4">
        <v>544.20000000000005</v>
      </c>
      <c r="O230" s="4">
        <v>4.7619047620000003</v>
      </c>
      <c r="P230" s="4">
        <v>27.21</v>
      </c>
      <c r="Q230" s="4">
        <v>5.3</v>
      </c>
      <c r="R230" s="4" t="str">
        <f>TEXT(supermarket_sales!$K230,"MMm")</f>
        <v>Feb</v>
      </c>
      <c r="S230" s="1"/>
      <c r="T230" s="7"/>
    </row>
    <row r="231" spans="1:20" x14ac:dyDescent="0.25">
      <c r="A231" s="4" t="s">
        <v>315</v>
      </c>
      <c r="B231" s="4" t="s">
        <v>18</v>
      </c>
      <c r="C231" s="4" t="s">
        <v>19</v>
      </c>
      <c r="D231" s="4" t="s">
        <v>27</v>
      </c>
      <c r="E231" s="4" t="s">
        <v>21</v>
      </c>
      <c r="F231" s="4" t="s">
        <v>32</v>
      </c>
      <c r="G231" s="4">
        <v>63.42</v>
      </c>
      <c r="H231" s="4">
        <v>8</v>
      </c>
      <c r="I231" s="4">
        <v>25.367999999999999</v>
      </c>
      <c r="J231" s="4">
        <v>532.72799999999995</v>
      </c>
      <c r="K231" s="5">
        <v>43772</v>
      </c>
      <c r="L231" s="6">
        <v>0.53819444444444442</v>
      </c>
      <c r="M231" s="4" t="s">
        <v>23</v>
      </c>
      <c r="N231" s="4">
        <v>507.36</v>
      </c>
      <c r="O231" s="4">
        <v>4.7619047620000003</v>
      </c>
      <c r="P231" s="4">
        <v>25.367999999999999</v>
      </c>
      <c r="Q231" s="4">
        <v>7.4</v>
      </c>
      <c r="R231" s="4" t="str">
        <f>TEXT(supermarket_sales!$K231,"MMm")</f>
        <v>Nov</v>
      </c>
      <c r="S231" s="1"/>
      <c r="T231" s="7"/>
    </row>
    <row r="232" spans="1:20" x14ac:dyDescent="0.25">
      <c r="A232" s="4" t="s">
        <v>316</v>
      </c>
      <c r="B232" s="4" t="s">
        <v>46</v>
      </c>
      <c r="C232" s="4" t="s">
        <v>47</v>
      </c>
      <c r="D232" s="4" t="s">
        <v>27</v>
      </c>
      <c r="E232" s="4" t="s">
        <v>21</v>
      </c>
      <c r="F232" s="4" t="s">
        <v>51</v>
      </c>
      <c r="G232" s="4">
        <v>81.37</v>
      </c>
      <c r="H232" s="4">
        <v>2</v>
      </c>
      <c r="I232" s="4">
        <v>8.1370000000000005</v>
      </c>
      <c r="J232" s="4">
        <v>170.87700000000001</v>
      </c>
      <c r="K232" s="5">
        <v>43491</v>
      </c>
      <c r="L232" s="6">
        <v>0.81111111111111101</v>
      </c>
      <c r="M232" s="4" t="s">
        <v>29</v>
      </c>
      <c r="N232" s="4">
        <v>162.74</v>
      </c>
      <c r="O232" s="4">
        <v>4.7619047620000003</v>
      </c>
      <c r="P232" s="4">
        <v>8.1370000000000005</v>
      </c>
      <c r="Q232" s="4">
        <v>6.5</v>
      </c>
      <c r="R232" s="4" t="str">
        <f>TEXT(supermarket_sales!$K232,"MMm")</f>
        <v>Jan</v>
      </c>
      <c r="S232" s="1"/>
      <c r="T232" s="7"/>
    </row>
    <row r="233" spans="1:20" x14ac:dyDescent="0.25">
      <c r="A233" s="4" t="s">
        <v>317</v>
      </c>
      <c r="B233" s="4" t="s">
        <v>46</v>
      </c>
      <c r="C233" s="4" t="s">
        <v>47</v>
      </c>
      <c r="D233" s="4" t="s">
        <v>20</v>
      </c>
      <c r="E233" s="4" t="s">
        <v>21</v>
      </c>
      <c r="F233" s="4" t="s">
        <v>28</v>
      </c>
      <c r="G233" s="4">
        <v>10.59</v>
      </c>
      <c r="H233" s="4">
        <v>3</v>
      </c>
      <c r="I233" s="4">
        <v>1.5885</v>
      </c>
      <c r="J233" s="4">
        <v>33.358499999999999</v>
      </c>
      <c r="K233" s="5">
        <v>43802</v>
      </c>
      <c r="L233" s="6">
        <v>0.57777777777777783</v>
      </c>
      <c r="M233" s="4" t="s">
        <v>33</v>
      </c>
      <c r="N233" s="4">
        <v>31.77</v>
      </c>
      <c r="O233" s="4">
        <v>4.7619047620000003</v>
      </c>
      <c r="P233" s="4">
        <v>1.5885</v>
      </c>
      <c r="Q233" s="4">
        <v>8.6999999999999993</v>
      </c>
      <c r="R233" s="4" t="str">
        <f>TEXT(supermarket_sales!$K233,"MMm")</f>
        <v>Dec</v>
      </c>
      <c r="S233" s="1"/>
      <c r="T233" s="7"/>
    </row>
    <row r="234" spans="1:20" x14ac:dyDescent="0.25">
      <c r="A234" s="4" t="s">
        <v>318</v>
      </c>
      <c r="B234" s="4" t="s">
        <v>46</v>
      </c>
      <c r="C234" s="4" t="s">
        <v>47</v>
      </c>
      <c r="D234" s="4" t="s">
        <v>27</v>
      </c>
      <c r="E234" s="4" t="s">
        <v>21</v>
      </c>
      <c r="F234" s="4" t="s">
        <v>22</v>
      </c>
      <c r="G234" s="4">
        <v>84.09</v>
      </c>
      <c r="H234" s="4">
        <v>9</v>
      </c>
      <c r="I234" s="4">
        <v>37.840499999999999</v>
      </c>
      <c r="J234" s="4">
        <v>794.65049999999997</v>
      </c>
      <c r="K234" s="5">
        <v>43771</v>
      </c>
      <c r="L234" s="6">
        <v>0.45416666666666666</v>
      </c>
      <c r="M234" s="4" t="s">
        <v>29</v>
      </c>
      <c r="N234" s="4">
        <v>756.81</v>
      </c>
      <c r="O234" s="4">
        <v>4.7619047620000003</v>
      </c>
      <c r="P234" s="4">
        <v>37.840499999999999</v>
      </c>
      <c r="Q234" s="4">
        <v>8</v>
      </c>
      <c r="R234" s="4" t="str">
        <f>TEXT(supermarket_sales!$K234,"MMm")</f>
        <v>Nov</v>
      </c>
      <c r="S234" s="1"/>
      <c r="T234" s="7"/>
    </row>
    <row r="235" spans="1:20" x14ac:dyDescent="0.25">
      <c r="A235" s="4" t="s">
        <v>319</v>
      </c>
      <c r="B235" s="4" t="s">
        <v>46</v>
      </c>
      <c r="C235" s="4" t="s">
        <v>47</v>
      </c>
      <c r="D235" s="4" t="s">
        <v>20</v>
      </c>
      <c r="E235" s="4" t="s">
        <v>31</v>
      </c>
      <c r="F235" s="4" t="s">
        <v>51</v>
      </c>
      <c r="G235" s="4">
        <v>73.819999999999993</v>
      </c>
      <c r="H235" s="4">
        <v>4</v>
      </c>
      <c r="I235" s="4">
        <v>14.763999999999999</v>
      </c>
      <c r="J235" s="4">
        <v>310.04399999999998</v>
      </c>
      <c r="K235" s="5">
        <v>43517</v>
      </c>
      <c r="L235" s="6">
        <v>0.7715277777777777</v>
      </c>
      <c r="M235" s="4" t="s">
        <v>29</v>
      </c>
      <c r="N235" s="4">
        <v>295.27999999999997</v>
      </c>
      <c r="O235" s="4">
        <v>4.7619047620000003</v>
      </c>
      <c r="P235" s="4">
        <v>14.763999999999999</v>
      </c>
      <c r="Q235" s="4">
        <v>6.7</v>
      </c>
      <c r="R235" s="4" t="str">
        <f>TEXT(supermarket_sales!$K235,"MMm")</f>
        <v>Feb</v>
      </c>
      <c r="S235" s="1"/>
      <c r="T235" s="7"/>
    </row>
    <row r="236" spans="1:20" x14ac:dyDescent="0.25">
      <c r="A236" s="4" t="s">
        <v>320</v>
      </c>
      <c r="B236" s="4" t="s">
        <v>18</v>
      </c>
      <c r="C236" s="4" t="s">
        <v>19</v>
      </c>
      <c r="D236" s="4" t="s">
        <v>20</v>
      </c>
      <c r="E236" s="4" t="s">
        <v>31</v>
      </c>
      <c r="F236" s="4" t="s">
        <v>22</v>
      </c>
      <c r="G236" s="4">
        <v>51.94</v>
      </c>
      <c r="H236" s="4">
        <v>10</v>
      </c>
      <c r="I236" s="4">
        <v>25.97</v>
      </c>
      <c r="J236" s="4">
        <v>545.37</v>
      </c>
      <c r="K236" s="5">
        <v>43711</v>
      </c>
      <c r="L236" s="6">
        <v>0.76666666666666661</v>
      </c>
      <c r="M236" s="4" t="s">
        <v>23</v>
      </c>
      <c r="N236" s="4">
        <v>519.4</v>
      </c>
      <c r="O236" s="4">
        <v>4.7619047620000003</v>
      </c>
      <c r="P236" s="4">
        <v>25.97</v>
      </c>
      <c r="Q236" s="4">
        <v>6.5</v>
      </c>
      <c r="R236" s="4" t="str">
        <f>TEXT(supermarket_sales!$K236,"MMm")</f>
        <v>Sep</v>
      </c>
      <c r="S236" s="1"/>
      <c r="T236" s="7"/>
    </row>
    <row r="237" spans="1:20" x14ac:dyDescent="0.25">
      <c r="A237" s="4" t="s">
        <v>321</v>
      </c>
      <c r="B237" s="4" t="s">
        <v>18</v>
      </c>
      <c r="C237" s="4" t="s">
        <v>19</v>
      </c>
      <c r="D237" s="4" t="s">
        <v>27</v>
      </c>
      <c r="E237" s="4" t="s">
        <v>21</v>
      </c>
      <c r="F237" s="4" t="s">
        <v>37</v>
      </c>
      <c r="G237" s="4">
        <v>93.14</v>
      </c>
      <c r="H237" s="4">
        <v>2</v>
      </c>
      <c r="I237" s="4">
        <v>9.3140000000000001</v>
      </c>
      <c r="J237" s="4">
        <v>195.59399999999999</v>
      </c>
      <c r="K237" s="5">
        <v>43485</v>
      </c>
      <c r="L237" s="6">
        <v>0.75624999999999998</v>
      </c>
      <c r="M237" s="4" t="s">
        <v>23</v>
      </c>
      <c r="N237" s="4">
        <v>186.28</v>
      </c>
      <c r="O237" s="4">
        <v>4.7619047620000003</v>
      </c>
      <c r="P237" s="4">
        <v>9.3140000000000001</v>
      </c>
      <c r="Q237" s="4">
        <v>4.0999999999999996</v>
      </c>
      <c r="R237" s="4" t="str">
        <f>TEXT(supermarket_sales!$K237,"MMm")</f>
        <v>Jan</v>
      </c>
      <c r="S237" s="1"/>
      <c r="T237" s="7"/>
    </row>
    <row r="238" spans="1:20" x14ac:dyDescent="0.25">
      <c r="A238" s="4" t="s">
        <v>322</v>
      </c>
      <c r="B238" s="4" t="s">
        <v>25</v>
      </c>
      <c r="C238" s="4" t="s">
        <v>26</v>
      </c>
      <c r="D238" s="4" t="s">
        <v>27</v>
      </c>
      <c r="E238" s="4" t="s">
        <v>31</v>
      </c>
      <c r="F238" s="4" t="s">
        <v>22</v>
      </c>
      <c r="G238" s="4">
        <v>17.41</v>
      </c>
      <c r="H238" s="4">
        <v>5</v>
      </c>
      <c r="I238" s="4">
        <v>4.3525</v>
      </c>
      <c r="J238" s="4">
        <v>91.402500000000003</v>
      </c>
      <c r="K238" s="5">
        <v>43493</v>
      </c>
      <c r="L238" s="6">
        <v>0.63611111111111118</v>
      </c>
      <c r="M238" s="4" t="s">
        <v>33</v>
      </c>
      <c r="N238" s="4">
        <v>87.05</v>
      </c>
      <c r="O238" s="4">
        <v>4.7619047620000003</v>
      </c>
      <c r="P238" s="4">
        <v>4.3525</v>
      </c>
      <c r="Q238" s="4">
        <v>4.9000000000000004</v>
      </c>
      <c r="R238" s="4" t="str">
        <f>TEXT(supermarket_sales!$K238,"MMm")</f>
        <v>Jan</v>
      </c>
      <c r="S238" s="1"/>
      <c r="T238" s="7"/>
    </row>
    <row r="239" spans="1:20" x14ac:dyDescent="0.25">
      <c r="A239" s="4" t="s">
        <v>323</v>
      </c>
      <c r="B239" s="4" t="s">
        <v>25</v>
      </c>
      <c r="C239" s="4" t="s">
        <v>26</v>
      </c>
      <c r="D239" s="4" t="s">
        <v>20</v>
      </c>
      <c r="E239" s="4" t="s">
        <v>21</v>
      </c>
      <c r="F239" s="4" t="s">
        <v>51</v>
      </c>
      <c r="G239" s="4">
        <v>44.22</v>
      </c>
      <c r="H239" s="4">
        <v>5</v>
      </c>
      <c r="I239" s="4">
        <v>11.055</v>
      </c>
      <c r="J239" s="4">
        <v>232.155</v>
      </c>
      <c r="K239" s="5">
        <v>43588</v>
      </c>
      <c r="L239" s="6">
        <v>0.71319444444444446</v>
      </c>
      <c r="M239" s="4" t="s">
        <v>33</v>
      </c>
      <c r="N239" s="4">
        <v>221.1</v>
      </c>
      <c r="O239" s="4">
        <v>4.7619047620000003</v>
      </c>
      <c r="P239" s="4">
        <v>11.055</v>
      </c>
      <c r="Q239" s="4">
        <v>8.6</v>
      </c>
      <c r="R239" s="4" t="str">
        <f>TEXT(supermarket_sales!$K239,"MMm")</f>
        <v>May</v>
      </c>
      <c r="S239" s="1"/>
      <c r="T239" s="7"/>
    </row>
    <row r="240" spans="1:20" x14ac:dyDescent="0.25">
      <c r="A240" s="4" t="s">
        <v>324</v>
      </c>
      <c r="B240" s="4" t="s">
        <v>46</v>
      </c>
      <c r="C240" s="4" t="s">
        <v>47</v>
      </c>
      <c r="D240" s="4" t="s">
        <v>20</v>
      </c>
      <c r="E240" s="4" t="s">
        <v>21</v>
      </c>
      <c r="F240" s="4" t="s">
        <v>28</v>
      </c>
      <c r="G240" s="4">
        <v>13.22</v>
      </c>
      <c r="H240" s="4">
        <v>5</v>
      </c>
      <c r="I240" s="4">
        <v>3.3050000000000002</v>
      </c>
      <c r="J240" s="4">
        <v>69.405000000000001</v>
      </c>
      <c r="K240" s="5">
        <v>43499</v>
      </c>
      <c r="L240" s="6">
        <v>0.80972222222222223</v>
      </c>
      <c r="M240" s="4" t="s">
        <v>29</v>
      </c>
      <c r="N240" s="4">
        <v>66.099999999999994</v>
      </c>
      <c r="O240" s="4">
        <v>4.7619047620000003</v>
      </c>
      <c r="P240" s="4">
        <v>3.3050000000000002</v>
      </c>
      <c r="Q240" s="4">
        <v>4.3</v>
      </c>
      <c r="R240" s="4" t="str">
        <f>TEXT(supermarket_sales!$K240,"MMm")</f>
        <v>Feb</v>
      </c>
      <c r="S240" s="1"/>
      <c r="T240" s="7"/>
    </row>
    <row r="241" spans="1:20" x14ac:dyDescent="0.25">
      <c r="A241" s="4" t="s">
        <v>325</v>
      </c>
      <c r="B241" s="4" t="s">
        <v>18</v>
      </c>
      <c r="C241" s="4" t="s">
        <v>19</v>
      </c>
      <c r="D241" s="4" t="s">
        <v>27</v>
      </c>
      <c r="E241" s="4" t="s">
        <v>31</v>
      </c>
      <c r="F241" s="4" t="s">
        <v>51</v>
      </c>
      <c r="G241" s="4">
        <v>89.69</v>
      </c>
      <c r="H241" s="4">
        <v>1</v>
      </c>
      <c r="I241" s="4">
        <v>4.4844999999999997</v>
      </c>
      <c r="J241" s="4">
        <v>94.174499999999995</v>
      </c>
      <c r="K241" s="5">
        <v>43770</v>
      </c>
      <c r="L241" s="6">
        <v>0.47222222222222227</v>
      </c>
      <c r="M241" s="4" t="s">
        <v>23</v>
      </c>
      <c r="N241" s="4">
        <v>89.69</v>
      </c>
      <c r="O241" s="4">
        <v>4.7619047620000003</v>
      </c>
      <c r="P241" s="4">
        <v>4.4844999999999997</v>
      </c>
      <c r="Q241" s="4">
        <v>4.9000000000000004</v>
      </c>
      <c r="R241" s="4" t="str">
        <f>TEXT(supermarket_sales!$K241,"MMm")</f>
        <v>Nov</v>
      </c>
      <c r="S241" s="1"/>
      <c r="T241" s="7"/>
    </row>
    <row r="242" spans="1:20" x14ac:dyDescent="0.25">
      <c r="A242" s="4" t="s">
        <v>326</v>
      </c>
      <c r="B242" s="4" t="s">
        <v>18</v>
      </c>
      <c r="C242" s="4" t="s">
        <v>19</v>
      </c>
      <c r="D242" s="4" t="s">
        <v>27</v>
      </c>
      <c r="E242" s="4" t="s">
        <v>31</v>
      </c>
      <c r="F242" s="4" t="s">
        <v>48</v>
      </c>
      <c r="G242" s="4">
        <v>24.94</v>
      </c>
      <c r="H242" s="4">
        <v>9</v>
      </c>
      <c r="I242" s="4">
        <v>11.223000000000001</v>
      </c>
      <c r="J242" s="4">
        <v>235.68299999999999</v>
      </c>
      <c r="K242" s="5">
        <v>43770</v>
      </c>
      <c r="L242" s="6">
        <v>0.7006944444444444</v>
      </c>
      <c r="M242" s="4" t="s">
        <v>33</v>
      </c>
      <c r="N242" s="4">
        <v>224.46</v>
      </c>
      <c r="O242" s="4">
        <v>4.7619047620000003</v>
      </c>
      <c r="P242" s="4">
        <v>11.223000000000001</v>
      </c>
      <c r="Q242" s="4">
        <v>5.6</v>
      </c>
      <c r="R242" s="4" t="str">
        <f>TEXT(supermarket_sales!$K242,"MMm")</f>
        <v>Nov</v>
      </c>
      <c r="S242" s="1"/>
      <c r="T242" s="7"/>
    </row>
    <row r="243" spans="1:20" x14ac:dyDescent="0.25">
      <c r="A243" s="4" t="s">
        <v>327</v>
      </c>
      <c r="B243" s="4" t="s">
        <v>18</v>
      </c>
      <c r="C243" s="4" t="s">
        <v>19</v>
      </c>
      <c r="D243" s="4" t="s">
        <v>27</v>
      </c>
      <c r="E243" s="4" t="s">
        <v>31</v>
      </c>
      <c r="F243" s="4" t="s">
        <v>22</v>
      </c>
      <c r="G243" s="4">
        <v>59.77</v>
      </c>
      <c r="H243" s="4">
        <v>2</v>
      </c>
      <c r="I243" s="4">
        <v>5.9770000000000003</v>
      </c>
      <c r="J243" s="4">
        <v>125.517</v>
      </c>
      <c r="K243" s="5">
        <v>43772</v>
      </c>
      <c r="L243" s="6">
        <v>0.50069444444444444</v>
      </c>
      <c r="M243" s="4" t="s">
        <v>33</v>
      </c>
      <c r="N243" s="4">
        <v>119.54</v>
      </c>
      <c r="O243" s="4">
        <v>4.7619047620000003</v>
      </c>
      <c r="P243" s="4">
        <v>5.9770000000000003</v>
      </c>
      <c r="Q243" s="4">
        <v>5.8</v>
      </c>
      <c r="R243" s="4" t="str">
        <f>TEXT(supermarket_sales!$K243,"MMm")</f>
        <v>Nov</v>
      </c>
      <c r="S243" s="1"/>
      <c r="T243" s="7"/>
    </row>
    <row r="244" spans="1:20" x14ac:dyDescent="0.25">
      <c r="A244" s="4" t="s">
        <v>328</v>
      </c>
      <c r="B244" s="4" t="s">
        <v>25</v>
      </c>
      <c r="C244" s="4" t="s">
        <v>26</v>
      </c>
      <c r="D244" s="4" t="s">
        <v>20</v>
      </c>
      <c r="E244" s="4" t="s">
        <v>31</v>
      </c>
      <c r="F244" s="4" t="s">
        <v>51</v>
      </c>
      <c r="G244" s="4">
        <v>93.2</v>
      </c>
      <c r="H244" s="4">
        <v>2</v>
      </c>
      <c r="I244" s="4">
        <v>9.32</v>
      </c>
      <c r="J244" s="4">
        <v>195.72</v>
      </c>
      <c r="K244" s="5">
        <v>43524</v>
      </c>
      <c r="L244" s="6">
        <v>0.77569444444444446</v>
      </c>
      <c r="M244" s="4" t="s">
        <v>33</v>
      </c>
      <c r="N244" s="4">
        <v>186.4</v>
      </c>
      <c r="O244" s="4">
        <v>4.7619047620000003</v>
      </c>
      <c r="P244" s="4">
        <v>9.32</v>
      </c>
      <c r="Q244" s="4">
        <v>6</v>
      </c>
      <c r="R244" s="4" t="str">
        <f>TEXT(supermarket_sales!$K244,"MMm")</f>
        <v>Feb</v>
      </c>
      <c r="S244" s="1"/>
      <c r="T244" s="7"/>
    </row>
    <row r="245" spans="1:20" x14ac:dyDescent="0.25">
      <c r="A245" s="4" t="s">
        <v>329</v>
      </c>
      <c r="B245" s="4" t="s">
        <v>18</v>
      </c>
      <c r="C245" s="4" t="s">
        <v>19</v>
      </c>
      <c r="D245" s="4" t="s">
        <v>20</v>
      </c>
      <c r="E245" s="4" t="s">
        <v>31</v>
      </c>
      <c r="F245" s="4" t="s">
        <v>32</v>
      </c>
      <c r="G245" s="4">
        <v>62.65</v>
      </c>
      <c r="H245" s="4">
        <v>4</v>
      </c>
      <c r="I245" s="4">
        <v>12.53</v>
      </c>
      <c r="J245" s="4">
        <v>263.13</v>
      </c>
      <c r="K245" s="5">
        <v>43586</v>
      </c>
      <c r="L245" s="6">
        <v>0.47569444444444442</v>
      </c>
      <c r="M245" s="4" t="s">
        <v>29</v>
      </c>
      <c r="N245" s="4">
        <v>250.6</v>
      </c>
      <c r="O245" s="4">
        <v>4.7619047620000003</v>
      </c>
      <c r="P245" s="4">
        <v>12.53</v>
      </c>
      <c r="Q245" s="4">
        <v>4.2</v>
      </c>
      <c r="R245" s="4" t="str">
        <f>TEXT(supermarket_sales!$K245,"MMm")</f>
        <v>May</v>
      </c>
      <c r="S245" s="1"/>
      <c r="T245" s="7"/>
    </row>
    <row r="246" spans="1:20" x14ac:dyDescent="0.25">
      <c r="A246" s="4" t="s">
        <v>330</v>
      </c>
      <c r="B246" s="4" t="s">
        <v>46</v>
      </c>
      <c r="C246" s="4" t="s">
        <v>47</v>
      </c>
      <c r="D246" s="4" t="s">
        <v>27</v>
      </c>
      <c r="E246" s="4" t="s">
        <v>31</v>
      </c>
      <c r="F246" s="4" t="s">
        <v>32</v>
      </c>
      <c r="G246" s="4">
        <v>93.87</v>
      </c>
      <c r="H246" s="4">
        <v>8</v>
      </c>
      <c r="I246" s="4">
        <v>37.548000000000002</v>
      </c>
      <c r="J246" s="4">
        <v>788.50800000000004</v>
      </c>
      <c r="K246" s="5">
        <v>43498</v>
      </c>
      <c r="L246" s="6">
        <v>0.77916666666666667</v>
      </c>
      <c r="M246" s="4" t="s">
        <v>33</v>
      </c>
      <c r="N246" s="4">
        <v>750.96</v>
      </c>
      <c r="O246" s="4">
        <v>4.7619047620000003</v>
      </c>
      <c r="P246" s="4">
        <v>37.548000000000002</v>
      </c>
      <c r="Q246" s="4">
        <v>8.3000000000000007</v>
      </c>
      <c r="R246" s="4" t="str">
        <f>TEXT(supermarket_sales!$K246,"MMm")</f>
        <v>Feb</v>
      </c>
      <c r="S246" s="1"/>
      <c r="T246" s="7"/>
    </row>
    <row r="247" spans="1:20" x14ac:dyDescent="0.25">
      <c r="A247" s="4" t="s">
        <v>331</v>
      </c>
      <c r="B247" s="4" t="s">
        <v>18</v>
      </c>
      <c r="C247" s="4" t="s">
        <v>19</v>
      </c>
      <c r="D247" s="4" t="s">
        <v>20</v>
      </c>
      <c r="E247" s="4" t="s">
        <v>31</v>
      </c>
      <c r="F247" s="4" t="s">
        <v>32</v>
      </c>
      <c r="G247" s="4">
        <v>47.59</v>
      </c>
      <c r="H247" s="4">
        <v>8</v>
      </c>
      <c r="I247" s="4">
        <v>19.036000000000001</v>
      </c>
      <c r="J247" s="4">
        <v>399.75599999999997</v>
      </c>
      <c r="K247" s="5">
        <v>43466</v>
      </c>
      <c r="L247" s="6">
        <v>0.61597222222222225</v>
      </c>
      <c r="M247" s="4" t="s">
        <v>29</v>
      </c>
      <c r="N247" s="4">
        <v>380.72</v>
      </c>
      <c r="O247" s="4">
        <v>4.7619047620000003</v>
      </c>
      <c r="P247" s="4">
        <v>19.036000000000001</v>
      </c>
      <c r="Q247" s="4">
        <v>5.7</v>
      </c>
      <c r="R247" s="4" t="str">
        <f>TEXT(supermarket_sales!$K247,"MMm")</f>
        <v>Jan</v>
      </c>
      <c r="S247" s="1"/>
      <c r="T247" s="7"/>
    </row>
    <row r="248" spans="1:20" x14ac:dyDescent="0.25">
      <c r="A248" s="4" t="s">
        <v>332</v>
      </c>
      <c r="B248" s="4" t="s">
        <v>46</v>
      </c>
      <c r="C248" s="4" t="s">
        <v>47</v>
      </c>
      <c r="D248" s="4" t="s">
        <v>20</v>
      </c>
      <c r="E248" s="4" t="s">
        <v>21</v>
      </c>
      <c r="F248" s="4" t="s">
        <v>28</v>
      </c>
      <c r="G248" s="4">
        <v>81.400000000000006</v>
      </c>
      <c r="H248" s="4">
        <v>3</v>
      </c>
      <c r="I248" s="4">
        <v>12.21</v>
      </c>
      <c r="J248" s="4">
        <v>256.41000000000003</v>
      </c>
      <c r="K248" s="5">
        <v>43710</v>
      </c>
      <c r="L248" s="6">
        <v>0.82152777777777775</v>
      </c>
      <c r="M248" s="4" t="s">
        <v>29</v>
      </c>
      <c r="N248" s="4">
        <v>244.2</v>
      </c>
      <c r="O248" s="4">
        <v>4.7619047620000003</v>
      </c>
      <c r="P248" s="4">
        <v>12.21</v>
      </c>
      <c r="Q248" s="4">
        <v>4.8</v>
      </c>
      <c r="R248" s="4" t="str">
        <f>TEXT(supermarket_sales!$K248,"MMm")</f>
        <v>Sep</v>
      </c>
      <c r="S248" s="1"/>
      <c r="T248" s="7"/>
    </row>
    <row r="249" spans="1:20" x14ac:dyDescent="0.25">
      <c r="A249" s="4" t="s">
        <v>333</v>
      </c>
      <c r="B249" s="4" t="s">
        <v>18</v>
      </c>
      <c r="C249" s="4" t="s">
        <v>19</v>
      </c>
      <c r="D249" s="4" t="s">
        <v>20</v>
      </c>
      <c r="E249" s="4" t="s">
        <v>31</v>
      </c>
      <c r="F249" s="4" t="s">
        <v>51</v>
      </c>
      <c r="G249" s="4">
        <v>17.940000000000001</v>
      </c>
      <c r="H249" s="4">
        <v>5</v>
      </c>
      <c r="I249" s="4">
        <v>4.4850000000000003</v>
      </c>
      <c r="J249" s="4">
        <v>94.185000000000002</v>
      </c>
      <c r="K249" s="5">
        <v>43488</v>
      </c>
      <c r="L249" s="6">
        <v>0.58611111111111114</v>
      </c>
      <c r="M249" s="4" t="s">
        <v>23</v>
      </c>
      <c r="N249" s="4">
        <v>89.7</v>
      </c>
      <c r="O249" s="4">
        <v>4.7619047620000003</v>
      </c>
      <c r="P249" s="4">
        <v>4.4850000000000003</v>
      </c>
      <c r="Q249" s="4">
        <v>6.8</v>
      </c>
      <c r="R249" s="4" t="str">
        <f>TEXT(supermarket_sales!$K249,"MMm")</f>
        <v>Jan</v>
      </c>
      <c r="S249" s="1"/>
      <c r="T249" s="7"/>
    </row>
    <row r="250" spans="1:20" x14ac:dyDescent="0.25">
      <c r="A250" s="4" t="s">
        <v>334</v>
      </c>
      <c r="B250" s="4" t="s">
        <v>18</v>
      </c>
      <c r="C250" s="4" t="s">
        <v>19</v>
      </c>
      <c r="D250" s="4" t="s">
        <v>20</v>
      </c>
      <c r="E250" s="4" t="s">
        <v>31</v>
      </c>
      <c r="F250" s="4" t="s">
        <v>28</v>
      </c>
      <c r="G250" s="4">
        <v>77.72</v>
      </c>
      <c r="H250" s="4">
        <v>4</v>
      </c>
      <c r="I250" s="4">
        <v>15.544</v>
      </c>
      <c r="J250" s="4">
        <v>326.42399999999998</v>
      </c>
      <c r="K250" s="5">
        <v>43647</v>
      </c>
      <c r="L250" s="6">
        <v>0.6743055555555556</v>
      </c>
      <c r="M250" s="4" t="s">
        <v>33</v>
      </c>
      <c r="N250" s="4">
        <v>310.88</v>
      </c>
      <c r="O250" s="4">
        <v>4.7619047620000003</v>
      </c>
      <c r="P250" s="4">
        <v>15.544</v>
      </c>
      <c r="Q250" s="4">
        <v>8.8000000000000007</v>
      </c>
      <c r="R250" s="4" t="str">
        <f>TEXT(supermarket_sales!$K250,"MMm")</f>
        <v>Jul</v>
      </c>
      <c r="S250" s="1"/>
      <c r="T250" s="7"/>
    </row>
    <row r="251" spans="1:20" x14ac:dyDescent="0.25">
      <c r="A251" s="4" t="s">
        <v>335</v>
      </c>
      <c r="B251" s="4" t="s">
        <v>46</v>
      </c>
      <c r="C251" s="4" t="s">
        <v>47</v>
      </c>
      <c r="D251" s="4" t="s">
        <v>27</v>
      </c>
      <c r="E251" s="4" t="s">
        <v>31</v>
      </c>
      <c r="F251" s="4" t="s">
        <v>48</v>
      </c>
      <c r="G251" s="4">
        <v>73.06</v>
      </c>
      <c r="H251" s="4">
        <v>7</v>
      </c>
      <c r="I251" s="4">
        <v>25.571000000000002</v>
      </c>
      <c r="J251" s="4">
        <v>536.99099999999999</v>
      </c>
      <c r="K251" s="5">
        <v>43479</v>
      </c>
      <c r="L251" s="6">
        <v>0.79583333333333339</v>
      </c>
      <c r="M251" s="4" t="s">
        <v>33</v>
      </c>
      <c r="N251" s="4">
        <v>511.42</v>
      </c>
      <c r="O251" s="4">
        <v>4.7619047620000003</v>
      </c>
      <c r="P251" s="4">
        <v>25.571000000000002</v>
      </c>
      <c r="Q251" s="4">
        <v>4.2</v>
      </c>
      <c r="R251" s="4" t="str">
        <f>TEXT(supermarket_sales!$K251,"MMm")</f>
        <v>Jan</v>
      </c>
      <c r="S251" s="1"/>
      <c r="T251" s="7"/>
    </row>
    <row r="252" spans="1:20" x14ac:dyDescent="0.25">
      <c r="A252" s="4" t="s">
        <v>336</v>
      </c>
      <c r="B252" s="4" t="s">
        <v>46</v>
      </c>
      <c r="C252" s="4" t="s">
        <v>47</v>
      </c>
      <c r="D252" s="4" t="s">
        <v>20</v>
      </c>
      <c r="E252" s="4" t="s">
        <v>31</v>
      </c>
      <c r="F252" s="4" t="s">
        <v>48</v>
      </c>
      <c r="G252" s="4">
        <v>46.55</v>
      </c>
      <c r="H252" s="4">
        <v>9</v>
      </c>
      <c r="I252" s="4">
        <v>20.947500000000002</v>
      </c>
      <c r="J252" s="4">
        <v>439.89749999999998</v>
      </c>
      <c r="K252" s="5">
        <v>43498</v>
      </c>
      <c r="L252" s="6">
        <v>0.64861111111111114</v>
      </c>
      <c r="M252" s="4" t="s">
        <v>23</v>
      </c>
      <c r="N252" s="4">
        <v>418.95</v>
      </c>
      <c r="O252" s="4">
        <v>4.7619047620000003</v>
      </c>
      <c r="P252" s="4">
        <v>20.947500000000002</v>
      </c>
      <c r="Q252" s="4">
        <v>6.4</v>
      </c>
      <c r="R252" s="4" t="str">
        <f>TEXT(supermarket_sales!$K252,"MMm")</f>
        <v>Feb</v>
      </c>
      <c r="S252" s="1"/>
      <c r="T252" s="7"/>
    </row>
    <row r="253" spans="1:20" x14ac:dyDescent="0.25">
      <c r="A253" s="4" t="s">
        <v>337</v>
      </c>
      <c r="B253" s="4" t="s">
        <v>25</v>
      </c>
      <c r="C253" s="4" t="s">
        <v>26</v>
      </c>
      <c r="D253" s="4" t="s">
        <v>20</v>
      </c>
      <c r="E253" s="4" t="s">
        <v>31</v>
      </c>
      <c r="F253" s="4" t="s">
        <v>51</v>
      </c>
      <c r="G253" s="4">
        <v>35.19</v>
      </c>
      <c r="H253" s="4">
        <v>10</v>
      </c>
      <c r="I253" s="4">
        <v>17.594999999999999</v>
      </c>
      <c r="J253" s="4">
        <v>369.495</v>
      </c>
      <c r="K253" s="5">
        <v>43541</v>
      </c>
      <c r="L253" s="6">
        <v>0.79583333333333339</v>
      </c>
      <c r="M253" s="4" t="s">
        <v>33</v>
      </c>
      <c r="N253" s="4">
        <v>351.9</v>
      </c>
      <c r="O253" s="4">
        <v>4.7619047620000003</v>
      </c>
      <c r="P253" s="4">
        <v>17.594999999999999</v>
      </c>
      <c r="Q253" s="4">
        <v>8.4</v>
      </c>
      <c r="R253" s="4" t="str">
        <f>TEXT(supermarket_sales!$K253,"MMm")</f>
        <v>Mar</v>
      </c>
      <c r="S253" s="1"/>
      <c r="T253" s="7"/>
    </row>
    <row r="254" spans="1:20" x14ac:dyDescent="0.25">
      <c r="A254" s="4" t="s">
        <v>339</v>
      </c>
      <c r="B254" s="4" t="s">
        <v>25</v>
      </c>
      <c r="C254" s="4" t="s">
        <v>26</v>
      </c>
      <c r="D254" s="4" t="s">
        <v>27</v>
      </c>
      <c r="E254" s="4" t="s">
        <v>21</v>
      </c>
      <c r="F254" s="4" t="s">
        <v>37</v>
      </c>
      <c r="G254" s="4">
        <v>14.39</v>
      </c>
      <c r="H254" s="4">
        <v>2</v>
      </c>
      <c r="I254" s="4">
        <v>1.4390000000000001</v>
      </c>
      <c r="J254" s="4">
        <v>30.219000000000001</v>
      </c>
      <c r="K254" s="5">
        <v>43499</v>
      </c>
      <c r="L254" s="6">
        <v>0.8222222222222223</v>
      </c>
      <c r="M254" s="4" t="s">
        <v>33</v>
      </c>
      <c r="N254" s="4">
        <v>28.78</v>
      </c>
      <c r="O254" s="4">
        <v>4.7619047620000003</v>
      </c>
      <c r="P254" s="4">
        <v>1.4390000000000001</v>
      </c>
      <c r="Q254" s="4">
        <v>7.2</v>
      </c>
      <c r="R254" s="4" t="str">
        <f>TEXT(supermarket_sales!$K254,"MMm")</f>
        <v>Feb</v>
      </c>
      <c r="S254" s="1"/>
      <c r="T254" s="7"/>
    </row>
    <row r="255" spans="1:20" x14ac:dyDescent="0.25">
      <c r="A255" s="4" t="s">
        <v>340</v>
      </c>
      <c r="B255" s="4" t="s">
        <v>18</v>
      </c>
      <c r="C255" s="4" t="s">
        <v>19</v>
      </c>
      <c r="D255" s="4" t="s">
        <v>27</v>
      </c>
      <c r="E255" s="4" t="s">
        <v>31</v>
      </c>
      <c r="F255" s="4" t="s">
        <v>32</v>
      </c>
      <c r="G255" s="4">
        <v>23.75</v>
      </c>
      <c r="H255" s="4">
        <v>4</v>
      </c>
      <c r="I255" s="4">
        <v>4.75</v>
      </c>
      <c r="J255" s="4">
        <v>99.75</v>
      </c>
      <c r="K255" s="5">
        <v>43540</v>
      </c>
      <c r="L255" s="6">
        <v>0.47361111111111115</v>
      </c>
      <c r="M255" s="4" t="s">
        <v>29</v>
      </c>
      <c r="N255" s="4">
        <v>95</v>
      </c>
      <c r="O255" s="4">
        <v>4.7619047620000003</v>
      </c>
      <c r="P255" s="4">
        <v>4.75</v>
      </c>
      <c r="Q255" s="4">
        <v>5.2</v>
      </c>
      <c r="R255" s="4" t="str">
        <f>TEXT(supermarket_sales!$K255,"MMm")</f>
        <v>Mar</v>
      </c>
      <c r="S255" s="1"/>
      <c r="T255" s="7"/>
    </row>
    <row r="256" spans="1:20" x14ac:dyDescent="0.25">
      <c r="A256" s="4" t="s">
        <v>341</v>
      </c>
      <c r="B256" s="4" t="s">
        <v>18</v>
      </c>
      <c r="C256" s="4" t="s">
        <v>19</v>
      </c>
      <c r="D256" s="4" t="s">
        <v>20</v>
      </c>
      <c r="E256" s="4" t="s">
        <v>31</v>
      </c>
      <c r="F256" s="4" t="s">
        <v>32</v>
      </c>
      <c r="G256" s="4">
        <v>58.9</v>
      </c>
      <c r="H256" s="4">
        <v>8</v>
      </c>
      <c r="I256" s="4">
        <v>23.56</v>
      </c>
      <c r="J256" s="4">
        <v>494.76</v>
      </c>
      <c r="K256" s="5">
        <v>43617</v>
      </c>
      <c r="L256" s="6">
        <v>0.47430555555555554</v>
      </c>
      <c r="M256" s="4" t="s">
        <v>29</v>
      </c>
      <c r="N256" s="4">
        <v>471.2</v>
      </c>
      <c r="O256" s="4">
        <v>4.7619047620000003</v>
      </c>
      <c r="P256" s="4">
        <v>23.56</v>
      </c>
      <c r="Q256" s="4">
        <v>8.9</v>
      </c>
      <c r="R256" s="4" t="str">
        <f>TEXT(supermarket_sales!$K256,"MMm")</f>
        <v>Jun</v>
      </c>
      <c r="S256" s="1"/>
      <c r="T256" s="7"/>
    </row>
    <row r="257" spans="1:20" x14ac:dyDescent="0.25">
      <c r="A257" s="4" t="s">
        <v>342</v>
      </c>
      <c r="B257" s="4" t="s">
        <v>46</v>
      </c>
      <c r="C257" s="4" t="s">
        <v>47</v>
      </c>
      <c r="D257" s="4" t="s">
        <v>20</v>
      </c>
      <c r="E257" s="4" t="s">
        <v>31</v>
      </c>
      <c r="F257" s="4" t="s">
        <v>51</v>
      </c>
      <c r="G257" s="4">
        <v>32.619999999999997</v>
      </c>
      <c r="H257" s="4">
        <v>4</v>
      </c>
      <c r="I257" s="4">
        <v>6.524</v>
      </c>
      <c r="J257" s="4">
        <v>137.00399999999999</v>
      </c>
      <c r="K257" s="5">
        <v>43494</v>
      </c>
      <c r="L257" s="6">
        <v>0.59166666666666667</v>
      </c>
      <c r="M257" s="4" t="s">
        <v>29</v>
      </c>
      <c r="N257" s="4">
        <v>130.47999999999999</v>
      </c>
      <c r="O257" s="4">
        <v>4.7619047620000003</v>
      </c>
      <c r="P257" s="4">
        <v>6.524</v>
      </c>
      <c r="Q257" s="4">
        <v>9</v>
      </c>
      <c r="R257" s="4" t="str">
        <f>TEXT(supermarket_sales!$K257,"MMm")</f>
        <v>Jan</v>
      </c>
      <c r="S257" s="1"/>
      <c r="T257" s="7"/>
    </row>
    <row r="258" spans="1:20" x14ac:dyDescent="0.25">
      <c r="A258" s="4" t="s">
        <v>343</v>
      </c>
      <c r="B258" s="4" t="s">
        <v>18</v>
      </c>
      <c r="C258" s="4" t="s">
        <v>19</v>
      </c>
      <c r="D258" s="4" t="s">
        <v>20</v>
      </c>
      <c r="E258" s="4" t="s">
        <v>31</v>
      </c>
      <c r="F258" s="4" t="s">
        <v>28</v>
      </c>
      <c r="G258" s="4">
        <v>66.349999999999994</v>
      </c>
      <c r="H258" s="4">
        <v>1</v>
      </c>
      <c r="I258" s="4">
        <v>3.3174999999999999</v>
      </c>
      <c r="J258" s="4">
        <v>69.667500000000004</v>
      </c>
      <c r="K258" s="5">
        <v>43496</v>
      </c>
      <c r="L258" s="6">
        <v>0.44861111111111113</v>
      </c>
      <c r="M258" s="4" t="s">
        <v>33</v>
      </c>
      <c r="N258" s="4">
        <v>66.349999999999994</v>
      </c>
      <c r="O258" s="4">
        <v>4.7619047620000003</v>
      </c>
      <c r="P258" s="4">
        <v>3.3174999999999999</v>
      </c>
      <c r="Q258" s="4">
        <v>9.6999999999999993</v>
      </c>
      <c r="R258" s="4" t="str">
        <f>TEXT(supermarket_sales!$K258,"MMm")</f>
        <v>Jan</v>
      </c>
      <c r="S258" s="1"/>
      <c r="T258" s="7"/>
    </row>
    <row r="259" spans="1:20" x14ac:dyDescent="0.25">
      <c r="A259" s="4" t="s">
        <v>344</v>
      </c>
      <c r="B259" s="4" t="s">
        <v>18</v>
      </c>
      <c r="C259" s="4" t="s">
        <v>19</v>
      </c>
      <c r="D259" s="4" t="s">
        <v>20</v>
      </c>
      <c r="E259" s="4" t="s">
        <v>31</v>
      </c>
      <c r="F259" s="4" t="s">
        <v>32</v>
      </c>
      <c r="G259" s="4">
        <v>25.91</v>
      </c>
      <c r="H259" s="4">
        <v>6</v>
      </c>
      <c r="I259" s="4">
        <v>7.7729999999999997</v>
      </c>
      <c r="J259" s="4">
        <v>163.233</v>
      </c>
      <c r="K259" s="5">
        <v>43587</v>
      </c>
      <c r="L259" s="6">
        <v>0.42777777777777781</v>
      </c>
      <c r="M259" s="4" t="s">
        <v>23</v>
      </c>
      <c r="N259" s="4">
        <v>155.46</v>
      </c>
      <c r="O259" s="4">
        <v>4.7619047620000003</v>
      </c>
      <c r="P259" s="4">
        <v>7.7729999999999997</v>
      </c>
      <c r="Q259" s="4">
        <v>8.6999999999999993</v>
      </c>
      <c r="R259" s="4" t="str">
        <f>TEXT(supermarket_sales!$K259,"MMm")</f>
        <v>May</v>
      </c>
      <c r="S259" s="1"/>
      <c r="T259" s="7"/>
    </row>
    <row r="260" spans="1:20" x14ac:dyDescent="0.25">
      <c r="A260" s="4" t="s">
        <v>345</v>
      </c>
      <c r="B260" s="4" t="s">
        <v>18</v>
      </c>
      <c r="C260" s="4" t="s">
        <v>19</v>
      </c>
      <c r="D260" s="4" t="s">
        <v>20</v>
      </c>
      <c r="E260" s="4" t="s">
        <v>31</v>
      </c>
      <c r="F260" s="4" t="s">
        <v>28</v>
      </c>
      <c r="G260" s="4">
        <v>32.25</v>
      </c>
      <c r="H260" s="4">
        <v>4</v>
      </c>
      <c r="I260" s="4">
        <v>6.45</v>
      </c>
      <c r="J260" s="4">
        <v>135.44999999999999</v>
      </c>
      <c r="K260" s="5">
        <v>43509</v>
      </c>
      <c r="L260" s="6">
        <v>0.52638888888888891</v>
      </c>
      <c r="M260" s="4" t="s">
        <v>23</v>
      </c>
      <c r="N260" s="4">
        <v>129</v>
      </c>
      <c r="O260" s="4">
        <v>4.7619047620000003</v>
      </c>
      <c r="P260" s="4">
        <v>6.45</v>
      </c>
      <c r="Q260" s="4">
        <v>6.5</v>
      </c>
      <c r="R260" s="4" t="str">
        <f>TEXT(supermarket_sales!$K260,"MMm")</f>
        <v>Feb</v>
      </c>
      <c r="S260" s="1"/>
      <c r="T260" s="7"/>
    </row>
    <row r="261" spans="1:20" x14ac:dyDescent="0.25">
      <c r="A261" s="4" t="s">
        <v>346</v>
      </c>
      <c r="B261" s="4" t="s">
        <v>25</v>
      </c>
      <c r="C261" s="4" t="s">
        <v>26</v>
      </c>
      <c r="D261" s="4" t="s">
        <v>20</v>
      </c>
      <c r="E261" s="4" t="s">
        <v>31</v>
      </c>
      <c r="F261" s="4" t="s">
        <v>28</v>
      </c>
      <c r="G261" s="4">
        <v>65.94</v>
      </c>
      <c r="H261" s="4">
        <v>4</v>
      </c>
      <c r="I261" s="4">
        <v>13.188000000000001</v>
      </c>
      <c r="J261" s="4">
        <v>276.94799999999998</v>
      </c>
      <c r="K261" s="5">
        <v>43648</v>
      </c>
      <c r="L261" s="6">
        <v>0.54513888888888895</v>
      </c>
      <c r="M261" s="4" t="s">
        <v>33</v>
      </c>
      <c r="N261" s="4">
        <v>263.76</v>
      </c>
      <c r="O261" s="4">
        <v>4.7619047620000003</v>
      </c>
      <c r="P261" s="4">
        <v>13.188000000000001</v>
      </c>
      <c r="Q261" s="4">
        <v>6.9</v>
      </c>
      <c r="R261" s="4" t="str">
        <f>TEXT(supermarket_sales!$K261,"MMm")</f>
        <v>Jul</v>
      </c>
      <c r="S261" s="1"/>
      <c r="T261" s="7"/>
    </row>
    <row r="262" spans="1:20" x14ac:dyDescent="0.25">
      <c r="A262" s="4" t="s">
        <v>347</v>
      </c>
      <c r="B262" s="4" t="s">
        <v>18</v>
      </c>
      <c r="C262" s="4" t="s">
        <v>19</v>
      </c>
      <c r="D262" s="4" t="s">
        <v>27</v>
      </c>
      <c r="E262" s="4" t="s">
        <v>21</v>
      </c>
      <c r="F262" s="4" t="s">
        <v>28</v>
      </c>
      <c r="G262" s="4">
        <v>75.06</v>
      </c>
      <c r="H262" s="4">
        <v>9</v>
      </c>
      <c r="I262" s="4">
        <v>33.777000000000001</v>
      </c>
      <c r="J262" s="4">
        <v>709.31700000000001</v>
      </c>
      <c r="K262" s="5">
        <v>43543</v>
      </c>
      <c r="L262" s="6">
        <v>0.55902777777777779</v>
      </c>
      <c r="M262" s="4" t="s">
        <v>23</v>
      </c>
      <c r="N262" s="4">
        <v>675.54</v>
      </c>
      <c r="O262" s="4">
        <v>4.7619047620000003</v>
      </c>
      <c r="P262" s="4">
        <v>33.777000000000001</v>
      </c>
      <c r="Q262" s="4">
        <v>6.2</v>
      </c>
      <c r="R262" s="4" t="str">
        <f>TEXT(supermarket_sales!$K262,"MMm")</f>
        <v>Mar</v>
      </c>
      <c r="S262" s="1"/>
      <c r="T262" s="7"/>
    </row>
    <row r="263" spans="1:20" x14ac:dyDescent="0.25">
      <c r="A263" s="4" t="s">
        <v>348</v>
      </c>
      <c r="B263" s="4" t="s">
        <v>25</v>
      </c>
      <c r="C263" s="4" t="s">
        <v>26</v>
      </c>
      <c r="D263" s="4" t="s">
        <v>27</v>
      </c>
      <c r="E263" s="4" t="s">
        <v>21</v>
      </c>
      <c r="F263" s="4" t="s">
        <v>51</v>
      </c>
      <c r="G263" s="4">
        <v>16.45</v>
      </c>
      <c r="H263" s="4">
        <v>4</v>
      </c>
      <c r="I263" s="4">
        <v>3.29</v>
      </c>
      <c r="J263" s="4">
        <v>69.09</v>
      </c>
      <c r="K263" s="5">
        <v>43649</v>
      </c>
      <c r="L263" s="6">
        <v>0.62013888888888891</v>
      </c>
      <c r="M263" s="4" t="s">
        <v>23</v>
      </c>
      <c r="N263" s="4">
        <v>65.8</v>
      </c>
      <c r="O263" s="4">
        <v>4.7619047620000003</v>
      </c>
      <c r="P263" s="4">
        <v>3.29</v>
      </c>
      <c r="Q263" s="4">
        <v>5.6</v>
      </c>
      <c r="R263" s="4" t="str">
        <f>TEXT(supermarket_sales!$K263,"MMm")</f>
        <v>Jul</v>
      </c>
      <c r="S263" s="1"/>
      <c r="T263" s="7"/>
    </row>
    <row r="264" spans="1:20" x14ac:dyDescent="0.25">
      <c r="A264" s="4" t="s">
        <v>349</v>
      </c>
      <c r="B264" s="4" t="s">
        <v>46</v>
      </c>
      <c r="C264" s="4" t="s">
        <v>47</v>
      </c>
      <c r="D264" s="4" t="s">
        <v>20</v>
      </c>
      <c r="E264" s="4" t="s">
        <v>21</v>
      </c>
      <c r="F264" s="4" t="s">
        <v>51</v>
      </c>
      <c r="G264" s="4">
        <v>38.299999999999997</v>
      </c>
      <c r="H264" s="4">
        <v>4</v>
      </c>
      <c r="I264" s="4">
        <v>7.66</v>
      </c>
      <c r="J264" s="4">
        <v>160.86000000000001</v>
      </c>
      <c r="K264" s="5">
        <v>43537</v>
      </c>
      <c r="L264" s="6">
        <v>0.80694444444444446</v>
      </c>
      <c r="M264" s="4" t="s">
        <v>29</v>
      </c>
      <c r="N264" s="4">
        <v>153.19999999999999</v>
      </c>
      <c r="O264" s="4">
        <v>4.7619047620000003</v>
      </c>
      <c r="P264" s="4">
        <v>7.66</v>
      </c>
      <c r="Q264" s="4">
        <v>5.7</v>
      </c>
      <c r="R264" s="4" t="str">
        <f>TEXT(supermarket_sales!$K264,"MMm")</f>
        <v>Mar</v>
      </c>
      <c r="S264" s="1"/>
      <c r="T264" s="7"/>
    </row>
    <row r="265" spans="1:20" x14ac:dyDescent="0.25">
      <c r="A265" s="4" t="s">
        <v>350</v>
      </c>
      <c r="B265" s="4" t="s">
        <v>18</v>
      </c>
      <c r="C265" s="4" t="s">
        <v>19</v>
      </c>
      <c r="D265" s="4" t="s">
        <v>20</v>
      </c>
      <c r="E265" s="4" t="s">
        <v>21</v>
      </c>
      <c r="F265" s="4" t="s">
        <v>37</v>
      </c>
      <c r="G265" s="4">
        <v>22.24</v>
      </c>
      <c r="H265" s="4">
        <v>10</v>
      </c>
      <c r="I265" s="4">
        <v>11.12</v>
      </c>
      <c r="J265" s="4">
        <v>233.52</v>
      </c>
      <c r="K265" s="5">
        <v>43710</v>
      </c>
      <c r="L265" s="6">
        <v>0.45833333333333331</v>
      </c>
      <c r="M265" s="4" t="s">
        <v>29</v>
      </c>
      <c r="N265" s="4">
        <v>222.4</v>
      </c>
      <c r="O265" s="4">
        <v>4.7619047620000003</v>
      </c>
      <c r="P265" s="4">
        <v>11.12</v>
      </c>
      <c r="Q265" s="4">
        <v>4.2</v>
      </c>
      <c r="R265" s="4" t="str">
        <f>TEXT(supermarket_sales!$K265,"MMm")</f>
        <v>Sep</v>
      </c>
      <c r="S265" s="1"/>
      <c r="T265" s="7"/>
    </row>
    <row r="266" spans="1:20" x14ac:dyDescent="0.25">
      <c r="A266" s="4" t="s">
        <v>351</v>
      </c>
      <c r="B266" s="4" t="s">
        <v>46</v>
      </c>
      <c r="C266" s="4" t="s">
        <v>47</v>
      </c>
      <c r="D266" s="4" t="s">
        <v>27</v>
      </c>
      <c r="E266" s="4" t="s">
        <v>31</v>
      </c>
      <c r="F266" s="4" t="s">
        <v>37</v>
      </c>
      <c r="G266" s="4">
        <v>54.45</v>
      </c>
      <c r="H266" s="4">
        <v>1</v>
      </c>
      <c r="I266" s="4">
        <v>2.7225000000000001</v>
      </c>
      <c r="J266" s="4">
        <v>57.172499999999999</v>
      </c>
      <c r="K266" s="5">
        <v>43522</v>
      </c>
      <c r="L266" s="6">
        <v>0.80833333333333324</v>
      </c>
      <c r="M266" s="4" t="s">
        <v>23</v>
      </c>
      <c r="N266" s="4">
        <v>54.45</v>
      </c>
      <c r="O266" s="4">
        <v>4.7619047620000003</v>
      </c>
      <c r="P266" s="4">
        <v>2.7225000000000001</v>
      </c>
      <c r="Q266" s="4">
        <v>7.9</v>
      </c>
      <c r="R266" s="4" t="str">
        <f>TEXT(supermarket_sales!$K266,"MMm")</f>
        <v>Feb</v>
      </c>
      <c r="S266" s="1"/>
      <c r="T266" s="7"/>
    </row>
    <row r="267" spans="1:20" x14ac:dyDescent="0.25">
      <c r="A267" s="4" t="s">
        <v>352</v>
      </c>
      <c r="B267" s="4" t="s">
        <v>18</v>
      </c>
      <c r="C267" s="4" t="s">
        <v>19</v>
      </c>
      <c r="D267" s="4" t="s">
        <v>20</v>
      </c>
      <c r="E267" s="4" t="s">
        <v>21</v>
      </c>
      <c r="F267" s="4" t="s">
        <v>37</v>
      </c>
      <c r="G267" s="4">
        <v>98.4</v>
      </c>
      <c r="H267" s="4">
        <v>7</v>
      </c>
      <c r="I267" s="4">
        <v>34.44</v>
      </c>
      <c r="J267" s="4">
        <v>723.24</v>
      </c>
      <c r="K267" s="5">
        <v>43802</v>
      </c>
      <c r="L267" s="6">
        <v>0.52986111111111112</v>
      </c>
      <c r="M267" s="4" t="s">
        <v>33</v>
      </c>
      <c r="N267" s="4">
        <v>688.8</v>
      </c>
      <c r="O267" s="4">
        <v>4.7619047620000003</v>
      </c>
      <c r="P267" s="4">
        <v>34.44</v>
      </c>
      <c r="Q267" s="4">
        <v>8.6999999999999993</v>
      </c>
      <c r="R267" s="4" t="str">
        <f>TEXT(supermarket_sales!$K267,"MMm")</f>
        <v>Dec</v>
      </c>
      <c r="S267" s="1"/>
      <c r="T267" s="7"/>
    </row>
    <row r="268" spans="1:20" x14ac:dyDescent="0.25">
      <c r="A268" s="4" t="s">
        <v>353</v>
      </c>
      <c r="B268" s="4" t="s">
        <v>25</v>
      </c>
      <c r="C268" s="4" t="s">
        <v>26</v>
      </c>
      <c r="D268" s="4" t="s">
        <v>27</v>
      </c>
      <c r="E268" s="4" t="s">
        <v>31</v>
      </c>
      <c r="F268" s="4" t="s">
        <v>32</v>
      </c>
      <c r="G268" s="4">
        <v>35.47</v>
      </c>
      <c r="H268" s="4">
        <v>4</v>
      </c>
      <c r="I268" s="4">
        <v>7.0940000000000003</v>
      </c>
      <c r="J268" s="4">
        <v>148.97399999999999</v>
      </c>
      <c r="K268" s="5">
        <v>43538</v>
      </c>
      <c r="L268" s="6">
        <v>0.72361111111111109</v>
      </c>
      <c r="M268" s="4" t="s">
        <v>33</v>
      </c>
      <c r="N268" s="4">
        <v>141.88</v>
      </c>
      <c r="O268" s="4">
        <v>4.7619047620000003</v>
      </c>
      <c r="P268" s="4">
        <v>7.0940000000000003</v>
      </c>
      <c r="Q268" s="4">
        <v>6.9</v>
      </c>
      <c r="R268" s="4" t="str">
        <f>TEXT(supermarket_sales!$K268,"MMm")</f>
        <v>Mar</v>
      </c>
      <c r="S268" s="1"/>
      <c r="T268" s="7"/>
    </row>
    <row r="269" spans="1:20" x14ac:dyDescent="0.25">
      <c r="A269" s="4" t="s">
        <v>355</v>
      </c>
      <c r="B269" s="4" t="s">
        <v>46</v>
      </c>
      <c r="C269" s="4" t="s">
        <v>47</v>
      </c>
      <c r="D269" s="4" t="s">
        <v>20</v>
      </c>
      <c r="E269" s="4" t="s">
        <v>21</v>
      </c>
      <c r="F269" s="4" t="s">
        <v>48</v>
      </c>
      <c r="G269" s="4">
        <v>74.599999999999994</v>
      </c>
      <c r="H269" s="4">
        <v>10</v>
      </c>
      <c r="I269" s="4">
        <v>37.299999999999997</v>
      </c>
      <c r="J269" s="4">
        <v>783.3</v>
      </c>
      <c r="K269" s="5">
        <v>43678</v>
      </c>
      <c r="L269" s="6">
        <v>0.87152777777777779</v>
      </c>
      <c r="M269" s="4" t="s">
        <v>29</v>
      </c>
      <c r="N269" s="4">
        <v>746</v>
      </c>
      <c r="O269" s="4">
        <v>4.7619047620000003</v>
      </c>
      <c r="P269" s="4">
        <v>37.299999999999997</v>
      </c>
      <c r="Q269" s="4">
        <v>9.5</v>
      </c>
      <c r="R269" s="4" t="str">
        <f>TEXT(supermarket_sales!$K269,"MMm")</f>
        <v>Aug</v>
      </c>
      <c r="S269" s="1"/>
      <c r="T269" s="7"/>
    </row>
    <row r="270" spans="1:20" x14ac:dyDescent="0.25">
      <c r="A270" s="4" t="s">
        <v>356</v>
      </c>
      <c r="B270" s="4" t="s">
        <v>18</v>
      </c>
      <c r="C270" s="4" t="s">
        <v>19</v>
      </c>
      <c r="D270" s="4" t="s">
        <v>20</v>
      </c>
      <c r="E270" s="4" t="s">
        <v>31</v>
      </c>
      <c r="F270" s="4" t="s">
        <v>32</v>
      </c>
      <c r="G270" s="4">
        <v>70.739999999999995</v>
      </c>
      <c r="H270" s="4">
        <v>4</v>
      </c>
      <c r="I270" s="4">
        <v>14.148</v>
      </c>
      <c r="J270" s="4">
        <v>297.108</v>
      </c>
      <c r="K270" s="5">
        <v>43586</v>
      </c>
      <c r="L270" s="6">
        <v>0.67013888888888884</v>
      </c>
      <c r="M270" s="4" t="s">
        <v>33</v>
      </c>
      <c r="N270" s="4">
        <v>282.95999999999998</v>
      </c>
      <c r="O270" s="4">
        <v>4.7619047620000003</v>
      </c>
      <c r="P270" s="4">
        <v>14.148</v>
      </c>
      <c r="Q270" s="4">
        <v>4.4000000000000004</v>
      </c>
      <c r="R270" s="4" t="str">
        <f>TEXT(supermarket_sales!$K270,"MMm")</f>
        <v>May</v>
      </c>
      <c r="S270" s="1"/>
      <c r="T270" s="7"/>
    </row>
    <row r="271" spans="1:20" x14ac:dyDescent="0.25">
      <c r="A271" s="4" t="s">
        <v>357</v>
      </c>
      <c r="B271" s="4" t="s">
        <v>18</v>
      </c>
      <c r="C271" s="4" t="s">
        <v>19</v>
      </c>
      <c r="D271" s="4" t="s">
        <v>20</v>
      </c>
      <c r="E271" s="4" t="s">
        <v>21</v>
      </c>
      <c r="F271" s="4" t="s">
        <v>32</v>
      </c>
      <c r="G271" s="4">
        <v>35.54</v>
      </c>
      <c r="H271" s="4">
        <v>10</v>
      </c>
      <c r="I271" s="4">
        <v>17.77</v>
      </c>
      <c r="J271" s="4">
        <v>373.17</v>
      </c>
      <c r="K271" s="5">
        <v>43556</v>
      </c>
      <c r="L271" s="6">
        <v>0.56527777777777777</v>
      </c>
      <c r="M271" s="4" t="s">
        <v>23</v>
      </c>
      <c r="N271" s="4">
        <v>355.4</v>
      </c>
      <c r="O271" s="4">
        <v>4.7619047620000003</v>
      </c>
      <c r="P271" s="4">
        <v>17.77</v>
      </c>
      <c r="Q271" s="4">
        <v>7</v>
      </c>
      <c r="R271" s="4" t="str">
        <f>TEXT(supermarket_sales!$K271,"MMm")</f>
        <v>Apr</v>
      </c>
      <c r="S271" s="1"/>
      <c r="T271" s="7"/>
    </row>
    <row r="272" spans="1:20" x14ac:dyDescent="0.25">
      <c r="A272" s="4" t="s">
        <v>358</v>
      </c>
      <c r="B272" s="4" t="s">
        <v>46</v>
      </c>
      <c r="C272" s="4" t="s">
        <v>47</v>
      </c>
      <c r="D272" s="4" t="s">
        <v>27</v>
      </c>
      <c r="E272" s="4" t="s">
        <v>21</v>
      </c>
      <c r="F272" s="4" t="s">
        <v>37</v>
      </c>
      <c r="G272" s="4">
        <v>67.430000000000007</v>
      </c>
      <c r="H272" s="4">
        <v>5</v>
      </c>
      <c r="I272" s="4">
        <v>16.857500000000002</v>
      </c>
      <c r="J272" s="4">
        <v>354.00749999999999</v>
      </c>
      <c r="K272" s="5">
        <v>43619</v>
      </c>
      <c r="L272" s="6">
        <v>0.75902777777777775</v>
      </c>
      <c r="M272" s="4" t="s">
        <v>23</v>
      </c>
      <c r="N272" s="4">
        <v>337.15</v>
      </c>
      <c r="O272" s="4">
        <v>4.7619047620000003</v>
      </c>
      <c r="P272" s="4">
        <v>16.857500000000002</v>
      </c>
      <c r="Q272" s="4">
        <v>6.3</v>
      </c>
      <c r="R272" s="4" t="str">
        <f>TEXT(supermarket_sales!$K272,"MMm")</f>
        <v>Jun</v>
      </c>
      <c r="S272" s="1"/>
      <c r="T272" s="7"/>
    </row>
    <row r="273" spans="1:20" x14ac:dyDescent="0.25">
      <c r="A273" s="4" t="s">
        <v>359</v>
      </c>
      <c r="B273" s="4" t="s">
        <v>25</v>
      </c>
      <c r="C273" s="4" t="s">
        <v>26</v>
      </c>
      <c r="D273" s="4" t="s">
        <v>20</v>
      </c>
      <c r="E273" s="4" t="s">
        <v>21</v>
      </c>
      <c r="F273" s="4" t="s">
        <v>22</v>
      </c>
      <c r="G273" s="4">
        <v>21.12</v>
      </c>
      <c r="H273" s="4">
        <v>2</v>
      </c>
      <c r="I273" s="4">
        <v>2.1120000000000001</v>
      </c>
      <c r="J273" s="4">
        <v>44.351999999999997</v>
      </c>
      <c r="K273" s="5">
        <v>43525</v>
      </c>
      <c r="L273" s="6">
        <v>0.80347222222222225</v>
      </c>
      <c r="M273" s="4" t="s">
        <v>29</v>
      </c>
      <c r="N273" s="4">
        <v>42.24</v>
      </c>
      <c r="O273" s="4">
        <v>4.7619047620000003</v>
      </c>
      <c r="P273" s="4">
        <v>2.1120000000000001</v>
      </c>
      <c r="Q273" s="4">
        <v>9.6999999999999993</v>
      </c>
      <c r="R273" s="4" t="str">
        <f>TEXT(supermarket_sales!$K273,"MMm")</f>
        <v>Mar</v>
      </c>
      <c r="S273" s="1"/>
      <c r="T273" s="7"/>
    </row>
    <row r="274" spans="1:20" x14ac:dyDescent="0.25">
      <c r="A274" s="4" t="s">
        <v>360</v>
      </c>
      <c r="B274" s="4" t="s">
        <v>18</v>
      </c>
      <c r="C274" s="4" t="s">
        <v>19</v>
      </c>
      <c r="D274" s="4" t="s">
        <v>20</v>
      </c>
      <c r="E274" s="4" t="s">
        <v>21</v>
      </c>
      <c r="F274" s="4" t="s">
        <v>32</v>
      </c>
      <c r="G274" s="4">
        <v>21.54</v>
      </c>
      <c r="H274" s="4">
        <v>9</v>
      </c>
      <c r="I274" s="4">
        <v>9.6929999999999996</v>
      </c>
      <c r="J274" s="4">
        <v>203.553</v>
      </c>
      <c r="K274" s="5">
        <v>43647</v>
      </c>
      <c r="L274" s="6">
        <v>0.48888888888888887</v>
      </c>
      <c r="M274" s="4" t="s">
        <v>33</v>
      </c>
      <c r="N274" s="4">
        <v>193.86</v>
      </c>
      <c r="O274" s="4">
        <v>4.7619047620000003</v>
      </c>
      <c r="P274" s="4">
        <v>9.6929999999999996</v>
      </c>
      <c r="Q274" s="4">
        <v>8.8000000000000007</v>
      </c>
      <c r="R274" s="4" t="str">
        <f>TEXT(supermarket_sales!$K274,"MMm")</f>
        <v>Jul</v>
      </c>
      <c r="S274" s="1"/>
      <c r="T274" s="7"/>
    </row>
    <row r="275" spans="1:20" x14ac:dyDescent="0.25">
      <c r="A275" s="4" t="s">
        <v>361</v>
      </c>
      <c r="B275" s="4" t="s">
        <v>18</v>
      </c>
      <c r="C275" s="4" t="s">
        <v>19</v>
      </c>
      <c r="D275" s="4" t="s">
        <v>27</v>
      </c>
      <c r="E275" s="4" t="s">
        <v>21</v>
      </c>
      <c r="F275" s="4" t="s">
        <v>32</v>
      </c>
      <c r="G275" s="4">
        <v>12.03</v>
      </c>
      <c r="H275" s="4">
        <v>2</v>
      </c>
      <c r="I275" s="4">
        <v>1.2030000000000001</v>
      </c>
      <c r="J275" s="4">
        <v>25.263000000000002</v>
      </c>
      <c r="K275" s="5">
        <v>43492</v>
      </c>
      <c r="L275" s="6">
        <v>0.66041666666666665</v>
      </c>
      <c r="M275" s="4" t="s">
        <v>29</v>
      </c>
      <c r="N275" s="4">
        <v>24.06</v>
      </c>
      <c r="O275" s="4">
        <v>4.7619047620000003</v>
      </c>
      <c r="P275" s="4">
        <v>1.2030000000000001</v>
      </c>
      <c r="Q275" s="4">
        <v>5.0999999999999996</v>
      </c>
      <c r="R275" s="4" t="str">
        <f>TEXT(supermarket_sales!$K275,"MMm")</f>
        <v>Jan</v>
      </c>
      <c r="S275" s="1"/>
      <c r="T275" s="7"/>
    </row>
    <row r="276" spans="1:20" x14ac:dyDescent="0.25">
      <c r="A276" s="4" t="s">
        <v>362</v>
      </c>
      <c r="B276" s="4" t="s">
        <v>46</v>
      </c>
      <c r="C276" s="4" t="s">
        <v>47</v>
      </c>
      <c r="D276" s="4" t="s">
        <v>27</v>
      </c>
      <c r="E276" s="4" t="s">
        <v>21</v>
      </c>
      <c r="F276" s="4" t="s">
        <v>22</v>
      </c>
      <c r="G276" s="4">
        <v>99.71</v>
      </c>
      <c r="H276" s="4">
        <v>6</v>
      </c>
      <c r="I276" s="4">
        <v>29.913</v>
      </c>
      <c r="J276" s="4">
        <v>628.173</v>
      </c>
      <c r="K276" s="5">
        <v>43522</v>
      </c>
      <c r="L276" s="6">
        <v>0.70277777777777783</v>
      </c>
      <c r="M276" s="4" t="s">
        <v>23</v>
      </c>
      <c r="N276" s="4">
        <v>598.26</v>
      </c>
      <c r="O276" s="4">
        <v>4.7619047620000003</v>
      </c>
      <c r="P276" s="4">
        <v>29.913</v>
      </c>
      <c r="Q276" s="4">
        <v>7.9</v>
      </c>
      <c r="R276" s="4" t="str">
        <f>TEXT(supermarket_sales!$K276,"MMm")</f>
        <v>Feb</v>
      </c>
      <c r="S276" s="1"/>
      <c r="T276" s="7"/>
    </row>
    <row r="277" spans="1:20" x14ac:dyDescent="0.25">
      <c r="A277" s="4" t="s">
        <v>363</v>
      </c>
      <c r="B277" s="4" t="s">
        <v>46</v>
      </c>
      <c r="C277" s="4" t="s">
        <v>47</v>
      </c>
      <c r="D277" s="4" t="s">
        <v>27</v>
      </c>
      <c r="E277" s="4" t="s">
        <v>31</v>
      </c>
      <c r="F277" s="4" t="s">
        <v>51</v>
      </c>
      <c r="G277" s="4">
        <v>47.97</v>
      </c>
      <c r="H277" s="4">
        <v>7</v>
      </c>
      <c r="I277" s="4">
        <v>16.7895</v>
      </c>
      <c r="J277" s="4">
        <v>352.5795</v>
      </c>
      <c r="K277" s="5">
        <v>43647</v>
      </c>
      <c r="L277" s="6">
        <v>0.86944444444444446</v>
      </c>
      <c r="M277" s="4" t="s">
        <v>29</v>
      </c>
      <c r="N277" s="4">
        <v>335.79</v>
      </c>
      <c r="O277" s="4">
        <v>4.7619047620000003</v>
      </c>
      <c r="P277" s="4">
        <v>16.7895</v>
      </c>
      <c r="Q277" s="4">
        <v>6.2</v>
      </c>
      <c r="R277" s="4" t="str">
        <f>TEXT(supermarket_sales!$K277,"MMm")</f>
        <v>Jul</v>
      </c>
      <c r="S277" s="1"/>
      <c r="T277" s="7"/>
    </row>
    <row r="278" spans="1:20" x14ac:dyDescent="0.25">
      <c r="A278" s="4" t="s">
        <v>364</v>
      </c>
      <c r="B278" s="4" t="s">
        <v>25</v>
      </c>
      <c r="C278" s="4" t="s">
        <v>26</v>
      </c>
      <c r="D278" s="4" t="s">
        <v>20</v>
      </c>
      <c r="E278" s="4" t="s">
        <v>21</v>
      </c>
      <c r="F278" s="4" t="s">
        <v>32</v>
      </c>
      <c r="G278" s="4">
        <v>21.82</v>
      </c>
      <c r="H278" s="4">
        <v>10</v>
      </c>
      <c r="I278" s="4">
        <v>10.91</v>
      </c>
      <c r="J278" s="4">
        <v>229.11</v>
      </c>
      <c r="K278" s="5">
        <v>43647</v>
      </c>
      <c r="L278" s="6">
        <v>0.73333333333333339</v>
      </c>
      <c r="M278" s="4" t="s">
        <v>29</v>
      </c>
      <c r="N278" s="4">
        <v>218.2</v>
      </c>
      <c r="O278" s="4">
        <v>4.7619047620000003</v>
      </c>
      <c r="P278" s="4">
        <v>10.91</v>
      </c>
      <c r="Q278" s="4">
        <v>7.1</v>
      </c>
      <c r="R278" s="4" t="str">
        <f>TEXT(supermarket_sales!$K278,"MMm")</f>
        <v>Jul</v>
      </c>
      <c r="S278" s="1"/>
      <c r="T278" s="7"/>
    </row>
    <row r="279" spans="1:20" x14ac:dyDescent="0.25">
      <c r="A279" s="4" t="s">
        <v>365</v>
      </c>
      <c r="B279" s="4" t="s">
        <v>25</v>
      </c>
      <c r="C279" s="4" t="s">
        <v>26</v>
      </c>
      <c r="D279" s="4" t="s">
        <v>27</v>
      </c>
      <c r="E279" s="4" t="s">
        <v>21</v>
      </c>
      <c r="F279" s="4" t="s">
        <v>51</v>
      </c>
      <c r="G279" s="4">
        <v>95.42</v>
      </c>
      <c r="H279" s="4">
        <v>4</v>
      </c>
      <c r="I279" s="4">
        <v>19.084</v>
      </c>
      <c r="J279" s="4">
        <v>400.76400000000001</v>
      </c>
      <c r="K279" s="5">
        <v>43498</v>
      </c>
      <c r="L279" s="6">
        <v>0.55763888888888891</v>
      </c>
      <c r="M279" s="4" t="s">
        <v>23</v>
      </c>
      <c r="N279" s="4">
        <v>381.68</v>
      </c>
      <c r="O279" s="4">
        <v>4.7619047620000003</v>
      </c>
      <c r="P279" s="4">
        <v>19.084</v>
      </c>
      <c r="Q279" s="4">
        <v>6.4</v>
      </c>
      <c r="R279" s="4" t="str">
        <f>TEXT(supermarket_sales!$K279,"MMm")</f>
        <v>Feb</v>
      </c>
      <c r="S279" s="1"/>
      <c r="T279" s="7"/>
    </row>
    <row r="280" spans="1:20" x14ac:dyDescent="0.25">
      <c r="A280" s="4" t="s">
        <v>366</v>
      </c>
      <c r="B280" s="4" t="s">
        <v>25</v>
      </c>
      <c r="C280" s="4" t="s">
        <v>26</v>
      </c>
      <c r="D280" s="4" t="s">
        <v>20</v>
      </c>
      <c r="E280" s="4" t="s">
        <v>31</v>
      </c>
      <c r="F280" s="4" t="s">
        <v>51</v>
      </c>
      <c r="G280" s="4">
        <v>70.989999999999995</v>
      </c>
      <c r="H280" s="4">
        <v>10</v>
      </c>
      <c r="I280" s="4">
        <v>35.494999999999997</v>
      </c>
      <c r="J280" s="4">
        <v>745.39499999999998</v>
      </c>
      <c r="K280" s="5">
        <v>43544</v>
      </c>
      <c r="L280" s="6">
        <v>0.68611111111111101</v>
      </c>
      <c r="M280" s="4" t="s">
        <v>29</v>
      </c>
      <c r="N280" s="4">
        <v>709.9</v>
      </c>
      <c r="O280" s="4">
        <v>4.7619047620000003</v>
      </c>
      <c r="P280" s="4">
        <v>35.494999999999997</v>
      </c>
      <c r="Q280" s="4">
        <v>5.7</v>
      </c>
      <c r="R280" s="4" t="str">
        <f>TEXT(supermarket_sales!$K280,"MMm")</f>
        <v>Mar</v>
      </c>
      <c r="S280" s="1"/>
      <c r="T280" s="7"/>
    </row>
    <row r="281" spans="1:20" x14ac:dyDescent="0.25">
      <c r="A281" s="4" t="s">
        <v>367</v>
      </c>
      <c r="B281" s="4" t="s">
        <v>18</v>
      </c>
      <c r="C281" s="4" t="s">
        <v>19</v>
      </c>
      <c r="D281" s="4" t="s">
        <v>20</v>
      </c>
      <c r="E281" s="4" t="s">
        <v>31</v>
      </c>
      <c r="F281" s="4" t="s">
        <v>37</v>
      </c>
      <c r="G281" s="4">
        <v>44.02</v>
      </c>
      <c r="H281" s="4">
        <v>10</v>
      </c>
      <c r="I281" s="4">
        <v>22.01</v>
      </c>
      <c r="J281" s="4">
        <v>462.21</v>
      </c>
      <c r="K281" s="5">
        <v>43544</v>
      </c>
      <c r="L281" s="6">
        <v>0.83124999999999993</v>
      </c>
      <c r="M281" s="4" t="s">
        <v>33</v>
      </c>
      <c r="N281" s="4">
        <v>440.2</v>
      </c>
      <c r="O281" s="4">
        <v>4.7619047620000003</v>
      </c>
      <c r="P281" s="4">
        <v>22.01</v>
      </c>
      <c r="Q281" s="4">
        <v>9.6</v>
      </c>
      <c r="R281" s="4" t="str">
        <f>TEXT(supermarket_sales!$K281,"MMm")</f>
        <v>Mar</v>
      </c>
      <c r="S281" s="1"/>
      <c r="T281" s="7"/>
    </row>
    <row r="282" spans="1:20" x14ac:dyDescent="0.25">
      <c r="A282" s="4" t="s">
        <v>368</v>
      </c>
      <c r="B282" s="4" t="s">
        <v>18</v>
      </c>
      <c r="C282" s="4" t="s">
        <v>19</v>
      </c>
      <c r="D282" s="4" t="s">
        <v>27</v>
      </c>
      <c r="E282" s="4" t="s">
        <v>21</v>
      </c>
      <c r="F282" s="4" t="s">
        <v>32</v>
      </c>
      <c r="G282" s="4">
        <v>69.959999999999994</v>
      </c>
      <c r="H282" s="4">
        <v>8</v>
      </c>
      <c r="I282" s="4">
        <v>27.984000000000002</v>
      </c>
      <c r="J282" s="4">
        <v>587.66399999999999</v>
      </c>
      <c r="K282" s="5">
        <v>43511</v>
      </c>
      <c r="L282" s="6">
        <v>0.7090277777777777</v>
      </c>
      <c r="M282" s="4" t="s">
        <v>33</v>
      </c>
      <c r="N282" s="4">
        <v>559.67999999999995</v>
      </c>
      <c r="O282" s="4">
        <v>4.7619047620000003</v>
      </c>
      <c r="P282" s="4">
        <v>27.984000000000002</v>
      </c>
      <c r="Q282" s="4">
        <v>6.4</v>
      </c>
      <c r="R282" s="4" t="str">
        <f>TEXT(supermarket_sales!$K282,"MMm")</f>
        <v>Feb</v>
      </c>
      <c r="S282" s="1"/>
      <c r="T282" s="7"/>
    </row>
    <row r="283" spans="1:20" x14ac:dyDescent="0.25">
      <c r="A283" s="4" t="s">
        <v>369</v>
      </c>
      <c r="B283" s="4" t="s">
        <v>25</v>
      </c>
      <c r="C283" s="4" t="s">
        <v>26</v>
      </c>
      <c r="D283" s="4" t="s">
        <v>27</v>
      </c>
      <c r="E283" s="4" t="s">
        <v>31</v>
      </c>
      <c r="F283" s="4" t="s">
        <v>32</v>
      </c>
      <c r="G283" s="4">
        <v>37</v>
      </c>
      <c r="H283" s="4">
        <v>1</v>
      </c>
      <c r="I283" s="4">
        <v>1.85</v>
      </c>
      <c r="J283" s="4">
        <v>38.85</v>
      </c>
      <c r="K283" s="5">
        <v>43619</v>
      </c>
      <c r="L283" s="6">
        <v>0.56180555555555556</v>
      </c>
      <c r="M283" s="4" t="s">
        <v>33</v>
      </c>
      <c r="N283" s="4">
        <v>37</v>
      </c>
      <c r="O283" s="4">
        <v>4.7619047620000003</v>
      </c>
      <c r="P283" s="4">
        <v>1.85</v>
      </c>
      <c r="Q283" s="4">
        <v>7.9</v>
      </c>
      <c r="R283" s="4" t="str">
        <f>TEXT(supermarket_sales!$K283,"MMm")</f>
        <v>Jun</v>
      </c>
      <c r="S283" s="1"/>
      <c r="T283" s="7"/>
    </row>
    <row r="284" spans="1:20" x14ac:dyDescent="0.25">
      <c r="A284" s="4" t="s">
        <v>370</v>
      </c>
      <c r="B284" s="4" t="s">
        <v>18</v>
      </c>
      <c r="C284" s="4" t="s">
        <v>19</v>
      </c>
      <c r="D284" s="4" t="s">
        <v>27</v>
      </c>
      <c r="E284" s="4" t="s">
        <v>21</v>
      </c>
      <c r="F284" s="4" t="s">
        <v>37</v>
      </c>
      <c r="G284" s="4">
        <v>15.34</v>
      </c>
      <c r="H284" s="4">
        <v>1</v>
      </c>
      <c r="I284" s="4">
        <v>0.76700000000000002</v>
      </c>
      <c r="J284" s="4">
        <v>16.106999999999999</v>
      </c>
      <c r="K284" s="5">
        <v>43617</v>
      </c>
      <c r="L284" s="6">
        <v>0.46458333333333335</v>
      </c>
      <c r="M284" s="4" t="s">
        <v>29</v>
      </c>
      <c r="N284" s="4">
        <v>15.34</v>
      </c>
      <c r="O284" s="4">
        <v>4.7619047620000003</v>
      </c>
      <c r="P284" s="4">
        <v>0.76700000000000002</v>
      </c>
      <c r="Q284" s="4">
        <v>6.5</v>
      </c>
      <c r="R284" s="4" t="str">
        <f>TEXT(supermarket_sales!$K284,"MMm")</f>
        <v>Jun</v>
      </c>
      <c r="S284" s="1"/>
      <c r="T284" s="7"/>
    </row>
    <row r="285" spans="1:20" x14ac:dyDescent="0.25">
      <c r="A285" s="4" t="s">
        <v>371</v>
      </c>
      <c r="B285" s="4" t="s">
        <v>18</v>
      </c>
      <c r="C285" s="4" t="s">
        <v>19</v>
      </c>
      <c r="D285" s="4" t="s">
        <v>20</v>
      </c>
      <c r="E285" s="4" t="s">
        <v>31</v>
      </c>
      <c r="F285" s="4" t="s">
        <v>22</v>
      </c>
      <c r="G285" s="4">
        <v>99.83</v>
      </c>
      <c r="H285" s="4">
        <v>6</v>
      </c>
      <c r="I285" s="4">
        <v>29.949000000000002</v>
      </c>
      <c r="J285" s="4">
        <v>628.92899999999997</v>
      </c>
      <c r="K285" s="5">
        <v>43558</v>
      </c>
      <c r="L285" s="6">
        <v>0.62638888888888888</v>
      </c>
      <c r="M285" s="4" t="s">
        <v>23</v>
      </c>
      <c r="N285" s="4">
        <v>598.98</v>
      </c>
      <c r="O285" s="4">
        <v>4.7619047620000003</v>
      </c>
      <c r="P285" s="4">
        <v>29.949000000000002</v>
      </c>
      <c r="Q285" s="4">
        <v>8.5</v>
      </c>
      <c r="R285" s="4" t="str">
        <f>TEXT(supermarket_sales!$K285,"MMm")</f>
        <v>Apr</v>
      </c>
      <c r="S285" s="1"/>
      <c r="T285" s="7"/>
    </row>
    <row r="286" spans="1:20" x14ac:dyDescent="0.25">
      <c r="A286" s="4" t="s">
        <v>372</v>
      </c>
      <c r="B286" s="4" t="s">
        <v>18</v>
      </c>
      <c r="C286" s="4" t="s">
        <v>19</v>
      </c>
      <c r="D286" s="4" t="s">
        <v>20</v>
      </c>
      <c r="E286" s="4" t="s">
        <v>21</v>
      </c>
      <c r="F286" s="4" t="s">
        <v>22</v>
      </c>
      <c r="G286" s="4">
        <v>47.67</v>
      </c>
      <c r="H286" s="4">
        <v>4</v>
      </c>
      <c r="I286" s="4">
        <v>9.5340000000000007</v>
      </c>
      <c r="J286" s="4">
        <v>200.214</v>
      </c>
      <c r="K286" s="5">
        <v>43802</v>
      </c>
      <c r="L286" s="6">
        <v>0.59791666666666665</v>
      </c>
      <c r="M286" s="4" t="s">
        <v>29</v>
      </c>
      <c r="N286" s="4">
        <v>190.68</v>
      </c>
      <c r="O286" s="4">
        <v>4.7619047620000003</v>
      </c>
      <c r="P286" s="4">
        <v>9.5340000000000007</v>
      </c>
      <c r="Q286" s="4">
        <v>9.1</v>
      </c>
      <c r="R286" s="4" t="str">
        <f>TEXT(supermarket_sales!$K286,"MMm")</f>
        <v>Dec</v>
      </c>
      <c r="S286" s="1"/>
      <c r="T286" s="7"/>
    </row>
    <row r="287" spans="1:20" x14ac:dyDescent="0.25">
      <c r="A287" s="4" t="s">
        <v>373</v>
      </c>
      <c r="B287" s="4" t="s">
        <v>46</v>
      </c>
      <c r="C287" s="4" t="s">
        <v>47</v>
      </c>
      <c r="D287" s="4" t="s">
        <v>27</v>
      </c>
      <c r="E287" s="4" t="s">
        <v>31</v>
      </c>
      <c r="F287" s="4" t="s">
        <v>22</v>
      </c>
      <c r="G287" s="4">
        <v>66.680000000000007</v>
      </c>
      <c r="H287" s="4">
        <v>5</v>
      </c>
      <c r="I287" s="4">
        <v>16.670000000000002</v>
      </c>
      <c r="J287" s="4">
        <v>350.07</v>
      </c>
      <c r="K287" s="5">
        <v>43516</v>
      </c>
      <c r="L287" s="6">
        <v>0.75069444444444444</v>
      </c>
      <c r="M287" s="4" t="s">
        <v>29</v>
      </c>
      <c r="N287" s="4">
        <v>333.4</v>
      </c>
      <c r="O287" s="4">
        <v>4.7619047620000003</v>
      </c>
      <c r="P287" s="4">
        <v>16.670000000000002</v>
      </c>
      <c r="Q287" s="4">
        <v>7.6</v>
      </c>
      <c r="R287" s="4" t="str">
        <f>TEXT(supermarket_sales!$K287,"MMm")</f>
        <v>Feb</v>
      </c>
      <c r="S287" s="1"/>
      <c r="T287" s="7"/>
    </row>
    <row r="288" spans="1:20" x14ac:dyDescent="0.25">
      <c r="A288" s="4" t="s">
        <v>374</v>
      </c>
      <c r="B288" s="4" t="s">
        <v>25</v>
      </c>
      <c r="C288" s="4" t="s">
        <v>26</v>
      </c>
      <c r="D288" s="4" t="s">
        <v>20</v>
      </c>
      <c r="E288" s="4" t="s">
        <v>31</v>
      </c>
      <c r="F288" s="4" t="s">
        <v>32</v>
      </c>
      <c r="G288" s="4">
        <v>74.86</v>
      </c>
      <c r="H288" s="4">
        <v>1</v>
      </c>
      <c r="I288" s="4">
        <v>3.7429999999999999</v>
      </c>
      <c r="J288" s="4">
        <v>78.602999999999994</v>
      </c>
      <c r="K288" s="5">
        <v>43548</v>
      </c>
      <c r="L288" s="6">
        <v>0.61736111111111114</v>
      </c>
      <c r="M288" s="4" t="s">
        <v>29</v>
      </c>
      <c r="N288" s="4">
        <v>74.86</v>
      </c>
      <c r="O288" s="4">
        <v>4.7619047620000003</v>
      </c>
      <c r="P288" s="4">
        <v>3.7429999999999999</v>
      </c>
      <c r="Q288" s="4">
        <v>6.9</v>
      </c>
      <c r="R288" s="4" t="str">
        <f>TEXT(supermarket_sales!$K288,"MMm")</f>
        <v>Mar</v>
      </c>
      <c r="S288" s="1"/>
      <c r="T288" s="7"/>
    </row>
    <row r="289" spans="1:20" x14ac:dyDescent="0.25">
      <c r="A289" s="4" t="s">
        <v>375</v>
      </c>
      <c r="B289" s="4" t="s">
        <v>25</v>
      </c>
      <c r="C289" s="4" t="s">
        <v>26</v>
      </c>
      <c r="D289" s="4" t="s">
        <v>27</v>
      </c>
      <c r="E289" s="4" t="s">
        <v>21</v>
      </c>
      <c r="F289" s="4" t="s">
        <v>37</v>
      </c>
      <c r="G289" s="4">
        <v>23.75</v>
      </c>
      <c r="H289" s="4">
        <v>9</v>
      </c>
      <c r="I289" s="4">
        <v>10.6875</v>
      </c>
      <c r="J289" s="4">
        <v>224.4375</v>
      </c>
      <c r="K289" s="5">
        <v>43496</v>
      </c>
      <c r="L289" s="6">
        <v>0.50138888888888888</v>
      </c>
      <c r="M289" s="4" t="s">
        <v>29</v>
      </c>
      <c r="N289" s="4">
        <v>213.75</v>
      </c>
      <c r="O289" s="4">
        <v>4.7619047620000003</v>
      </c>
      <c r="P289" s="4">
        <v>10.6875</v>
      </c>
      <c r="Q289" s="4">
        <v>9.5</v>
      </c>
      <c r="R289" s="4" t="str">
        <f>TEXT(supermarket_sales!$K289,"MMm")</f>
        <v>Jan</v>
      </c>
      <c r="S289" s="1"/>
      <c r="T289" s="7"/>
    </row>
    <row r="290" spans="1:20" x14ac:dyDescent="0.25">
      <c r="A290" s="4" t="s">
        <v>376</v>
      </c>
      <c r="B290" s="4" t="s">
        <v>46</v>
      </c>
      <c r="C290" s="4" t="s">
        <v>47</v>
      </c>
      <c r="D290" s="4" t="s">
        <v>27</v>
      </c>
      <c r="E290" s="4" t="s">
        <v>21</v>
      </c>
      <c r="F290" s="4" t="s">
        <v>48</v>
      </c>
      <c r="G290" s="4">
        <v>48.51</v>
      </c>
      <c r="H290" s="4">
        <v>7</v>
      </c>
      <c r="I290" s="4">
        <v>16.9785</v>
      </c>
      <c r="J290" s="4">
        <v>356.54849999999999</v>
      </c>
      <c r="K290" s="5">
        <v>43490</v>
      </c>
      <c r="L290" s="6">
        <v>0.5625</v>
      </c>
      <c r="M290" s="4" t="s">
        <v>33</v>
      </c>
      <c r="N290" s="4">
        <v>339.57</v>
      </c>
      <c r="O290" s="4">
        <v>4.7619047620000003</v>
      </c>
      <c r="P290" s="4">
        <v>16.9785</v>
      </c>
      <c r="Q290" s="4">
        <v>5.2</v>
      </c>
      <c r="R290" s="4" t="str">
        <f>TEXT(supermarket_sales!$K290,"MMm")</f>
        <v>Jan</v>
      </c>
      <c r="S290" s="1"/>
      <c r="T290" s="7"/>
    </row>
    <row r="291" spans="1:20" x14ac:dyDescent="0.25">
      <c r="A291" s="4" t="s">
        <v>377</v>
      </c>
      <c r="B291" s="4" t="s">
        <v>18</v>
      </c>
      <c r="C291" s="4" t="s">
        <v>19</v>
      </c>
      <c r="D291" s="4" t="s">
        <v>20</v>
      </c>
      <c r="E291" s="4" t="s">
        <v>21</v>
      </c>
      <c r="F291" s="4" t="s">
        <v>32</v>
      </c>
      <c r="G291" s="4">
        <v>94.88</v>
      </c>
      <c r="H291" s="4">
        <v>7</v>
      </c>
      <c r="I291" s="4">
        <v>33.207999999999998</v>
      </c>
      <c r="J291" s="4">
        <v>697.36800000000005</v>
      </c>
      <c r="K291" s="5">
        <v>43526</v>
      </c>
      <c r="L291" s="6">
        <v>0.60972222222222217</v>
      </c>
      <c r="M291" s="4" t="s">
        <v>29</v>
      </c>
      <c r="N291" s="4">
        <v>664.16</v>
      </c>
      <c r="O291" s="4">
        <v>4.7619047620000003</v>
      </c>
      <c r="P291" s="4">
        <v>33.207999999999998</v>
      </c>
      <c r="Q291" s="4">
        <v>4.2</v>
      </c>
      <c r="R291" s="4" t="str">
        <f>TEXT(supermarket_sales!$K291,"MMm")</f>
        <v>Mar</v>
      </c>
      <c r="S291" s="1"/>
      <c r="T291" s="7"/>
    </row>
    <row r="292" spans="1:20" x14ac:dyDescent="0.25">
      <c r="A292" s="4" t="s">
        <v>378</v>
      </c>
      <c r="B292" s="4" t="s">
        <v>46</v>
      </c>
      <c r="C292" s="4" t="s">
        <v>47</v>
      </c>
      <c r="D292" s="4" t="s">
        <v>20</v>
      </c>
      <c r="E292" s="4" t="s">
        <v>31</v>
      </c>
      <c r="F292" s="4" t="s">
        <v>28</v>
      </c>
      <c r="G292" s="4">
        <v>40.299999999999997</v>
      </c>
      <c r="H292" s="4">
        <v>10</v>
      </c>
      <c r="I292" s="4">
        <v>20.149999999999999</v>
      </c>
      <c r="J292" s="4">
        <v>423.15</v>
      </c>
      <c r="K292" s="5">
        <v>43489</v>
      </c>
      <c r="L292" s="6">
        <v>0.73402777777777783</v>
      </c>
      <c r="M292" s="4" t="s">
        <v>33</v>
      </c>
      <c r="N292" s="4">
        <v>403</v>
      </c>
      <c r="O292" s="4">
        <v>4.7619047620000003</v>
      </c>
      <c r="P292" s="4">
        <v>20.149999999999999</v>
      </c>
      <c r="Q292" s="4">
        <v>7</v>
      </c>
      <c r="R292" s="4" t="str">
        <f>TEXT(supermarket_sales!$K292,"MMm")</f>
        <v>Jan</v>
      </c>
      <c r="S292" s="1"/>
      <c r="T292" s="7"/>
    </row>
    <row r="293" spans="1:20" x14ac:dyDescent="0.25">
      <c r="A293" s="4" t="s">
        <v>379</v>
      </c>
      <c r="B293" s="4" t="s">
        <v>25</v>
      </c>
      <c r="C293" s="4" t="s">
        <v>26</v>
      </c>
      <c r="D293" s="4" t="s">
        <v>27</v>
      </c>
      <c r="E293" s="4" t="s">
        <v>31</v>
      </c>
      <c r="F293" s="4" t="s">
        <v>28</v>
      </c>
      <c r="G293" s="4">
        <v>27.85</v>
      </c>
      <c r="H293" s="4">
        <v>7</v>
      </c>
      <c r="I293" s="4">
        <v>9.7475000000000005</v>
      </c>
      <c r="J293" s="4">
        <v>204.69749999999999</v>
      </c>
      <c r="K293" s="5">
        <v>43538</v>
      </c>
      <c r="L293" s="6">
        <v>0.72222222222222221</v>
      </c>
      <c r="M293" s="4" t="s">
        <v>23</v>
      </c>
      <c r="N293" s="4">
        <v>194.95</v>
      </c>
      <c r="O293" s="4">
        <v>4.7619047620000003</v>
      </c>
      <c r="P293" s="4">
        <v>9.7475000000000005</v>
      </c>
      <c r="Q293" s="4">
        <v>6</v>
      </c>
      <c r="R293" s="4" t="str">
        <f>TEXT(supermarket_sales!$K293,"MMm")</f>
        <v>Mar</v>
      </c>
      <c r="S293" s="1"/>
      <c r="T293" s="7"/>
    </row>
    <row r="294" spans="1:20" x14ac:dyDescent="0.25">
      <c r="A294" s="4" t="s">
        <v>380</v>
      </c>
      <c r="B294" s="4" t="s">
        <v>18</v>
      </c>
      <c r="C294" s="4" t="s">
        <v>19</v>
      </c>
      <c r="D294" s="4" t="s">
        <v>20</v>
      </c>
      <c r="E294" s="4" t="s">
        <v>21</v>
      </c>
      <c r="F294" s="4" t="s">
        <v>28</v>
      </c>
      <c r="G294" s="4">
        <v>62.48</v>
      </c>
      <c r="H294" s="4">
        <v>1</v>
      </c>
      <c r="I294" s="4">
        <v>3.1240000000000001</v>
      </c>
      <c r="J294" s="4">
        <v>65.603999999999999</v>
      </c>
      <c r="K294" s="5">
        <v>43514</v>
      </c>
      <c r="L294" s="6">
        <v>0.8534722222222223</v>
      </c>
      <c r="M294" s="4" t="s">
        <v>29</v>
      </c>
      <c r="N294" s="4">
        <v>62.48</v>
      </c>
      <c r="O294" s="4">
        <v>4.7619047620000003</v>
      </c>
      <c r="P294" s="4">
        <v>3.1240000000000001</v>
      </c>
      <c r="Q294" s="4">
        <v>4.7</v>
      </c>
      <c r="R294" s="4" t="str">
        <f>TEXT(supermarket_sales!$K294,"MMm")</f>
        <v>Feb</v>
      </c>
      <c r="S294" s="1"/>
      <c r="T294" s="7"/>
    </row>
    <row r="295" spans="1:20" x14ac:dyDescent="0.25">
      <c r="A295" s="4" t="s">
        <v>381</v>
      </c>
      <c r="B295" s="4" t="s">
        <v>18</v>
      </c>
      <c r="C295" s="4" t="s">
        <v>19</v>
      </c>
      <c r="D295" s="4" t="s">
        <v>20</v>
      </c>
      <c r="E295" s="4" t="s">
        <v>21</v>
      </c>
      <c r="F295" s="4" t="s">
        <v>48</v>
      </c>
      <c r="G295" s="4">
        <v>36.36</v>
      </c>
      <c r="H295" s="4">
        <v>2</v>
      </c>
      <c r="I295" s="4">
        <v>3.6360000000000001</v>
      </c>
      <c r="J295" s="4">
        <v>76.355999999999995</v>
      </c>
      <c r="K295" s="5">
        <v>43486</v>
      </c>
      <c r="L295" s="6">
        <v>0.41666666666666669</v>
      </c>
      <c r="M295" s="4" t="s">
        <v>29</v>
      </c>
      <c r="N295" s="4">
        <v>72.72</v>
      </c>
      <c r="O295" s="4">
        <v>4.7619047620000003</v>
      </c>
      <c r="P295" s="4">
        <v>3.6360000000000001</v>
      </c>
      <c r="Q295" s="4">
        <v>7.1</v>
      </c>
      <c r="R295" s="4" t="str">
        <f>TEXT(supermarket_sales!$K295,"MMm")</f>
        <v>Jan</v>
      </c>
      <c r="S295" s="1"/>
      <c r="T295" s="7"/>
    </row>
    <row r="296" spans="1:20" x14ac:dyDescent="0.25">
      <c r="A296" s="4" t="s">
        <v>382</v>
      </c>
      <c r="B296" s="4" t="s">
        <v>46</v>
      </c>
      <c r="C296" s="4" t="s">
        <v>47</v>
      </c>
      <c r="D296" s="4" t="s">
        <v>27</v>
      </c>
      <c r="E296" s="4" t="s">
        <v>31</v>
      </c>
      <c r="F296" s="4" t="s">
        <v>22</v>
      </c>
      <c r="G296" s="4">
        <v>18.11</v>
      </c>
      <c r="H296" s="4">
        <v>10</v>
      </c>
      <c r="I296" s="4">
        <v>9.0549999999999997</v>
      </c>
      <c r="J296" s="4">
        <v>190.155</v>
      </c>
      <c r="K296" s="5">
        <v>43537</v>
      </c>
      <c r="L296" s="6">
        <v>0.49027777777777781</v>
      </c>
      <c r="M296" s="4" t="s">
        <v>23</v>
      </c>
      <c r="N296" s="4">
        <v>181.1</v>
      </c>
      <c r="O296" s="4">
        <v>4.7619047620000003</v>
      </c>
      <c r="P296" s="4">
        <v>9.0549999999999997</v>
      </c>
      <c r="Q296" s="4">
        <v>5.9</v>
      </c>
      <c r="R296" s="4" t="str">
        <f>TEXT(supermarket_sales!$K296,"MMm")</f>
        <v>Mar</v>
      </c>
      <c r="S296" s="1"/>
      <c r="T296" s="7"/>
    </row>
    <row r="297" spans="1:20" x14ac:dyDescent="0.25">
      <c r="A297" s="4" t="s">
        <v>383</v>
      </c>
      <c r="B297" s="4" t="s">
        <v>25</v>
      </c>
      <c r="C297" s="4" t="s">
        <v>26</v>
      </c>
      <c r="D297" s="4" t="s">
        <v>20</v>
      </c>
      <c r="E297" s="4" t="s">
        <v>21</v>
      </c>
      <c r="F297" s="4" t="s">
        <v>28</v>
      </c>
      <c r="G297" s="4">
        <v>51.92</v>
      </c>
      <c r="H297" s="4">
        <v>5</v>
      </c>
      <c r="I297" s="4">
        <v>12.98</v>
      </c>
      <c r="J297" s="4">
        <v>272.58</v>
      </c>
      <c r="K297" s="5">
        <v>43527</v>
      </c>
      <c r="L297" s="6">
        <v>0.5708333333333333</v>
      </c>
      <c r="M297" s="4" t="s">
        <v>29</v>
      </c>
      <c r="N297" s="4">
        <v>259.60000000000002</v>
      </c>
      <c r="O297" s="4">
        <v>4.7619047620000003</v>
      </c>
      <c r="P297" s="4">
        <v>12.98</v>
      </c>
      <c r="Q297" s="4">
        <v>7.5</v>
      </c>
      <c r="R297" s="4" t="str">
        <f>TEXT(supermarket_sales!$K297,"MMm")</f>
        <v>Mar</v>
      </c>
      <c r="S297" s="1"/>
      <c r="T297" s="7"/>
    </row>
    <row r="298" spans="1:20" x14ac:dyDescent="0.25">
      <c r="A298" s="4" t="s">
        <v>384</v>
      </c>
      <c r="B298" s="4" t="s">
        <v>25</v>
      </c>
      <c r="C298" s="4" t="s">
        <v>26</v>
      </c>
      <c r="D298" s="4" t="s">
        <v>27</v>
      </c>
      <c r="E298" s="4" t="s">
        <v>31</v>
      </c>
      <c r="F298" s="4" t="s">
        <v>28</v>
      </c>
      <c r="G298" s="4">
        <v>28.84</v>
      </c>
      <c r="H298" s="4">
        <v>4</v>
      </c>
      <c r="I298" s="4">
        <v>5.7679999999999998</v>
      </c>
      <c r="J298" s="4">
        <v>121.128</v>
      </c>
      <c r="K298" s="5">
        <v>43553</v>
      </c>
      <c r="L298" s="6">
        <v>0.61388888888888882</v>
      </c>
      <c r="M298" s="4" t="s">
        <v>29</v>
      </c>
      <c r="N298" s="4">
        <v>115.36</v>
      </c>
      <c r="O298" s="4">
        <v>4.7619047620000003</v>
      </c>
      <c r="P298" s="4">
        <v>5.7679999999999998</v>
      </c>
      <c r="Q298" s="4">
        <v>6.4</v>
      </c>
      <c r="R298" s="4" t="str">
        <f>TEXT(supermarket_sales!$K298,"MMm")</f>
        <v>Mar</v>
      </c>
      <c r="S298" s="1"/>
      <c r="T298" s="7"/>
    </row>
    <row r="299" spans="1:20" x14ac:dyDescent="0.25">
      <c r="A299" s="4" t="s">
        <v>385</v>
      </c>
      <c r="B299" s="4" t="s">
        <v>18</v>
      </c>
      <c r="C299" s="4" t="s">
        <v>19</v>
      </c>
      <c r="D299" s="4" t="s">
        <v>20</v>
      </c>
      <c r="E299" s="4" t="s">
        <v>31</v>
      </c>
      <c r="F299" s="4" t="s">
        <v>32</v>
      </c>
      <c r="G299" s="4">
        <v>78.38</v>
      </c>
      <c r="H299" s="4">
        <v>6</v>
      </c>
      <c r="I299" s="4">
        <v>23.513999999999999</v>
      </c>
      <c r="J299" s="4">
        <v>493.79399999999998</v>
      </c>
      <c r="K299" s="5">
        <v>43739</v>
      </c>
      <c r="L299" s="6">
        <v>0.59444444444444444</v>
      </c>
      <c r="M299" s="4" t="s">
        <v>23</v>
      </c>
      <c r="N299" s="4">
        <v>470.28</v>
      </c>
      <c r="O299" s="4">
        <v>4.7619047620000003</v>
      </c>
      <c r="P299" s="4">
        <v>23.513999999999999</v>
      </c>
      <c r="Q299" s="4">
        <v>5.8</v>
      </c>
      <c r="R299" s="4" t="str">
        <f>TEXT(supermarket_sales!$K299,"MMm")</f>
        <v>Oct</v>
      </c>
      <c r="S299" s="1"/>
      <c r="T299" s="7"/>
    </row>
    <row r="300" spans="1:20" x14ac:dyDescent="0.25">
      <c r="A300" s="4" t="s">
        <v>386</v>
      </c>
      <c r="B300" s="4" t="s">
        <v>18</v>
      </c>
      <c r="C300" s="4" t="s">
        <v>19</v>
      </c>
      <c r="D300" s="4" t="s">
        <v>20</v>
      </c>
      <c r="E300" s="4" t="s">
        <v>31</v>
      </c>
      <c r="F300" s="4" t="s">
        <v>32</v>
      </c>
      <c r="G300" s="4">
        <v>60.01</v>
      </c>
      <c r="H300" s="4">
        <v>4</v>
      </c>
      <c r="I300" s="4">
        <v>12.002000000000001</v>
      </c>
      <c r="J300" s="4">
        <v>252.042</v>
      </c>
      <c r="K300" s="5">
        <v>43490</v>
      </c>
      <c r="L300" s="6">
        <v>0.66249999999999998</v>
      </c>
      <c r="M300" s="4" t="s">
        <v>29</v>
      </c>
      <c r="N300" s="4">
        <v>240.04</v>
      </c>
      <c r="O300" s="4">
        <v>4.7619047620000003</v>
      </c>
      <c r="P300" s="4">
        <v>12.002000000000001</v>
      </c>
      <c r="Q300" s="4">
        <v>4.5</v>
      </c>
      <c r="R300" s="4" t="str">
        <f>TEXT(supermarket_sales!$K300,"MMm")</f>
        <v>Jan</v>
      </c>
      <c r="S300" s="1"/>
      <c r="T300" s="7"/>
    </row>
    <row r="301" spans="1:20" x14ac:dyDescent="0.25">
      <c r="L301" s="2"/>
    </row>
    <row r="302" spans="1:20" x14ac:dyDescent="0.25">
      <c r="K302" s="1"/>
      <c r="L302" s="2"/>
    </row>
    <row r="303" spans="1:20" x14ac:dyDescent="0.25">
      <c r="K303" s="1"/>
      <c r="L303" s="2"/>
    </row>
    <row r="304" spans="1:20" x14ac:dyDescent="0.25">
      <c r="L304" s="2"/>
    </row>
    <row r="305" spans="11:12" x14ac:dyDescent="0.25">
      <c r="L305" s="2"/>
    </row>
    <row r="306" spans="11:12" x14ac:dyDescent="0.25">
      <c r="L306" s="2"/>
    </row>
    <row r="307" spans="11:12" x14ac:dyDescent="0.25">
      <c r="L307" s="2"/>
    </row>
    <row r="308" spans="11:12" x14ac:dyDescent="0.25">
      <c r="L308" s="2"/>
    </row>
    <row r="309" spans="11:12" x14ac:dyDescent="0.25">
      <c r="L309" s="2"/>
    </row>
    <row r="310" spans="11:12" x14ac:dyDescent="0.25">
      <c r="L310" s="2"/>
    </row>
    <row r="311" spans="11:12" x14ac:dyDescent="0.25">
      <c r="K311" s="1"/>
      <c r="L311" s="2"/>
    </row>
    <row r="312" spans="11:12" x14ac:dyDescent="0.25">
      <c r="L312" s="2"/>
    </row>
    <row r="313" spans="11:12" x14ac:dyDescent="0.25">
      <c r="K313" s="1"/>
      <c r="L313" s="2"/>
    </row>
    <row r="314" spans="11:12" x14ac:dyDescent="0.25">
      <c r="K314" s="1"/>
      <c r="L314" s="2"/>
    </row>
    <row r="315" spans="11:12" x14ac:dyDescent="0.25">
      <c r="K315" s="1"/>
      <c r="L315" s="2"/>
    </row>
    <row r="316" spans="11:12" x14ac:dyDescent="0.25">
      <c r="K316" s="1"/>
      <c r="L316" s="2"/>
    </row>
    <row r="317" spans="11:12" x14ac:dyDescent="0.25">
      <c r="L317" s="2"/>
    </row>
    <row r="318" spans="11:12" x14ac:dyDescent="0.25">
      <c r="K318" s="1"/>
      <c r="L318" s="2"/>
    </row>
    <row r="319" spans="11:12" x14ac:dyDescent="0.25">
      <c r="K319" s="1"/>
      <c r="L319" s="2"/>
    </row>
    <row r="320" spans="11:12" x14ac:dyDescent="0.25">
      <c r="K320" s="1"/>
      <c r="L320" s="2"/>
    </row>
    <row r="321" spans="11:12" x14ac:dyDescent="0.25">
      <c r="L321" s="2"/>
    </row>
    <row r="322" spans="11:12" x14ac:dyDescent="0.25">
      <c r="L322" s="2"/>
    </row>
    <row r="323" spans="11:12" x14ac:dyDescent="0.25">
      <c r="L323" s="2"/>
    </row>
    <row r="324" spans="11:12" x14ac:dyDescent="0.25">
      <c r="L324" s="2"/>
    </row>
    <row r="325" spans="11:12" x14ac:dyDescent="0.25">
      <c r="K325" s="1"/>
      <c r="L325" s="2"/>
    </row>
    <row r="326" spans="11:12" x14ac:dyDescent="0.25">
      <c r="L326" s="2"/>
    </row>
    <row r="327" spans="11:12" x14ac:dyDescent="0.25">
      <c r="K327" s="1"/>
      <c r="L327" s="2"/>
    </row>
    <row r="328" spans="11:12" x14ac:dyDescent="0.25">
      <c r="K328" s="1"/>
      <c r="L328" s="2"/>
    </row>
    <row r="329" spans="11:12" x14ac:dyDescent="0.25">
      <c r="K329" s="1"/>
      <c r="L329" s="2"/>
    </row>
    <row r="330" spans="11:12" x14ac:dyDescent="0.25">
      <c r="L330" s="2"/>
    </row>
    <row r="331" spans="11:12" x14ac:dyDescent="0.25">
      <c r="L331" s="2"/>
    </row>
    <row r="332" spans="11:12" x14ac:dyDescent="0.25">
      <c r="K332" s="1"/>
      <c r="L332" s="2"/>
    </row>
    <row r="333" spans="11:12" x14ac:dyDescent="0.25">
      <c r="L333" s="2"/>
    </row>
    <row r="334" spans="11:12" x14ac:dyDescent="0.25">
      <c r="K334" s="1"/>
      <c r="L334" s="2"/>
    </row>
    <row r="335" spans="11:12" x14ac:dyDescent="0.25">
      <c r="L335" s="2"/>
    </row>
    <row r="336" spans="11:12" x14ac:dyDescent="0.25">
      <c r="L336" s="2"/>
    </row>
    <row r="337" spans="11:12" x14ac:dyDescent="0.25">
      <c r="L337" s="2"/>
    </row>
    <row r="338" spans="11:12" x14ac:dyDescent="0.25">
      <c r="L338" s="2"/>
    </row>
    <row r="339" spans="11:12" x14ac:dyDescent="0.25">
      <c r="L339" s="2"/>
    </row>
    <row r="340" spans="11:12" x14ac:dyDescent="0.25">
      <c r="L340" s="2"/>
    </row>
    <row r="341" spans="11:12" x14ac:dyDescent="0.25">
      <c r="K341" s="1"/>
      <c r="L341" s="2"/>
    </row>
    <row r="342" spans="11:12" x14ac:dyDescent="0.25">
      <c r="K342" s="1"/>
      <c r="L342" s="2"/>
    </row>
    <row r="343" spans="11:12" x14ac:dyDescent="0.25">
      <c r="K343" s="1"/>
      <c r="L343" s="2"/>
    </row>
    <row r="344" spans="11:12" x14ac:dyDescent="0.25">
      <c r="L344" s="2"/>
    </row>
    <row r="345" spans="11:12" x14ac:dyDescent="0.25">
      <c r="L345" s="2"/>
    </row>
    <row r="346" spans="11:12" x14ac:dyDescent="0.25">
      <c r="L346" s="2"/>
    </row>
    <row r="347" spans="11:12" x14ac:dyDescent="0.25">
      <c r="L347" s="2"/>
    </row>
    <row r="348" spans="11:12" x14ac:dyDescent="0.25">
      <c r="K348" s="1"/>
      <c r="L348" s="2"/>
    </row>
    <row r="349" spans="11:12" x14ac:dyDescent="0.25">
      <c r="L349" s="2"/>
    </row>
    <row r="350" spans="11:12" x14ac:dyDescent="0.25">
      <c r="L350" s="2"/>
    </row>
    <row r="351" spans="11:12" x14ac:dyDescent="0.25">
      <c r="L351" s="2"/>
    </row>
    <row r="352" spans="11:12" x14ac:dyDescent="0.25">
      <c r="L352" s="2"/>
    </row>
    <row r="353" spans="11:12" x14ac:dyDescent="0.25">
      <c r="L353" s="2"/>
    </row>
    <row r="354" spans="11:12" x14ac:dyDescent="0.25">
      <c r="L354" s="2"/>
    </row>
    <row r="355" spans="11:12" x14ac:dyDescent="0.25">
      <c r="K355" s="1"/>
      <c r="L355" s="2"/>
    </row>
    <row r="356" spans="11:12" x14ac:dyDescent="0.25">
      <c r="K356" s="1"/>
      <c r="L356" s="2"/>
    </row>
    <row r="357" spans="11:12" x14ac:dyDescent="0.25">
      <c r="K357" s="1"/>
      <c r="L357" s="2"/>
    </row>
    <row r="358" spans="11:12" x14ac:dyDescent="0.25">
      <c r="K358" s="1"/>
      <c r="L358" s="2"/>
    </row>
    <row r="359" spans="11:12" x14ac:dyDescent="0.25">
      <c r="K359" s="1"/>
      <c r="L359" s="2"/>
    </row>
    <row r="360" spans="11:12" x14ac:dyDescent="0.25">
      <c r="K360" s="1"/>
      <c r="L360" s="2"/>
    </row>
    <row r="361" spans="11:12" x14ac:dyDescent="0.25">
      <c r="L361" s="2"/>
    </row>
    <row r="362" spans="11:12" x14ac:dyDescent="0.25">
      <c r="L362" s="2"/>
    </row>
    <row r="363" spans="11:12" x14ac:dyDescent="0.25">
      <c r="L363" s="2"/>
    </row>
    <row r="364" spans="11:12" x14ac:dyDescent="0.25">
      <c r="K364" s="1"/>
      <c r="L364" s="2"/>
    </row>
    <row r="365" spans="11:12" x14ac:dyDescent="0.25">
      <c r="L365" s="2"/>
    </row>
    <row r="366" spans="11:12" x14ac:dyDescent="0.25">
      <c r="L366" s="2"/>
    </row>
    <row r="367" spans="11:12" x14ac:dyDescent="0.25">
      <c r="K367" s="1"/>
      <c r="L367" s="2"/>
    </row>
    <row r="368" spans="11:12" x14ac:dyDescent="0.25">
      <c r="L368" s="2"/>
    </row>
    <row r="369" spans="11:12" x14ac:dyDescent="0.25">
      <c r="L369" s="2"/>
    </row>
    <row r="370" spans="11:12" x14ac:dyDescent="0.25">
      <c r="L370" s="2"/>
    </row>
    <row r="371" spans="11:12" x14ac:dyDescent="0.25">
      <c r="K371" s="1"/>
      <c r="L371" s="2"/>
    </row>
    <row r="372" spans="11:12" x14ac:dyDescent="0.25">
      <c r="K372" s="1"/>
      <c r="L372" s="2"/>
    </row>
    <row r="373" spans="11:12" x14ac:dyDescent="0.25">
      <c r="L373" s="2"/>
    </row>
    <row r="374" spans="11:12" x14ac:dyDescent="0.25">
      <c r="L374" s="2"/>
    </row>
    <row r="375" spans="11:12" x14ac:dyDescent="0.25">
      <c r="L375" s="2"/>
    </row>
    <row r="376" spans="11:12" x14ac:dyDescent="0.25">
      <c r="K376" s="1"/>
      <c r="L376" s="2"/>
    </row>
    <row r="377" spans="11:12" x14ac:dyDescent="0.25">
      <c r="L377" s="2"/>
    </row>
    <row r="378" spans="11:12" x14ac:dyDescent="0.25">
      <c r="K378" s="1"/>
      <c r="L378" s="2"/>
    </row>
    <row r="379" spans="11:12" x14ac:dyDescent="0.25">
      <c r="L379" s="2"/>
    </row>
    <row r="380" spans="11:12" x14ac:dyDescent="0.25">
      <c r="K380" s="1"/>
      <c r="L380" s="2"/>
    </row>
    <row r="381" spans="11:12" x14ac:dyDescent="0.25">
      <c r="L381" s="2"/>
    </row>
    <row r="382" spans="11:12" x14ac:dyDescent="0.25">
      <c r="K382" s="1"/>
      <c r="L382" s="2"/>
    </row>
    <row r="383" spans="11:12" x14ac:dyDescent="0.25">
      <c r="L383" s="2"/>
    </row>
    <row r="384" spans="11:12" x14ac:dyDescent="0.25">
      <c r="L384" s="2"/>
    </row>
    <row r="385" spans="11:12" x14ac:dyDescent="0.25">
      <c r="K385" s="1"/>
      <c r="L385" s="2"/>
    </row>
    <row r="386" spans="11:12" x14ac:dyDescent="0.25">
      <c r="K386" s="1"/>
      <c r="L386" s="2"/>
    </row>
    <row r="387" spans="11:12" x14ac:dyDescent="0.25">
      <c r="L387" s="2"/>
    </row>
    <row r="388" spans="11:12" x14ac:dyDescent="0.25">
      <c r="K388" s="1"/>
      <c r="L388" s="2"/>
    </row>
    <row r="389" spans="11:12" x14ac:dyDescent="0.25">
      <c r="L389" s="2"/>
    </row>
    <row r="390" spans="11:12" x14ac:dyDescent="0.25">
      <c r="L390" s="2"/>
    </row>
    <row r="391" spans="11:12" x14ac:dyDescent="0.25">
      <c r="K391" s="1"/>
      <c r="L391" s="2"/>
    </row>
    <row r="392" spans="11:12" x14ac:dyDescent="0.25">
      <c r="L392" s="2"/>
    </row>
    <row r="393" spans="11:12" x14ac:dyDescent="0.25">
      <c r="L393" s="2"/>
    </row>
    <row r="394" spans="11:12" x14ac:dyDescent="0.25">
      <c r="L394" s="2"/>
    </row>
    <row r="395" spans="11:12" x14ac:dyDescent="0.25">
      <c r="K395" s="1"/>
      <c r="L395" s="2"/>
    </row>
    <row r="396" spans="11:12" x14ac:dyDescent="0.25">
      <c r="K396" s="1"/>
      <c r="L396" s="2"/>
    </row>
    <row r="397" spans="11:12" x14ac:dyDescent="0.25">
      <c r="L397" s="2"/>
    </row>
    <row r="398" spans="11:12" x14ac:dyDescent="0.25">
      <c r="L398" s="2"/>
    </row>
    <row r="399" spans="11:12" x14ac:dyDescent="0.25">
      <c r="L399" s="2"/>
    </row>
    <row r="400" spans="11:12" x14ac:dyDescent="0.25">
      <c r="K400" s="1"/>
      <c r="L400" s="2"/>
    </row>
    <row r="401" spans="11:12" x14ac:dyDescent="0.25">
      <c r="K401" s="1"/>
      <c r="L401" s="2"/>
    </row>
    <row r="402" spans="11:12" x14ac:dyDescent="0.25">
      <c r="L402" s="2"/>
    </row>
    <row r="403" spans="11:12" x14ac:dyDescent="0.25">
      <c r="K403" s="1"/>
      <c r="L403" s="2"/>
    </row>
    <row r="404" spans="11:12" x14ac:dyDescent="0.25">
      <c r="K404" s="1"/>
      <c r="L404" s="2"/>
    </row>
    <row r="405" spans="11:12" x14ac:dyDescent="0.25">
      <c r="L405" s="2"/>
    </row>
    <row r="406" spans="11:12" x14ac:dyDescent="0.25">
      <c r="L406" s="2"/>
    </row>
    <row r="407" spans="11:12" x14ac:dyDescent="0.25">
      <c r="L407" s="2"/>
    </row>
    <row r="408" spans="11:12" x14ac:dyDescent="0.25">
      <c r="K408" s="1"/>
      <c r="L408" s="2"/>
    </row>
    <row r="409" spans="11:12" x14ac:dyDescent="0.25">
      <c r="K409" s="1"/>
      <c r="L409" s="2"/>
    </row>
    <row r="410" spans="11:12" x14ac:dyDescent="0.25">
      <c r="K410" s="1"/>
      <c r="L410" s="2"/>
    </row>
    <row r="411" spans="11:12" x14ac:dyDescent="0.25">
      <c r="L411" s="2"/>
    </row>
    <row r="412" spans="11:12" x14ac:dyDescent="0.25">
      <c r="K412" s="1"/>
      <c r="L412" s="2"/>
    </row>
    <row r="413" spans="11:12" x14ac:dyDescent="0.25">
      <c r="L413" s="2"/>
    </row>
    <row r="414" spans="11:12" x14ac:dyDescent="0.25">
      <c r="K414" s="1"/>
      <c r="L414" s="2"/>
    </row>
    <row r="415" spans="11:12" x14ac:dyDescent="0.25">
      <c r="K415" s="1"/>
      <c r="L415" s="2"/>
    </row>
    <row r="416" spans="11:12" x14ac:dyDescent="0.25">
      <c r="L416" s="2"/>
    </row>
    <row r="417" spans="11:12" x14ac:dyDescent="0.25">
      <c r="L417" s="2"/>
    </row>
    <row r="418" spans="11:12" x14ac:dyDescent="0.25">
      <c r="K418" s="1"/>
      <c r="L418" s="2"/>
    </row>
    <row r="419" spans="11:12" x14ac:dyDescent="0.25">
      <c r="L419" s="2"/>
    </row>
    <row r="420" spans="11:12" x14ac:dyDescent="0.25">
      <c r="K420" s="1"/>
      <c r="L420" s="2"/>
    </row>
    <row r="421" spans="11:12" x14ac:dyDescent="0.25">
      <c r="K421" s="1"/>
      <c r="L421" s="2"/>
    </row>
    <row r="422" spans="11:12" x14ac:dyDescent="0.25">
      <c r="L422" s="2"/>
    </row>
    <row r="423" spans="11:12" x14ac:dyDescent="0.25">
      <c r="L423" s="2"/>
    </row>
    <row r="424" spans="11:12" x14ac:dyDescent="0.25">
      <c r="K424" s="1"/>
      <c r="L424" s="2"/>
    </row>
    <row r="425" spans="11:12" x14ac:dyDescent="0.25">
      <c r="L425" s="2"/>
    </row>
    <row r="426" spans="11:12" x14ac:dyDescent="0.25">
      <c r="K426" s="1"/>
      <c r="L426" s="2"/>
    </row>
    <row r="427" spans="11:12" x14ac:dyDescent="0.25">
      <c r="K427" s="1"/>
      <c r="L427" s="2"/>
    </row>
    <row r="428" spans="11:12" x14ac:dyDescent="0.25">
      <c r="L428" s="2"/>
    </row>
    <row r="429" spans="11:12" x14ac:dyDescent="0.25">
      <c r="L429" s="2"/>
    </row>
    <row r="430" spans="11:12" x14ac:dyDescent="0.25">
      <c r="L430" s="2"/>
    </row>
    <row r="431" spans="11:12" x14ac:dyDescent="0.25">
      <c r="K431" s="1"/>
      <c r="L431" s="2"/>
    </row>
    <row r="432" spans="11:12" x14ac:dyDescent="0.25">
      <c r="L432" s="2"/>
    </row>
    <row r="433" spans="11:12" x14ac:dyDescent="0.25">
      <c r="K433" s="1"/>
      <c r="L433" s="2"/>
    </row>
    <row r="434" spans="11:12" x14ac:dyDescent="0.25">
      <c r="L434" s="2"/>
    </row>
    <row r="435" spans="11:12" x14ac:dyDescent="0.25">
      <c r="K435" s="1"/>
      <c r="L435" s="2"/>
    </row>
    <row r="436" spans="11:12" x14ac:dyDescent="0.25">
      <c r="L436" s="2"/>
    </row>
    <row r="437" spans="11:12" x14ac:dyDescent="0.25">
      <c r="L437" s="2"/>
    </row>
    <row r="438" spans="11:12" x14ac:dyDescent="0.25">
      <c r="L438" s="2"/>
    </row>
    <row r="439" spans="11:12" x14ac:dyDescent="0.25">
      <c r="K439" s="1"/>
      <c r="L439" s="2"/>
    </row>
    <row r="440" spans="11:12" x14ac:dyDescent="0.25">
      <c r="K440" s="1"/>
      <c r="L440" s="2"/>
    </row>
    <row r="441" spans="11:12" x14ac:dyDescent="0.25">
      <c r="K441" s="1"/>
      <c r="L441" s="2"/>
    </row>
    <row r="442" spans="11:12" x14ac:dyDescent="0.25">
      <c r="L442" s="2"/>
    </row>
    <row r="443" spans="11:12" x14ac:dyDescent="0.25">
      <c r="L443" s="2"/>
    </row>
    <row r="444" spans="11:12" x14ac:dyDescent="0.25">
      <c r="L444" s="2"/>
    </row>
    <row r="445" spans="11:12" x14ac:dyDescent="0.25">
      <c r="K445" s="1"/>
      <c r="L445" s="2"/>
    </row>
    <row r="446" spans="11:12" x14ac:dyDescent="0.25">
      <c r="L446" s="2"/>
    </row>
    <row r="447" spans="11:12" x14ac:dyDescent="0.25">
      <c r="L447" s="2"/>
    </row>
    <row r="448" spans="11:12" x14ac:dyDescent="0.25">
      <c r="L448" s="2"/>
    </row>
    <row r="449" spans="11:12" x14ac:dyDescent="0.25">
      <c r="K449" s="1"/>
      <c r="L449" s="2"/>
    </row>
    <row r="450" spans="11:12" x14ac:dyDescent="0.25">
      <c r="K450" s="1"/>
      <c r="L450" s="2"/>
    </row>
    <row r="451" spans="11:12" x14ac:dyDescent="0.25">
      <c r="L451" s="2"/>
    </row>
    <row r="452" spans="11:12" x14ac:dyDescent="0.25">
      <c r="K452" s="1"/>
      <c r="L452" s="2"/>
    </row>
    <row r="453" spans="11:12" x14ac:dyDescent="0.25">
      <c r="K453" s="1"/>
      <c r="L453" s="2"/>
    </row>
    <row r="454" spans="11:12" x14ac:dyDescent="0.25">
      <c r="L454" s="2"/>
    </row>
    <row r="455" spans="11:12" x14ac:dyDescent="0.25">
      <c r="K455" s="1"/>
      <c r="L455" s="2"/>
    </row>
    <row r="456" spans="11:12" x14ac:dyDescent="0.25">
      <c r="L456" s="2"/>
    </row>
    <row r="457" spans="11:12" x14ac:dyDescent="0.25">
      <c r="L457" s="2"/>
    </row>
    <row r="458" spans="11:12" x14ac:dyDescent="0.25">
      <c r="L458" s="2"/>
    </row>
    <row r="459" spans="11:12" x14ac:dyDescent="0.25">
      <c r="K459" s="1"/>
      <c r="L459" s="2"/>
    </row>
    <row r="460" spans="11:12" x14ac:dyDescent="0.25">
      <c r="L460" s="2"/>
    </row>
    <row r="461" spans="11:12" x14ac:dyDescent="0.25">
      <c r="L461" s="2"/>
    </row>
    <row r="462" spans="11:12" x14ac:dyDescent="0.25">
      <c r="K462" s="1"/>
      <c r="L462" s="2"/>
    </row>
    <row r="463" spans="11:12" x14ac:dyDescent="0.25">
      <c r="K463" s="1"/>
      <c r="L463" s="2"/>
    </row>
    <row r="464" spans="11:12" x14ac:dyDescent="0.25">
      <c r="K464" s="1"/>
      <c r="L464" s="2"/>
    </row>
    <row r="465" spans="11:12" x14ac:dyDescent="0.25">
      <c r="L465" s="2"/>
    </row>
    <row r="466" spans="11:12" x14ac:dyDescent="0.25">
      <c r="L466" s="2"/>
    </row>
    <row r="467" spans="11:12" x14ac:dyDescent="0.25">
      <c r="K467" s="1"/>
      <c r="L467" s="2"/>
    </row>
    <row r="468" spans="11:12" x14ac:dyDescent="0.25">
      <c r="K468" s="1"/>
      <c r="L468" s="2"/>
    </row>
    <row r="469" spans="11:12" x14ac:dyDescent="0.25">
      <c r="L469" s="2"/>
    </row>
    <row r="470" spans="11:12" x14ac:dyDescent="0.25">
      <c r="K470" s="1"/>
      <c r="L470" s="2"/>
    </row>
    <row r="471" spans="11:12" x14ac:dyDescent="0.25">
      <c r="L471" s="2"/>
    </row>
    <row r="472" spans="11:12" x14ac:dyDescent="0.25">
      <c r="L472" s="2"/>
    </row>
    <row r="473" spans="11:12" x14ac:dyDescent="0.25">
      <c r="L473" s="2"/>
    </row>
    <row r="474" spans="11:12" x14ac:dyDescent="0.25">
      <c r="K474" s="1"/>
      <c r="L474" s="2"/>
    </row>
    <row r="475" spans="11:12" x14ac:dyDescent="0.25">
      <c r="L475" s="2"/>
    </row>
    <row r="476" spans="11:12" x14ac:dyDescent="0.25">
      <c r="L476" s="2"/>
    </row>
    <row r="477" spans="11:12" x14ac:dyDescent="0.25">
      <c r="L477" s="2"/>
    </row>
    <row r="478" spans="11:12" x14ac:dyDescent="0.25">
      <c r="L478" s="2"/>
    </row>
    <row r="479" spans="11:12" x14ac:dyDescent="0.25">
      <c r="K479" s="1"/>
      <c r="L479" s="2"/>
    </row>
    <row r="480" spans="11:12" x14ac:dyDescent="0.25">
      <c r="L480" s="2"/>
    </row>
    <row r="481" spans="11:12" x14ac:dyDescent="0.25">
      <c r="L481" s="2"/>
    </row>
    <row r="482" spans="11:12" x14ac:dyDescent="0.25">
      <c r="K482" s="1"/>
      <c r="L482" s="2"/>
    </row>
    <row r="483" spans="11:12" x14ac:dyDescent="0.25">
      <c r="L483" s="2"/>
    </row>
    <row r="484" spans="11:12" x14ac:dyDescent="0.25">
      <c r="K484" s="1"/>
      <c r="L484" s="2"/>
    </row>
    <row r="485" spans="11:12" x14ac:dyDescent="0.25">
      <c r="K485" s="1"/>
      <c r="L485" s="2"/>
    </row>
    <row r="486" spans="11:12" x14ac:dyDescent="0.25">
      <c r="K486" s="1"/>
      <c r="L486" s="2"/>
    </row>
    <row r="487" spans="11:12" x14ac:dyDescent="0.25">
      <c r="L487" s="2"/>
    </row>
    <row r="488" spans="11:12" x14ac:dyDescent="0.25">
      <c r="L488" s="2"/>
    </row>
    <row r="489" spans="11:12" x14ac:dyDescent="0.25">
      <c r="L489" s="2"/>
    </row>
    <row r="490" spans="11:12" x14ac:dyDescent="0.25">
      <c r="L490" s="2"/>
    </row>
    <row r="491" spans="11:12" x14ac:dyDescent="0.25">
      <c r="K491" s="1"/>
      <c r="L491" s="2"/>
    </row>
    <row r="492" spans="11:12" x14ac:dyDescent="0.25">
      <c r="L492" s="2"/>
    </row>
    <row r="493" spans="11:12" x14ac:dyDescent="0.25">
      <c r="L493" s="2"/>
    </row>
    <row r="494" spans="11:12" x14ac:dyDescent="0.25">
      <c r="K494" s="1"/>
      <c r="L494" s="2"/>
    </row>
    <row r="495" spans="11:12" x14ac:dyDescent="0.25">
      <c r="K495" s="1"/>
      <c r="L495" s="2"/>
    </row>
    <row r="496" spans="11:12" x14ac:dyDescent="0.25">
      <c r="L496" s="2"/>
    </row>
    <row r="497" spans="11:12" x14ac:dyDescent="0.25">
      <c r="L497" s="2"/>
    </row>
    <row r="498" spans="11:12" x14ac:dyDescent="0.25">
      <c r="K498" s="1"/>
      <c r="L498" s="2"/>
    </row>
    <row r="499" spans="11:12" x14ac:dyDescent="0.25">
      <c r="L499" s="2"/>
    </row>
    <row r="500" spans="11:12" x14ac:dyDescent="0.25">
      <c r="L500" s="2"/>
    </row>
    <row r="501" spans="11:12" x14ac:dyDescent="0.25">
      <c r="K501" s="1"/>
      <c r="L501" s="2"/>
    </row>
    <row r="502" spans="11:12" x14ac:dyDescent="0.25">
      <c r="K502" s="1"/>
      <c r="L502" s="2"/>
    </row>
    <row r="503" spans="11:12" x14ac:dyDescent="0.25">
      <c r="K503" s="1"/>
      <c r="L503" s="2"/>
    </row>
    <row r="504" spans="11:12" x14ac:dyDescent="0.25">
      <c r="L504" s="2"/>
    </row>
    <row r="505" spans="11:12" x14ac:dyDescent="0.25">
      <c r="L505" s="2"/>
    </row>
    <row r="506" spans="11:12" x14ac:dyDescent="0.25">
      <c r="L506" s="2"/>
    </row>
    <row r="507" spans="11:12" x14ac:dyDescent="0.25">
      <c r="L507" s="2"/>
    </row>
    <row r="508" spans="11:12" x14ac:dyDescent="0.25">
      <c r="K508" s="1"/>
      <c r="L508" s="2"/>
    </row>
    <row r="509" spans="11:12" x14ac:dyDescent="0.25">
      <c r="L509" s="2"/>
    </row>
    <row r="510" spans="11:12" x14ac:dyDescent="0.25">
      <c r="L510" s="2"/>
    </row>
    <row r="511" spans="11:12" x14ac:dyDescent="0.25">
      <c r="K511" s="1"/>
      <c r="L511" s="2"/>
    </row>
    <row r="512" spans="11:12" x14ac:dyDescent="0.25">
      <c r="L512" s="2"/>
    </row>
    <row r="513" spans="11:12" x14ac:dyDescent="0.25">
      <c r="K513" s="1"/>
      <c r="L513" s="2"/>
    </row>
    <row r="514" spans="11:12" x14ac:dyDescent="0.25">
      <c r="L514" s="2"/>
    </row>
    <row r="515" spans="11:12" x14ac:dyDescent="0.25">
      <c r="L515" s="2"/>
    </row>
    <row r="516" spans="11:12" x14ac:dyDescent="0.25">
      <c r="L516" s="2"/>
    </row>
    <row r="517" spans="11:12" x14ac:dyDescent="0.25">
      <c r="L517" s="2"/>
    </row>
    <row r="518" spans="11:12" x14ac:dyDescent="0.25">
      <c r="L518" s="2"/>
    </row>
    <row r="519" spans="11:12" x14ac:dyDescent="0.25">
      <c r="L519" s="2"/>
    </row>
    <row r="520" spans="11:12" x14ac:dyDescent="0.25">
      <c r="K520" s="1"/>
      <c r="L520" s="2"/>
    </row>
    <row r="521" spans="11:12" x14ac:dyDescent="0.25">
      <c r="L521" s="2"/>
    </row>
    <row r="522" spans="11:12" x14ac:dyDescent="0.25">
      <c r="L522" s="2"/>
    </row>
    <row r="523" spans="11:12" x14ac:dyDescent="0.25">
      <c r="L523" s="2"/>
    </row>
    <row r="524" spans="11:12" x14ac:dyDescent="0.25">
      <c r="K524" s="1"/>
      <c r="L524" s="2"/>
    </row>
    <row r="525" spans="11:12" x14ac:dyDescent="0.25">
      <c r="K525" s="1"/>
      <c r="L525" s="2"/>
    </row>
    <row r="526" spans="11:12" x14ac:dyDescent="0.25">
      <c r="L526" s="2"/>
    </row>
    <row r="527" spans="11:12" x14ac:dyDescent="0.25">
      <c r="L527" s="2"/>
    </row>
    <row r="528" spans="11:12" x14ac:dyDescent="0.25">
      <c r="L528" s="2"/>
    </row>
    <row r="529" spans="11:12" x14ac:dyDescent="0.25">
      <c r="L529" s="2"/>
    </row>
    <row r="530" spans="11:12" x14ac:dyDescent="0.25">
      <c r="K530" s="1"/>
      <c r="L530" s="2"/>
    </row>
    <row r="531" spans="11:12" x14ac:dyDescent="0.25">
      <c r="L531" s="2"/>
    </row>
    <row r="532" spans="11:12" x14ac:dyDescent="0.25">
      <c r="K532" s="1"/>
      <c r="L532" s="2"/>
    </row>
    <row r="533" spans="11:12" x14ac:dyDescent="0.25">
      <c r="L533" s="2"/>
    </row>
    <row r="534" spans="11:12" x14ac:dyDescent="0.25">
      <c r="K534" s="1"/>
      <c r="L534" s="2"/>
    </row>
    <row r="535" spans="11:12" x14ac:dyDescent="0.25">
      <c r="L535" s="2"/>
    </row>
    <row r="536" spans="11:12" x14ac:dyDescent="0.25">
      <c r="K536" s="1"/>
      <c r="L536" s="2"/>
    </row>
    <row r="537" spans="11:12" x14ac:dyDescent="0.25">
      <c r="K537" s="1"/>
      <c r="L537" s="2"/>
    </row>
    <row r="538" spans="11:12" x14ac:dyDescent="0.25">
      <c r="K538" s="1"/>
      <c r="L538" s="2"/>
    </row>
    <row r="539" spans="11:12" x14ac:dyDescent="0.25">
      <c r="K539" s="1"/>
      <c r="L539" s="2"/>
    </row>
    <row r="540" spans="11:12" x14ac:dyDescent="0.25">
      <c r="L540" s="2"/>
    </row>
    <row r="541" spans="11:12" x14ac:dyDescent="0.25">
      <c r="K541" s="1"/>
      <c r="L541" s="2"/>
    </row>
    <row r="542" spans="11:12" x14ac:dyDescent="0.25">
      <c r="L542" s="2"/>
    </row>
    <row r="543" spans="11:12" x14ac:dyDescent="0.25">
      <c r="K543" s="1"/>
      <c r="L543" s="2"/>
    </row>
    <row r="544" spans="11:12" x14ac:dyDescent="0.25">
      <c r="L544" s="2"/>
    </row>
    <row r="545" spans="11:12" x14ac:dyDescent="0.25">
      <c r="L545" s="2"/>
    </row>
    <row r="546" spans="11:12" x14ac:dyDescent="0.25">
      <c r="K546" s="1"/>
      <c r="L546" s="2"/>
    </row>
    <row r="547" spans="11:12" x14ac:dyDescent="0.25">
      <c r="L547" s="2"/>
    </row>
    <row r="548" spans="11:12" x14ac:dyDescent="0.25">
      <c r="K548" s="1"/>
      <c r="L548" s="2"/>
    </row>
    <row r="549" spans="11:12" x14ac:dyDescent="0.25">
      <c r="K549" s="1"/>
      <c r="L549" s="2"/>
    </row>
    <row r="550" spans="11:12" x14ac:dyDescent="0.25">
      <c r="L550" s="2"/>
    </row>
    <row r="551" spans="11:12" x14ac:dyDescent="0.25">
      <c r="L551" s="2"/>
    </row>
    <row r="552" spans="11:12" x14ac:dyDescent="0.25">
      <c r="K552" s="1"/>
      <c r="L552" s="2"/>
    </row>
    <row r="553" spans="11:12" x14ac:dyDescent="0.25">
      <c r="L553" s="2"/>
    </row>
    <row r="554" spans="11:12" x14ac:dyDescent="0.25">
      <c r="K554" s="1"/>
      <c r="L554" s="2"/>
    </row>
    <row r="555" spans="11:12" x14ac:dyDescent="0.25">
      <c r="K555" s="1"/>
      <c r="L555" s="2"/>
    </row>
    <row r="556" spans="11:12" x14ac:dyDescent="0.25">
      <c r="L556" s="2"/>
    </row>
    <row r="557" spans="11:12" x14ac:dyDescent="0.25">
      <c r="L557" s="2"/>
    </row>
    <row r="558" spans="11:12" x14ac:dyDescent="0.25">
      <c r="K558" s="1"/>
      <c r="L558" s="2"/>
    </row>
    <row r="559" spans="11:12" x14ac:dyDescent="0.25">
      <c r="L559" s="2"/>
    </row>
    <row r="560" spans="11:12" x14ac:dyDescent="0.25">
      <c r="K560" s="1"/>
      <c r="L560" s="2"/>
    </row>
    <row r="561" spans="11:12" x14ac:dyDescent="0.25">
      <c r="L561" s="2"/>
    </row>
    <row r="562" spans="11:12" x14ac:dyDescent="0.25">
      <c r="L562" s="2"/>
    </row>
    <row r="563" spans="11:12" x14ac:dyDescent="0.25">
      <c r="K563" s="1"/>
      <c r="L563" s="2"/>
    </row>
    <row r="564" spans="11:12" x14ac:dyDescent="0.25">
      <c r="L564" s="2"/>
    </row>
    <row r="565" spans="11:12" x14ac:dyDescent="0.25">
      <c r="L565" s="2"/>
    </row>
    <row r="566" spans="11:12" x14ac:dyDescent="0.25">
      <c r="L566" s="2"/>
    </row>
    <row r="567" spans="11:12" x14ac:dyDescent="0.25">
      <c r="L567" s="2"/>
    </row>
    <row r="568" spans="11:12" x14ac:dyDescent="0.25">
      <c r="K568" s="1"/>
      <c r="L568" s="2"/>
    </row>
    <row r="569" spans="11:12" x14ac:dyDescent="0.25">
      <c r="K569" s="1"/>
      <c r="L569" s="2"/>
    </row>
    <row r="570" spans="11:12" x14ac:dyDescent="0.25">
      <c r="K570" s="1"/>
      <c r="L570" s="2"/>
    </row>
    <row r="571" spans="11:12" x14ac:dyDescent="0.25">
      <c r="K571" s="1"/>
      <c r="L571" s="2"/>
    </row>
    <row r="572" spans="11:12" x14ac:dyDescent="0.25">
      <c r="L572" s="2"/>
    </row>
    <row r="573" spans="11:12" x14ac:dyDescent="0.25">
      <c r="L573" s="2"/>
    </row>
    <row r="574" spans="11:12" x14ac:dyDescent="0.25">
      <c r="K574" s="1"/>
      <c r="L574" s="2"/>
    </row>
    <row r="575" spans="11:12" x14ac:dyDescent="0.25">
      <c r="L575" s="2"/>
    </row>
    <row r="576" spans="11:12" x14ac:dyDescent="0.25">
      <c r="L576" s="2"/>
    </row>
    <row r="577" spans="11:12" x14ac:dyDescent="0.25">
      <c r="K577" s="1"/>
      <c r="L577" s="2"/>
    </row>
    <row r="578" spans="11:12" x14ac:dyDescent="0.25">
      <c r="L578" s="2"/>
    </row>
    <row r="579" spans="11:12" x14ac:dyDescent="0.25">
      <c r="L579" s="2"/>
    </row>
    <row r="580" spans="11:12" x14ac:dyDescent="0.25">
      <c r="L580" s="2"/>
    </row>
    <row r="581" spans="11:12" x14ac:dyDescent="0.25">
      <c r="K581" s="1"/>
      <c r="L581" s="2"/>
    </row>
    <row r="582" spans="11:12" x14ac:dyDescent="0.25">
      <c r="K582" s="1"/>
      <c r="L582" s="2"/>
    </row>
    <row r="583" spans="11:12" x14ac:dyDescent="0.25">
      <c r="K583" s="1"/>
      <c r="L583" s="2"/>
    </row>
    <row r="584" spans="11:12" x14ac:dyDescent="0.25">
      <c r="L584" s="2"/>
    </row>
    <row r="585" spans="11:12" x14ac:dyDescent="0.25">
      <c r="L585" s="2"/>
    </row>
    <row r="586" spans="11:12" x14ac:dyDescent="0.25">
      <c r="L586" s="2"/>
    </row>
    <row r="587" spans="11:12" x14ac:dyDescent="0.25">
      <c r="K587" s="1"/>
      <c r="L587" s="2"/>
    </row>
    <row r="588" spans="11:12" x14ac:dyDescent="0.25">
      <c r="L588" s="2"/>
    </row>
    <row r="589" spans="11:12" x14ac:dyDescent="0.25">
      <c r="K589" s="1"/>
      <c r="L589" s="2"/>
    </row>
    <row r="590" spans="11:12" x14ac:dyDescent="0.25">
      <c r="L590" s="2"/>
    </row>
    <row r="591" spans="11:12" x14ac:dyDescent="0.25">
      <c r="K591" s="1"/>
      <c r="L591" s="2"/>
    </row>
    <row r="592" spans="11:12" x14ac:dyDescent="0.25">
      <c r="K592" s="1"/>
      <c r="L592" s="2"/>
    </row>
    <row r="593" spans="11:12" x14ac:dyDescent="0.25">
      <c r="L593" s="2"/>
    </row>
    <row r="594" spans="11:12" x14ac:dyDescent="0.25">
      <c r="K594" s="1"/>
      <c r="L594" s="2"/>
    </row>
    <row r="595" spans="11:12" x14ac:dyDescent="0.25">
      <c r="K595" s="1"/>
      <c r="L595" s="2"/>
    </row>
    <row r="596" spans="11:12" x14ac:dyDescent="0.25">
      <c r="L596" s="2"/>
    </row>
    <row r="597" spans="11:12" x14ac:dyDescent="0.25">
      <c r="K597" s="1"/>
      <c r="L597" s="2"/>
    </row>
    <row r="598" spans="11:12" x14ac:dyDescent="0.25">
      <c r="L598" s="2"/>
    </row>
    <row r="599" spans="11:12" x14ac:dyDescent="0.25">
      <c r="L599" s="2"/>
    </row>
    <row r="600" spans="11:12" x14ac:dyDescent="0.25">
      <c r="L600" s="2"/>
    </row>
    <row r="601" spans="11:12" x14ac:dyDescent="0.25">
      <c r="L601" s="2"/>
    </row>
    <row r="602" spans="11:12" x14ac:dyDescent="0.25">
      <c r="L602" s="2"/>
    </row>
    <row r="603" spans="11:12" x14ac:dyDescent="0.25">
      <c r="L603" s="2"/>
    </row>
    <row r="604" spans="11:12" x14ac:dyDescent="0.25">
      <c r="L604" s="2"/>
    </row>
    <row r="605" spans="11:12" x14ac:dyDescent="0.25">
      <c r="L605" s="2"/>
    </row>
    <row r="606" spans="11:12" x14ac:dyDescent="0.25">
      <c r="K606" s="1"/>
      <c r="L606" s="2"/>
    </row>
    <row r="607" spans="11:12" x14ac:dyDescent="0.25">
      <c r="K607" s="1"/>
      <c r="L607" s="2"/>
    </row>
    <row r="608" spans="11:12" x14ac:dyDescent="0.25">
      <c r="K608" s="1"/>
      <c r="L608" s="2"/>
    </row>
    <row r="609" spans="11:12" x14ac:dyDescent="0.25">
      <c r="L609" s="2"/>
    </row>
    <row r="610" spans="11:12" x14ac:dyDescent="0.25">
      <c r="L610" s="2"/>
    </row>
    <row r="611" spans="11:12" x14ac:dyDescent="0.25">
      <c r="L611" s="2"/>
    </row>
    <row r="612" spans="11:12" x14ac:dyDescent="0.25">
      <c r="K612" s="1"/>
      <c r="L612" s="2"/>
    </row>
    <row r="613" spans="11:12" x14ac:dyDescent="0.25">
      <c r="K613" s="1"/>
      <c r="L613" s="2"/>
    </row>
    <row r="614" spans="11:12" x14ac:dyDescent="0.25">
      <c r="L614" s="2"/>
    </row>
    <row r="615" spans="11:12" x14ac:dyDescent="0.25">
      <c r="L615" s="2"/>
    </row>
    <row r="616" spans="11:12" x14ac:dyDescent="0.25">
      <c r="K616" s="1"/>
      <c r="L616" s="2"/>
    </row>
    <row r="617" spans="11:12" x14ac:dyDescent="0.25">
      <c r="L617" s="2"/>
    </row>
    <row r="618" spans="11:12" x14ac:dyDescent="0.25">
      <c r="L618" s="2"/>
    </row>
    <row r="619" spans="11:12" x14ac:dyDescent="0.25">
      <c r="L619" s="2"/>
    </row>
    <row r="620" spans="11:12" x14ac:dyDescent="0.25">
      <c r="L620" s="2"/>
    </row>
    <row r="621" spans="11:12" x14ac:dyDescent="0.25">
      <c r="K621" s="1"/>
      <c r="L621" s="2"/>
    </row>
    <row r="622" spans="11:12" x14ac:dyDescent="0.25">
      <c r="L622" s="2"/>
    </row>
    <row r="623" spans="11:12" x14ac:dyDescent="0.25">
      <c r="L623" s="2"/>
    </row>
    <row r="624" spans="11:12" x14ac:dyDescent="0.25">
      <c r="L624" s="2"/>
    </row>
    <row r="625" spans="11:12" x14ac:dyDescent="0.25">
      <c r="K625" s="1"/>
      <c r="L625" s="2"/>
    </row>
    <row r="626" spans="11:12" x14ac:dyDescent="0.25">
      <c r="L626" s="2"/>
    </row>
    <row r="627" spans="11:12" x14ac:dyDescent="0.25">
      <c r="L627" s="2"/>
    </row>
    <row r="628" spans="11:12" x14ac:dyDescent="0.25">
      <c r="K628" s="1"/>
      <c r="L628" s="2"/>
    </row>
    <row r="629" spans="11:12" x14ac:dyDescent="0.25">
      <c r="L629" s="2"/>
    </row>
    <row r="630" spans="11:12" x14ac:dyDescent="0.25">
      <c r="L630" s="2"/>
    </row>
    <row r="631" spans="11:12" x14ac:dyDescent="0.25">
      <c r="L631" s="2"/>
    </row>
    <row r="632" spans="11:12" x14ac:dyDescent="0.25">
      <c r="L632" s="2"/>
    </row>
    <row r="633" spans="11:12" x14ac:dyDescent="0.25">
      <c r="K633" s="1"/>
      <c r="L633" s="2"/>
    </row>
    <row r="634" spans="11:12" x14ac:dyDescent="0.25">
      <c r="L634" s="2"/>
    </row>
    <row r="635" spans="11:12" x14ac:dyDescent="0.25">
      <c r="L635" s="2"/>
    </row>
    <row r="636" spans="11:12" x14ac:dyDescent="0.25">
      <c r="L636" s="2"/>
    </row>
    <row r="637" spans="11:12" x14ac:dyDescent="0.25">
      <c r="L637" s="2"/>
    </row>
    <row r="638" spans="11:12" x14ac:dyDescent="0.25">
      <c r="K638" s="1"/>
      <c r="L638" s="2"/>
    </row>
    <row r="639" spans="11:12" x14ac:dyDescent="0.25">
      <c r="L639" s="2"/>
    </row>
    <row r="640" spans="11:12" x14ac:dyDescent="0.25">
      <c r="K640" s="1"/>
      <c r="L640" s="2"/>
    </row>
    <row r="641" spans="11:12" x14ac:dyDescent="0.25">
      <c r="L641" s="2"/>
    </row>
    <row r="642" spans="11:12" x14ac:dyDescent="0.25">
      <c r="L642" s="2"/>
    </row>
    <row r="643" spans="11:12" x14ac:dyDescent="0.25">
      <c r="L643" s="2"/>
    </row>
    <row r="644" spans="11:12" x14ac:dyDescent="0.25">
      <c r="L644" s="2"/>
    </row>
    <row r="645" spans="11:12" x14ac:dyDescent="0.25">
      <c r="L645" s="2"/>
    </row>
    <row r="646" spans="11:12" x14ac:dyDescent="0.25">
      <c r="L646" s="2"/>
    </row>
    <row r="647" spans="11:12" x14ac:dyDescent="0.25">
      <c r="L647" s="2"/>
    </row>
    <row r="648" spans="11:12" x14ac:dyDescent="0.25">
      <c r="L648" s="2"/>
    </row>
    <row r="649" spans="11:12" x14ac:dyDescent="0.25">
      <c r="L649" s="2"/>
    </row>
    <row r="650" spans="11:12" x14ac:dyDescent="0.25">
      <c r="L650" s="2"/>
    </row>
    <row r="651" spans="11:12" x14ac:dyDescent="0.25">
      <c r="L651" s="2"/>
    </row>
    <row r="652" spans="11:12" x14ac:dyDescent="0.25">
      <c r="L652" s="2"/>
    </row>
    <row r="653" spans="11:12" x14ac:dyDescent="0.25">
      <c r="L653" s="2"/>
    </row>
    <row r="654" spans="11:12" x14ac:dyDescent="0.25">
      <c r="K654" s="1"/>
      <c r="L654" s="2"/>
    </row>
    <row r="655" spans="11:12" x14ac:dyDescent="0.25">
      <c r="K655" s="1"/>
      <c r="L655" s="2"/>
    </row>
    <row r="656" spans="11:12" x14ac:dyDescent="0.25">
      <c r="L656" s="2"/>
    </row>
    <row r="657" spans="11:12" x14ac:dyDescent="0.25">
      <c r="L657" s="2"/>
    </row>
    <row r="658" spans="11:12" x14ac:dyDescent="0.25">
      <c r="L658" s="2"/>
    </row>
    <row r="659" spans="11:12" x14ac:dyDescent="0.25">
      <c r="L659" s="2"/>
    </row>
    <row r="660" spans="11:12" x14ac:dyDescent="0.25">
      <c r="L660" s="2"/>
    </row>
    <row r="661" spans="11:12" x14ac:dyDescent="0.25">
      <c r="L661" s="2"/>
    </row>
    <row r="662" spans="11:12" x14ac:dyDescent="0.25">
      <c r="K662" s="1"/>
      <c r="L662" s="2"/>
    </row>
    <row r="663" spans="11:12" x14ac:dyDescent="0.25">
      <c r="L663" s="2"/>
    </row>
    <row r="664" spans="11:12" x14ac:dyDescent="0.25">
      <c r="L664" s="2"/>
    </row>
    <row r="665" spans="11:12" x14ac:dyDescent="0.25">
      <c r="K665" s="1"/>
      <c r="L665" s="2"/>
    </row>
    <row r="666" spans="11:12" x14ac:dyDescent="0.25">
      <c r="L666" s="2"/>
    </row>
    <row r="667" spans="11:12" x14ac:dyDescent="0.25">
      <c r="K667" s="1"/>
      <c r="L667" s="2"/>
    </row>
    <row r="668" spans="11:12" x14ac:dyDescent="0.25">
      <c r="L668" s="2"/>
    </row>
    <row r="669" spans="11:12" x14ac:dyDescent="0.25">
      <c r="L669" s="2"/>
    </row>
    <row r="670" spans="11:12" x14ac:dyDescent="0.25">
      <c r="L670" s="2"/>
    </row>
    <row r="671" spans="11:12" x14ac:dyDescent="0.25">
      <c r="L671" s="2"/>
    </row>
    <row r="672" spans="11:12" x14ac:dyDescent="0.25">
      <c r="L672" s="2"/>
    </row>
    <row r="673" spans="11:12" x14ac:dyDescent="0.25">
      <c r="L673" s="2"/>
    </row>
    <row r="674" spans="11:12" x14ac:dyDescent="0.25">
      <c r="K674" s="1"/>
      <c r="L674" s="2"/>
    </row>
    <row r="675" spans="11:12" x14ac:dyDescent="0.25">
      <c r="L675" s="2"/>
    </row>
    <row r="676" spans="11:12" x14ac:dyDescent="0.25">
      <c r="K676" s="1"/>
      <c r="L676" s="2"/>
    </row>
    <row r="677" spans="11:12" x14ac:dyDescent="0.25">
      <c r="L677" s="2"/>
    </row>
    <row r="678" spans="11:12" x14ac:dyDescent="0.25">
      <c r="L678" s="2"/>
    </row>
    <row r="679" spans="11:12" x14ac:dyDescent="0.25">
      <c r="L679" s="2"/>
    </row>
    <row r="680" spans="11:12" x14ac:dyDescent="0.25">
      <c r="K680" s="1"/>
      <c r="L680" s="2"/>
    </row>
    <row r="681" spans="11:12" x14ac:dyDescent="0.25">
      <c r="K681" s="1"/>
      <c r="L681" s="2"/>
    </row>
    <row r="682" spans="11:12" x14ac:dyDescent="0.25">
      <c r="K682" s="1"/>
      <c r="L682" s="2"/>
    </row>
    <row r="683" spans="11:12" x14ac:dyDescent="0.25">
      <c r="L683" s="2"/>
    </row>
    <row r="684" spans="11:12" x14ac:dyDescent="0.25">
      <c r="K684" s="1"/>
      <c r="L684" s="2"/>
    </row>
    <row r="685" spans="11:12" x14ac:dyDescent="0.25">
      <c r="L685" s="2"/>
    </row>
    <row r="686" spans="11:12" x14ac:dyDescent="0.25">
      <c r="L686" s="2"/>
    </row>
    <row r="687" spans="11:12" x14ac:dyDescent="0.25">
      <c r="K687" s="1"/>
      <c r="L687" s="2"/>
    </row>
    <row r="688" spans="11:12" x14ac:dyDescent="0.25">
      <c r="K688" s="1"/>
      <c r="L688" s="2"/>
    </row>
    <row r="689" spans="11:12" x14ac:dyDescent="0.25">
      <c r="L689" s="2"/>
    </row>
    <row r="690" spans="11:12" x14ac:dyDescent="0.25">
      <c r="L690" s="2"/>
    </row>
    <row r="691" spans="11:12" x14ac:dyDescent="0.25">
      <c r="L691" s="2"/>
    </row>
    <row r="692" spans="11:12" x14ac:dyDescent="0.25">
      <c r="L692" s="2"/>
    </row>
    <row r="693" spans="11:12" x14ac:dyDescent="0.25">
      <c r="K693" s="1"/>
      <c r="L693" s="2"/>
    </row>
    <row r="694" spans="11:12" x14ac:dyDescent="0.25">
      <c r="K694" s="1"/>
      <c r="L694" s="2"/>
    </row>
    <row r="695" spans="11:12" x14ac:dyDescent="0.25">
      <c r="K695" s="1"/>
      <c r="L695" s="2"/>
    </row>
    <row r="696" spans="11:12" x14ac:dyDescent="0.25">
      <c r="L696" s="2"/>
    </row>
    <row r="697" spans="11:12" x14ac:dyDescent="0.25">
      <c r="L697" s="2"/>
    </row>
    <row r="698" spans="11:12" x14ac:dyDescent="0.25">
      <c r="K698" s="1"/>
      <c r="L698" s="2"/>
    </row>
    <row r="699" spans="11:12" x14ac:dyDescent="0.25">
      <c r="K699" s="1"/>
      <c r="L699" s="2"/>
    </row>
    <row r="700" spans="11:12" x14ac:dyDescent="0.25">
      <c r="L700" s="2"/>
    </row>
    <row r="701" spans="11:12" x14ac:dyDescent="0.25">
      <c r="K701" s="1"/>
      <c r="L701" s="2"/>
    </row>
    <row r="702" spans="11:12" x14ac:dyDescent="0.25">
      <c r="K702" s="1"/>
      <c r="L702" s="2"/>
    </row>
    <row r="703" spans="11:12" x14ac:dyDescent="0.25">
      <c r="L703" s="2"/>
    </row>
    <row r="704" spans="11:12" x14ac:dyDescent="0.25">
      <c r="L704" s="2"/>
    </row>
    <row r="705" spans="11:12" x14ac:dyDescent="0.25">
      <c r="K705" s="1"/>
      <c r="L705" s="2"/>
    </row>
    <row r="706" spans="11:12" x14ac:dyDescent="0.25">
      <c r="K706" s="1"/>
      <c r="L706" s="2"/>
    </row>
    <row r="707" spans="11:12" x14ac:dyDescent="0.25">
      <c r="L707" s="2"/>
    </row>
    <row r="708" spans="11:12" x14ac:dyDescent="0.25">
      <c r="L708" s="2"/>
    </row>
    <row r="709" spans="11:12" x14ac:dyDescent="0.25">
      <c r="L709" s="2"/>
    </row>
    <row r="710" spans="11:12" x14ac:dyDescent="0.25">
      <c r="L710" s="2"/>
    </row>
    <row r="711" spans="11:12" x14ac:dyDescent="0.25">
      <c r="L711" s="2"/>
    </row>
    <row r="712" spans="11:12" x14ac:dyDescent="0.25">
      <c r="L712" s="2"/>
    </row>
    <row r="713" spans="11:12" x14ac:dyDescent="0.25">
      <c r="L713" s="2"/>
    </row>
    <row r="714" spans="11:12" x14ac:dyDescent="0.25">
      <c r="L714" s="2"/>
    </row>
    <row r="715" spans="11:12" x14ac:dyDescent="0.25">
      <c r="K715" s="1"/>
      <c r="L715" s="2"/>
    </row>
    <row r="716" spans="11:12" x14ac:dyDescent="0.25">
      <c r="L716" s="2"/>
    </row>
    <row r="717" spans="11:12" x14ac:dyDescent="0.25">
      <c r="K717" s="1"/>
      <c r="L717" s="2"/>
    </row>
    <row r="718" spans="11:12" x14ac:dyDescent="0.25">
      <c r="L718" s="2"/>
    </row>
    <row r="719" spans="11:12" x14ac:dyDescent="0.25">
      <c r="L719" s="2"/>
    </row>
    <row r="720" spans="11:12" x14ac:dyDescent="0.25">
      <c r="L720" s="2"/>
    </row>
    <row r="721" spans="11:12" x14ac:dyDescent="0.25">
      <c r="L721" s="2"/>
    </row>
    <row r="722" spans="11:12" x14ac:dyDescent="0.25">
      <c r="K722" s="1"/>
      <c r="L722" s="2"/>
    </row>
    <row r="723" spans="11:12" x14ac:dyDescent="0.25">
      <c r="L723" s="2"/>
    </row>
    <row r="724" spans="11:12" x14ac:dyDescent="0.25">
      <c r="L724" s="2"/>
    </row>
    <row r="725" spans="11:12" x14ac:dyDescent="0.25">
      <c r="K725" s="1"/>
      <c r="L725" s="2"/>
    </row>
    <row r="726" spans="11:12" x14ac:dyDescent="0.25">
      <c r="K726" s="1"/>
      <c r="L726" s="2"/>
    </row>
    <row r="727" spans="11:12" x14ac:dyDescent="0.25">
      <c r="K727" s="1"/>
      <c r="L727" s="2"/>
    </row>
    <row r="728" spans="11:12" x14ac:dyDescent="0.25">
      <c r="K728" s="1"/>
      <c r="L728" s="2"/>
    </row>
    <row r="729" spans="11:12" x14ac:dyDescent="0.25">
      <c r="K729" s="1"/>
      <c r="L729" s="2"/>
    </row>
    <row r="730" spans="11:12" x14ac:dyDescent="0.25">
      <c r="L730" s="2"/>
    </row>
    <row r="731" spans="11:12" x14ac:dyDescent="0.25">
      <c r="K731" s="1"/>
      <c r="L731" s="2"/>
    </row>
    <row r="732" spans="11:12" x14ac:dyDescent="0.25">
      <c r="K732" s="1"/>
      <c r="L732" s="2"/>
    </row>
    <row r="733" spans="11:12" x14ac:dyDescent="0.25">
      <c r="L733" s="2"/>
    </row>
    <row r="734" spans="11:12" x14ac:dyDescent="0.25">
      <c r="K734" s="1"/>
      <c r="L734" s="2"/>
    </row>
    <row r="735" spans="11:12" x14ac:dyDescent="0.25">
      <c r="L735" s="2"/>
    </row>
    <row r="736" spans="11:12" x14ac:dyDescent="0.25">
      <c r="K736" s="1"/>
      <c r="L736" s="2"/>
    </row>
    <row r="737" spans="11:12" x14ac:dyDescent="0.25">
      <c r="K737" s="1"/>
      <c r="L737" s="2"/>
    </row>
    <row r="738" spans="11:12" x14ac:dyDescent="0.25">
      <c r="L738" s="2"/>
    </row>
    <row r="739" spans="11:12" x14ac:dyDescent="0.25">
      <c r="L739" s="2"/>
    </row>
    <row r="740" spans="11:12" x14ac:dyDescent="0.25">
      <c r="K740" s="1"/>
      <c r="L740" s="2"/>
    </row>
    <row r="741" spans="11:12" x14ac:dyDescent="0.25">
      <c r="L741" s="2"/>
    </row>
    <row r="742" spans="11:12" x14ac:dyDescent="0.25">
      <c r="L742" s="2"/>
    </row>
    <row r="743" spans="11:12" x14ac:dyDescent="0.25">
      <c r="L743" s="2"/>
    </row>
    <row r="744" spans="11:12" x14ac:dyDescent="0.25">
      <c r="K744" s="1"/>
      <c r="L744" s="2"/>
    </row>
    <row r="745" spans="11:12" x14ac:dyDescent="0.25">
      <c r="L745" s="2"/>
    </row>
    <row r="746" spans="11:12" x14ac:dyDescent="0.25">
      <c r="K746" s="1"/>
      <c r="L746" s="2"/>
    </row>
    <row r="747" spans="11:12" x14ac:dyDescent="0.25">
      <c r="K747" s="1"/>
      <c r="L747" s="2"/>
    </row>
    <row r="748" spans="11:12" x14ac:dyDescent="0.25">
      <c r="K748" s="1"/>
      <c r="L748" s="2"/>
    </row>
    <row r="749" spans="11:12" x14ac:dyDescent="0.25">
      <c r="L749" s="2"/>
    </row>
    <row r="750" spans="11:12" x14ac:dyDescent="0.25">
      <c r="L750" s="2"/>
    </row>
    <row r="751" spans="11:12" x14ac:dyDescent="0.25">
      <c r="L751" s="2"/>
    </row>
    <row r="752" spans="11:12" x14ac:dyDescent="0.25">
      <c r="L752" s="2"/>
    </row>
    <row r="753" spans="11:12" x14ac:dyDescent="0.25">
      <c r="K753" s="1"/>
      <c r="L753" s="2"/>
    </row>
    <row r="754" spans="11:12" x14ac:dyDescent="0.25">
      <c r="L754" s="2"/>
    </row>
    <row r="755" spans="11:12" x14ac:dyDescent="0.25">
      <c r="L755" s="2"/>
    </row>
    <row r="756" spans="11:12" x14ac:dyDescent="0.25">
      <c r="L756" s="2"/>
    </row>
    <row r="757" spans="11:12" x14ac:dyDescent="0.25">
      <c r="K757" s="1"/>
      <c r="L757" s="2"/>
    </row>
    <row r="758" spans="11:12" x14ac:dyDescent="0.25">
      <c r="L758" s="2"/>
    </row>
    <row r="759" spans="11:12" x14ac:dyDescent="0.25">
      <c r="K759" s="1"/>
      <c r="L759" s="2"/>
    </row>
    <row r="760" spans="11:12" x14ac:dyDescent="0.25">
      <c r="L760" s="2"/>
    </row>
    <row r="761" spans="11:12" x14ac:dyDescent="0.25">
      <c r="L761" s="2"/>
    </row>
    <row r="762" spans="11:12" x14ac:dyDescent="0.25">
      <c r="K762" s="1"/>
      <c r="L762" s="2"/>
    </row>
    <row r="763" spans="11:12" x14ac:dyDescent="0.25">
      <c r="L763" s="2"/>
    </row>
    <row r="764" spans="11:12" x14ac:dyDescent="0.25">
      <c r="L764" s="2"/>
    </row>
    <row r="765" spans="11:12" x14ac:dyDescent="0.25">
      <c r="L765" s="2"/>
    </row>
    <row r="766" spans="11:12" x14ac:dyDescent="0.25">
      <c r="L766" s="2"/>
    </row>
    <row r="767" spans="11:12" x14ac:dyDescent="0.25">
      <c r="K767" s="1"/>
      <c r="L767" s="2"/>
    </row>
    <row r="768" spans="11:12" x14ac:dyDescent="0.25">
      <c r="K768" s="1"/>
      <c r="L768" s="2"/>
    </row>
    <row r="769" spans="11:12" x14ac:dyDescent="0.25">
      <c r="L769" s="2"/>
    </row>
    <row r="770" spans="11:12" x14ac:dyDescent="0.25">
      <c r="L770" s="2"/>
    </row>
    <row r="771" spans="11:12" x14ac:dyDescent="0.25">
      <c r="L771" s="2"/>
    </row>
    <row r="772" spans="11:12" x14ac:dyDescent="0.25">
      <c r="L772" s="2"/>
    </row>
    <row r="773" spans="11:12" x14ac:dyDescent="0.25">
      <c r="L773" s="2"/>
    </row>
    <row r="774" spans="11:12" x14ac:dyDescent="0.25">
      <c r="L774" s="2"/>
    </row>
    <row r="775" spans="11:12" x14ac:dyDescent="0.25">
      <c r="K775" s="1"/>
      <c r="L775" s="2"/>
    </row>
    <row r="776" spans="11:12" x14ac:dyDescent="0.25">
      <c r="L776" s="2"/>
    </row>
    <row r="777" spans="11:12" x14ac:dyDescent="0.25">
      <c r="L777" s="2"/>
    </row>
    <row r="778" spans="11:12" x14ac:dyDescent="0.25">
      <c r="K778" s="1"/>
      <c r="L778" s="2"/>
    </row>
    <row r="779" spans="11:12" x14ac:dyDescent="0.25">
      <c r="K779" s="1"/>
      <c r="L779" s="2"/>
    </row>
    <row r="780" spans="11:12" x14ac:dyDescent="0.25">
      <c r="L780" s="2"/>
    </row>
    <row r="781" spans="11:12" x14ac:dyDescent="0.25">
      <c r="L781" s="2"/>
    </row>
    <row r="782" spans="11:12" x14ac:dyDescent="0.25">
      <c r="L782" s="2"/>
    </row>
    <row r="783" spans="11:12" x14ac:dyDescent="0.25">
      <c r="K783" s="1"/>
      <c r="L783" s="2"/>
    </row>
    <row r="784" spans="11:12" x14ac:dyDescent="0.25">
      <c r="K784" s="1"/>
      <c r="L784" s="2"/>
    </row>
    <row r="785" spans="11:12" x14ac:dyDescent="0.25">
      <c r="K785" s="1"/>
      <c r="L785" s="2"/>
    </row>
    <row r="786" spans="11:12" x14ac:dyDescent="0.25">
      <c r="L786" s="2"/>
    </row>
    <row r="787" spans="11:12" x14ac:dyDescent="0.25">
      <c r="K787" s="1"/>
      <c r="L787" s="2"/>
    </row>
    <row r="788" spans="11:12" x14ac:dyDescent="0.25">
      <c r="L788" s="2"/>
    </row>
    <row r="789" spans="11:12" x14ac:dyDescent="0.25">
      <c r="L789" s="2"/>
    </row>
    <row r="790" spans="11:12" x14ac:dyDescent="0.25">
      <c r="L790" s="2"/>
    </row>
    <row r="791" spans="11:12" x14ac:dyDescent="0.25">
      <c r="L791" s="2"/>
    </row>
    <row r="792" spans="11:12" x14ac:dyDescent="0.25">
      <c r="K792" s="1"/>
      <c r="L792" s="2"/>
    </row>
    <row r="793" spans="11:12" x14ac:dyDescent="0.25">
      <c r="L793" s="2"/>
    </row>
    <row r="794" spans="11:12" x14ac:dyDescent="0.25">
      <c r="L794" s="2"/>
    </row>
    <row r="795" spans="11:12" x14ac:dyDescent="0.25">
      <c r="L795" s="2"/>
    </row>
    <row r="796" spans="11:12" x14ac:dyDescent="0.25">
      <c r="L796" s="2"/>
    </row>
    <row r="797" spans="11:12" x14ac:dyDescent="0.25">
      <c r="L797" s="2"/>
    </row>
    <row r="798" spans="11:12" x14ac:dyDescent="0.25">
      <c r="L798" s="2"/>
    </row>
    <row r="799" spans="11:12" x14ac:dyDescent="0.25">
      <c r="L799" s="2"/>
    </row>
    <row r="800" spans="11:12" x14ac:dyDescent="0.25">
      <c r="L800" s="2"/>
    </row>
    <row r="801" spans="11:12" x14ac:dyDescent="0.25">
      <c r="K801" s="1"/>
      <c r="L801" s="2"/>
    </row>
    <row r="802" spans="11:12" x14ac:dyDescent="0.25">
      <c r="K802" s="1"/>
      <c r="L802" s="2"/>
    </row>
    <row r="803" spans="11:12" x14ac:dyDescent="0.25">
      <c r="K803" s="1"/>
      <c r="L803" s="2"/>
    </row>
    <row r="804" spans="11:12" x14ac:dyDescent="0.25">
      <c r="L804" s="2"/>
    </row>
    <row r="805" spans="11:12" x14ac:dyDescent="0.25">
      <c r="K805" s="1"/>
      <c r="L805" s="2"/>
    </row>
    <row r="806" spans="11:12" x14ac:dyDescent="0.25">
      <c r="L806" s="2"/>
    </row>
    <row r="807" spans="11:12" x14ac:dyDescent="0.25">
      <c r="L807" s="2"/>
    </row>
    <row r="808" spans="11:12" x14ac:dyDescent="0.25">
      <c r="L808" s="2"/>
    </row>
    <row r="809" spans="11:12" x14ac:dyDescent="0.25">
      <c r="K809" s="1"/>
      <c r="L809" s="2"/>
    </row>
    <row r="810" spans="11:12" x14ac:dyDescent="0.25">
      <c r="L810" s="2"/>
    </row>
    <row r="811" spans="11:12" x14ac:dyDescent="0.25">
      <c r="L811" s="2"/>
    </row>
    <row r="812" spans="11:12" x14ac:dyDescent="0.25">
      <c r="L812" s="2"/>
    </row>
    <row r="813" spans="11:12" x14ac:dyDescent="0.25">
      <c r="L813" s="2"/>
    </row>
    <row r="814" spans="11:12" x14ac:dyDescent="0.25">
      <c r="K814" s="1"/>
      <c r="L814" s="2"/>
    </row>
    <row r="815" spans="11:12" x14ac:dyDescent="0.25">
      <c r="L815" s="2"/>
    </row>
    <row r="816" spans="11:12" x14ac:dyDescent="0.25">
      <c r="L816" s="2"/>
    </row>
    <row r="817" spans="11:12" x14ac:dyDescent="0.25">
      <c r="L817" s="2"/>
    </row>
    <row r="818" spans="11:12" x14ac:dyDescent="0.25">
      <c r="L818" s="2"/>
    </row>
    <row r="819" spans="11:12" x14ac:dyDescent="0.25">
      <c r="L819" s="2"/>
    </row>
    <row r="820" spans="11:12" x14ac:dyDescent="0.25">
      <c r="L820" s="2"/>
    </row>
    <row r="821" spans="11:12" x14ac:dyDescent="0.25">
      <c r="K821" s="1"/>
      <c r="L821" s="2"/>
    </row>
    <row r="822" spans="11:12" x14ac:dyDescent="0.25">
      <c r="L822" s="2"/>
    </row>
    <row r="823" spans="11:12" x14ac:dyDescent="0.25">
      <c r="L823" s="2"/>
    </row>
    <row r="824" spans="11:12" x14ac:dyDescent="0.25">
      <c r="K824" s="1"/>
      <c r="L824" s="2"/>
    </row>
    <row r="825" spans="11:12" x14ac:dyDescent="0.25">
      <c r="K825" s="1"/>
      <c r="L825" s="2"/>
    </row>
    <row r="826" spans="11:12" x14ac:dyDescent="0.25">
      <c r="L826" s="2"/>
    </row>
    <row r="827" spans="11:12" x14ac:dyDescent="0.25">
      <c r="L827" s="2"/>
    </row>
    <row r="828" spans="11:12" x14ac:dyDescent="0.25">
      <c r="L828" s="2"/>
    </row>
    <row r="829" spans="11:12" x14ac:dyDescent="0.25">
      <c r="L829" s="2"/>
    </row>
    <row r="830" spans="11:12" x14ac:dyDescent="0.25">
      <c r="L830" s="2"/>
    </row>
    <row r="831" spans="11:12" x14ac:dyDescent="0.25">
      <c r="K831" s="1"/>
      <c r="L831" s="2"/>
    </row>
    <row r="832" spans="11:12" x14ac:dyDescent="0.25">
      <c r="L832" s="2"/>
    </row>
    <row r="833" spans="11:12" x14ac:dyDescent="0.25">
      <c r="L833" s="2"/>
    </row>
    <row r="834" spans="11:12" x14ac:dyDescent="0.25">
      <c r="K834" s="1"/>
      <c r="L834" s="2"/>
    </row>
    <row r="835" spans="11:12" x14ac:dyDescent="0.25">
      <c r="L835" s="2"/>
    </row>
    <row r="836" spans="11:12" x14ac:dyDescent="0.25">
      <c r="K836" s="1"/>
      <c r="L836" s="2"/>
    </row>
    <row r="837" spans="11:12" x14ac:dyDescent="0.25">
      <c r="L837" s="2"/>
    </row>
    <row r="838" spans="11:12" x14ac:dyDescent="0.25">
      <c r="K838" s="1"/>
      <c r="L838" s="2"/>
    </row>
    <row r="839" spans="11:12" x14ac:dyDescent="0.25">
      <c r="K839" s="1"/>
      <c r="L839" s="2"/>
    </row>
    <row r="840" spans="11:12" x14ac:dyDescent="0.25">
      <c r="L840" s="2"/>
    </row>
    <row r="841" spans="11:12" x14ac:dyDescent="0.25">
      <c r="K841" s="1"/>
      <c r="L841" s="2"/>
    </row>
    <row r="842" spans="11:12" x14ac:dyDescent="0.25">
      <c r="L842" s="2"/>
    </row>
    <row r="843" spans="11:12" x14ac:dyDescent="0.25">
      <c r="L843" s="2"/>
    </row>
    <row r="844" spans="11:12" x14ac:dyDescent="0.25">
      <c r="K844" s="1"/>
      <c r="L844" s="2"/>
    </row>
    <row r="845" spans="11:12" x14ac:dyDescent="0.25">
      <c r="L845" s="2"/>
    </row>
    <row r="846" spans="11:12" x14ac:dyDescent="0.25">
      <c r="L846" s="2"/>
    </row>
    <row r="847" spans="11:12" x14ac:dyDescent="0.25">
      <c r="L847" s="2"/>
    </row>
    <row r="848" spans="11:12" x14ac:dyDescent="0.25">
      <c r="L848" s="2"/>
    </row>
    <row r="849" spans="11:12" x14ac:dyDescent="0.25">
      <c r="L849" s="2"/>
    </row>
    <row r="850" spans="11:12" x14ac:dyDescent="0.25">
      <c r="K850" s="1"/>
      <c r="L850" s="2"/>
    </row>
    <row r="851" spans="11:12" x14ac:dyDescent="0.25">
      <c r="L851" s="2"/>
    </row>
    <row r="852" spans="11:12" x14ac:dyDescent="0.25">
      <c r="L852" s="2"/>
    </row>
    <row r="853" spans="11:12" x14ac:dyDescent="0.25">
      <c r="L853" s="2"/>
    </row>
    <row r="854" spans="11:12" x14ac:dyDescent="0.25">
      <c r="L854" s="2"/>
    </row>
    <row r="855" spans="11:12" x14ac:dyDescent="0.25">
      <c r="L855" s="2"/>
    </row>
    <row r="856" spans="11:12" x14ac:dyDescent="0.25">
      <c r="L856" s="2"/>
    </row>
    <row r="857" spans="11:12" x14ac:dyDescent="0.25">
      <c r="L857" s="2"/>
    </row>
    <row r="858" spans="11:12" x14ac:dyDescent="0.25">
      <c r="K858" s="1"/>
      <c r="L858" s="2"/>
    </row>
    <row r="859" spans="11:12" x14ac:dyDescent="0.25">
      <c r="K859" s="1"/>
      <c r="L859" s="2"/>
    </row>
    <row r="860" spans="11:12" x14ac:dyDescent="0.25">
      <c r="L860" s="2"/>
    </row>
    <row r="861" spans="11:12" x14ac:dyDescent="0.25">
      <c r="L861" s="2"/>
    </row>
    <row r="862" spans="11:12" x14ac:dyDescent="0.25">
      <c r="L862" s="2"/>
    </row>
    <row r="863" spans="11:12" x14ac:dyDescent="0.25">
      <c r="K863" s="1"/>
      <c r="L863" s="2"/>
    </row>
    <row r="864" spans="11:12" x14ac:dyDescent="0.25">
      <c r="L864" s="2"/>
    </row>
    <row r="865" spans="11:12" x14ac:dyDescent="0.25">
      <c r="K865" s="1"/>
      <c r="L865" s="2"/>
    </row>
    <row r="866" spans="11:12" x14ac:dyDescent="0.25">
      <c r="K866" s="1"/>
      <c r="L866" s="2"/>
    </row>
    <row r="867" spans="11:12" x14ac:dyDescent="0.25">
      <c r="L867" s="2"/>
    </row>
    <row r="868" spans="11:12" x14ac:dyDescent="0.25">
      <c r="L868" s="2"/>
    </row>
    <row r="869" spans="11:12" x14ac:dyDescent="0.25">
      <c r="L869" s="2"/>
    </row>
    <row r="870" spans="11:12" x14ac:dyDescent="0.25">
      <c r="K870" s="1"/>
      <c r="L870" s="2"/>
    </row>
    <row r="871" spans="11:12" x14ac:dyDescent="0.25">
      <c r="K871" s="1"/>
      <c r="L871" s="2"/>
    </row>
    <row r="872" spans="11:12" x14ac:dyDescent="0.25">
      <c r="L872" s="2"/>
    </row>
    <row r="873" spans="11:12" x14ac:dyDescent="0.25">
      <c r="L873" s="2"/>
    </row>
    <row r="874" spans="11:12" x14ac:dyDescent="0.25">
      <c r="L874" s="2"/>
    </row>
    <row r="875" spans="11:12" x14ac:dyDescent="0.25">
      <c r="L875" s="2"/>
    </row>
    <row r="876" spans="11:12" x14ac:dyDescent="0.25">
      <c r="L876" s="2"/>
    </row>
    <row r="877" spans="11:12" x14ac:dyDescent="0.25">
      <c r="L877" s="2"/>
    </row>
    <row r="878" spans="11:12" x14ac:dyDescent="0.25">
      <c r="K878" s="1"/>
      <c r="L878" s="2"/>
    </row>
    <row r="879" spans="11:12" x14ac:dyDescent="0.25">
      <c r="L879" s="2"/>
    </row>
    <row r="880" spans="11:12" x14ac:dyDescent="0.25">
      <c r="L880" s="2"/>
    </row>
    <row r="881" spans="11:12" x14ac:dyDescent="0.25">
      <c r="L881" s="2"/>
    </row>
    <row r="882" spans="11:12" x14ac:dyDescent="0.25">
      <c r="K882" s="1"/>
      <c r="L882" s="2"/>
    </row>
    <row r="883" spans="11:12" x14ac:dyDescent="0.25">
      <c r="L883" s="2"/>
    </row>
    <row r="884" spans="11:12" x14ac:dyDescent="0.25">
      <c r="L884" s="2"/>
    </row>
    <row r="885" spans="11:12" x14ac:dyDescent="0.25">
      <c r="L885" s="2"/>
    </row>
    <row r="886" spans="11:12" x14ac:dyDescent="0.25">
      <c r="L886" s="2"/>
    </row>
    <row r="887" spans="11:12" x14ac:dyDescent="0.25">
      <c r="L887" s="2"/>
    </row>
    <row r="888" spans="11:12" x14ac:dyDescent="0.25">
      <c r="K888" s="1"/>
      <c r="L888" s="2"/>
    </row>
    <row r="889" spans="11:12" x14ac:dyDescent="0.25">
      <c r="L889" s="2"/>
    </row>
    <row r="890" spans="11:12" x14ac:dyDescent="0.25">
      <c r="L890" s="2"/>
    </row>
    <row r="891" spans="11:12" x14ac:dyDescent="0.25">
      <c r="L891" s="2"/>
    </row>
    <row r="892" spans="11:12" x14ac:dyDescent="0.25">
      <c r="L892" s="2"/>
    </row>
    <row r="893" spans="11:12" x14ac:dyDescent="0.25">
      <c r="K893" s="1"/>
      <c r="L893" s="2"/>
    </row>
    <row r="894" spans="11:12" x14ac:dyDescent="0.25">
      <c r="K894" s="1"/>
      <c r="L894" s="2"/>
    </row>
    <row r="895" spans="11:12" x14ac:dyDescent="0.25">
      <c r="K895" s="1"/>
      <c r="L895" s="2"/>
    </row>
    <row r="896" spans="11:12" x14ac:dyDescent="0.25">
      <c r="K896" s="1"/>
      <c r="L896" s="2"/>
    </row>
    <row r="897" spans="11:12" x14ac:dyDescent="0.25">
      <c r="L897" s="2"/>
    </row>
    <row r="898" spans="11:12" x14ac:dyDescent="0.25">
      <c r="L898" s="2"/>
    </row>
    <row r="899" spans="11:12" x14ac:dyDescent="0.25">
      <c r="K899" s="1"/>
      <c r="L899" s="2"/>
    </row>
    <row r="900" spans="11:12" x14ac:dyDescent="0.25">
      <c r="K900" s="1"/>
      <c r="L900" s="2"/>
    </row>
    <row r="901" spans="11:12" x14ac:dyDescent="0.25">
      <c r="K901" s="1"/>
      <c r="L901" s="2"/>
    </row>
    <row r="902" spans="11:12" x14ac:dyDescent="0.25">
      <c r="L902" s="2"/>
    </row>
    <row r="903" spans="11:12" x14ac:dyDescent="0.25">
      <c r="K903" s="1"/>
      <c r="L903" s="2"/>
    </row>
    <row r="904" spans="11:12" x14ac:dyDescent="0.25">
      <c r="L904" s="2"/>
    </row>
    <row r="905" spans="11:12" x14ac:dyDescent="0.25">
      <c r="L905" s="2"/>
    </row>
    <row r="906" spans="11:12" x14ac:dyDescent="0.25">
      <c r="L906" s="2"/>
    </row>
    <row r="907" spans="11:12" x14ac:dyDescent="0.25">
      <c r="L907" s="2"/>
    </row>
    <row r="908" spans="11:12" x14ac:dyDescent="0.25">
      <c r="K908" s="1"/>
      <c r="L908" s="2"/>
    </row>
    <row r="909" spans="11:12" x14ac:dyDescent="0.25">
      <c r="L909" s="2"/>
    </row>
    <row r="910" spans="11:12" x14ac:dyDescent="0.25">
      <c r="L910" s="2"/>
    </row>
    <row r="911" spans="11:12" x14ac:dyDescent="0.25">
      <c r="L911" s="2"/>
    </row>
    <row r="912" spans="11:12" x14ac:dyDescent="0.25">
      <c r="L912" s="2"/>
    </row>
    <row r="913" spans="11:12" x14ac:dyDescent="0.25">
      <c r="L913" s="2"/>
    </row>
    <row r="914" spans="11:12" x14ac:dyDescent="0.25">
      <c r="K914" s="1"/>
      <c r="L914" s="2"/>
    </row>
    <row r="915" spans="11:12" x14ac:dyDescent="0.25">
      <c r="L915" s="2"/>
    </row>
    <row r="916" spans="11:12" x14ac:dyDescent="0.25">
      <c r="L916" s="2"/>
    </row>
    <row r="917" spans="11:12" x14ac:dyDescent="0.25">
      <c r="K917" s="1"/>
      <c r="L917" s="2"/>
    </row>
    <row r="918" spans="11:12" x14ac:dyDescent="0.25">
      <c r="L918" s="2"/>
    </row>
    <row r="919" spans="11:12" x14ac:dyDescent="0.25">
      <c r="K919" s="1"/>
      <c r="L919" s="2"/>
    </row>
    <row r="920" spans="11:12" x14ac:dyDescent="0.25">
      <c r="L920" s="2"/>
    </row>
    <row r="921" spans="11:12" x14ac:dyDescent="0.25">
      <c r="K921" s="1"/>
      <c r="L921" s="2"/>
    </row>
    <row r="922" spans="11:12" x14ac:dyDescent="0.25">
      <c r="K922" s="1"/>
      <c r="L922" s="2"/>
    </row>
    <row r="923" spans="11:12" x14ac:dyDescent="0.25">
      <c r="K923" s="1"/>
      <c r="L923" s="2"/>
    </row>
    <row r="924" spans="11:12" x14ac:dyDescent="0.25">
      <c r="L924" s="2"/>
    </row>
    <row r="925" spans="11:12" x14ac:dyDescent="0.25">
      <c r="K925" s="1"/>
      <c r="L925" s="2"/>
    </row>
    <row r="926" spans="11:12" x14ac:dyDescent="0.25">
      <c r="L926" s="2"/>
    </row>
    <row r="927" spans="11:12" x14ac:dyDescent="0.25">
      <c r="K927" s="1"/>
      <c r="L927" s="2"/>
    </row>
    <row r="928" spans="11:12" x14ac:dyDescent="0.25">
      <c r="L928" s="2"/>
    </row>
    <row r="929" spans="11:12" x14ac:dyDescent="0.25">
      <c r="L929" s="2"/>
    </row>
    <row r="930" spans="11:12" x14ac:dyDescent="0.25">
      <c r="L930" s="2"/>
    </row>
    <row r="931" spans="11:12" x14ac:dyDescent="0.25">
      <c r="K931" s="1"/>
      <c r="L931" s="2"/>
    </row>
    <row r="932" spans="11:12" x14ac:dyDescent="0.25">
      <c r="L932" s="2"/>
    </row>
    <row r="933" spans="11:12" x14ac:dyDescent="0.25">
      <c r="K933" s="1"/>
      <c r="L933" s="2"/>
    </row>
    <row r="934" spans="11:12" x14ac:dyDescent="0.25">
      <c r="L934" s="2"/>
    </row>
    <row r="935" spans="11:12" x14ac:dyDescent="0.25">
      <c r="L935" s="2"/>
    </row>
    <row r="936" spans="11:12" x14ac:dyDescent="0.25">
      <c r="K936" s="1"/>
      <c r="L936" s="2"/>
    </row>
    <row r="937" spans="11:12" x14ac:dyDescent="0.25">
      <c r="L937" s="2"/>
    </row>
    <row r="938" spans="11:12" x14ac:dyDescent="0.25">
      <c r="K938" s="1"/>
      <c r="L938" s="2"/>
    </row>
    <row r="939" spans="11:12" x14ac:dyDescent="0.25">
      <c r="L939" s="2"/>
    </row>
    <row r="940" spans="11:12" x14ac:dyDescent="0.25">
      <c r="L940" s="2"/>
    </row>
    <row r="941" spans="11:12" x14ac:dyDescent="0.25">
      <c r="L941" s="2"/>
    </row>
    <row r="942" spans="11:12" x14ac:dyDescent="0.25">
      <c r="K942" s="1"/>
      <c r="L942" s="2"/>
    </row>
    <row r="943" spans="11:12" x14ac:dyDescent="0.25">
      <c r="L943" s="2"/>
    </row>
    <row r="944" spans="11:12" x14ac:dyDescent="0.25">
      <c r="L944" s="2"/>
    </row>
    <row r="945" spans="11:12" x14ac:dyDescent="0.25">
      <c r="L945" s="2"/>
    </row>
    <row r="946" spans="11:12" x14ac:dyDescent="0.25">
      <c r="L946" s="2"/>
    </row>
    <row r="947" spans="11:12" x14ac:dyDescent="0.25">
      <c r="K947" s="1"/>
      <c r="L947" s="2"/>
    </row>
    <row r="948" spans="11:12" x14ac:dyDescent="0.25">
      <c r="L948" s="2"/>
    </row>
    <row r="949" spans="11:12" x14ac:dyDescent="0.25">
      <c r="K949" s="1"/>
      <c r="L949" s="2"/>
    </row>
    <row r="950" spans="11:12" x14ac:dyDescent="0.25">
      <c r="K950" s="1"/>
      <c r="L950" s="2"/>
    </row>
    <row r="951" spans="11:12" x14ac:dyDescent="0.25">
      <c r="L951" s="2"/>
    </row>
    <row r="952" spans="11:12" x14ac:dyDescent="0.25">
      <c r="L952" s="2"/>
    </row>
    <row r="953" spans="11:12" x14ac:dyDescent="0.25">
      <c r="K953" s="1"/>
      <c r="L953" s="2"/>
    </row>
    <row r="954" spans="11:12" x14ac:dyDescent="0.25">
      <c r="L954" s="2"/>
    </row>
    <row r="955" spans="11:12" x14ac:dyDescent="0.25">
      <c r="L955" s="2"/>
    </row>
    <row r="956" spans="11:12" x14ac:dyDescent="0.25">
      <c r="K956" s="1"/>
      <c r="L956" s="2"/>
    </row>
    <row r="957" spans="11:12" x14ac:dyDescent="0.25">
      <c r="K957" s="1"/>
      <c r="L957" s="2"/>
    </row>
    <row r="958" spans="11:12" x14ac:dyDescent="0.25">
      <c r="K958" s="1"/>
      <c r="L958" s="2"/>
    </row>
    <row r="959" spans="11:12" x14ac:dyDescent="0.25">
      <c r="K959" s="1"/>
      <c r="L959" s="2"/>
    </row>
    <row r="960" spans="11:12" x14ac:dyDescent="0.25">
      <c r="K960" s="1"/>
      <c r="L960" s="2"/>
    </row>
    <row r="961" spans="11:12" x14ac:dyDescent="0.25">
      <c r="L961" s="2"/>
    </row>
    <row r="962" spans="11:12" x14ac:dyDescent="0.25">
      <c r="L962" s="2"/>
    </row>
    <row r="963" spans="11:12" x14ac:dyDescent="0.25">
      <c r="K963" s="1"/>
      <c r="L963" s="2"/>
    </row>
    <row r="964" spans="11:12" x14ac:dyDescent="0.25">
      <c r="L964" s="2"/>
    </row>
    <row r="965" spans="11:12" x14ac:dyDescent="0.25">
      <c r="L965" s="2"/>
    </row>
    <row r="966" spans="11:12" x14ac:dyDescent="0.25">
      <c r="L966" s="2"/>
    </row>
    <row r="967" spans="11:12" x14ac:dyDescent="0.25">
      <c r="K967" s="1"/>
      <c r="L967" s="2"/>
    </row>
    <row r="968" spans="11:12" x14ac:dyDescent="0.25">
      <c r="K968" s="1"/>
      <c r="L968" s="2"/>
    </row>
    <row r="969" spans="11:12" x14ac:dyDescent="0.25">
      <c r="L969" s="2"/>
    </row>
    <row r="970" spans="11:12" x14ac:dyDescent="0.25">
      <c r="L970" s="2"/>
    </row>
    <row r="971" spans="11:12" x14ac:dyDescent="0.25">
      <c r="K971" s="1"/>
      <c r="L971" s="2"/>
    </row>
    <row r="972" spans="11:12" x14ac:dyDescent="0.25">
      <c r="K972" s="1"/>
      <c r="L972" s="2"/>
    </row>
    <row r="973" spans="11:12" x14ac:dyDescent="0.25">
      <c r="K973" s="1"/>
      <c r="L973" s="2"/>
    </row>
    <row r="974" spans="11:12" x14ac:dyDescent="0.25">
      <c r="L974" s="2"/>
    </row>
    <row r="975" spans="11:12" x14ac:dyDescent="0.25">
      <c r="K975" s="1"/>
      <c r="L975" s="2"/>
    </row>
    <row r="976" spans="11:12" x14ac:dyDescent="0.25">
      <c r="K976" s="1"/>
      <c r="L976" s="2"/>
    </row>
    <row r="977" spans="11:12" x14ac:dyDescent="0.25">
      <c r="K977" s="1"/>
      <c r="L977" s="2"/>
    </row>
    <row r="978" spans="11:12" x14ac:dyDescent="0.25">
      <c r="K978" s="1"/>
      <c r="L978" s="2"/>
    </row>
    <row r="979" spans="11:12" x14ac:dyDescent="0.25">
      <c r="L979" s="2"/>
    </row>
    <row r="980" spans="11:12" x14ac:dyDescent="0.25">
      <c r="K980" s="1"/>
      <c r="L980" s="2"/>
    </row>
    <row r="981" spans="11:12" x14ac:dyDescent="0.25">
      <c r="K981" s="1"/>
      <c r="L981" s="2"/>
    </row>
    <row r="982" spans="11:12" x14ac:dyDescent="0.25">
      <c r="L982" s="2"/>
    </row>
    <row r="983" spans="11:12" x14ac:dyDescent="0.25">
      <c r="L983" s="2"/>
    </row>
    <row r="984" spans="11:12" x14ac:dyDescent="0.25">
      <c r="L984" s="2"/>
    </row>
    <row r="985" spans="11:12" x14ac:dyDescent="0.25">
      <c r="L985" s="2"/>
    </row>
    <row r="986" spans="11:12" x14ac:dyDescent="0.25">
      <c r="K986" s="1"/>
      <c r="L986" s="2"/>
    </row>
    <row r="987" spans="11:12" x14ac:dyDescent="0.25">
      <c r="K987" s="1"/>
      <c r="L987" s="2"/>
    </row>
    <row r="988" spans="11:12" x14ac:dyDescent="0.25">
      <c r="L988" s="2"/>
    </row>
    <row r="989" spans="11:12" x14ac:dyDescent="0.25">
      <c r="K989" s="1"/>
      <c r="L989" s="2"/>
    </row>
    <row r="990" spans="11:12" x14ac:dyDescent="0.25">
      <c r="L990" s="2"/>
    </row>
    <row r="991" spans="11:12" x14ac:dyDescent="0.25">
      <c r="L991" s="2"/>
    </row>
    <row r="992" spans="11:12" x14ac:dyDescent="0.25">
      <c r="L992" s="2"/>
    </row>
    <row r="993" spans="11:12" x14ac:dyDescent="0.25">
      <c r="L993" s="2"/>
    </row>
    <row r="994" spans="11:12" x14ac:dyDescent="0.25">
      <c r="K994" s="1"/>
      <c r="L994" s="2"/>
    </row>
    <row r="995" spans="11:12" x14ac:dyDescent="0.25">
      <c r="L995" s="2"/>
    </row>
    <row r="996" spans="11:12" x14ac:dyDescent="0.25">
      <c r="L996" s="2"/>
    </row>
    <row r="997" spans="11:12" x14ac:dyDescent="0.25">
      <c r="L997" s="2"/>
    </row>
    <row r="998" spans="11:12" x14ac:dyDescent="0.25">
      <c r="K998" s="1"/>
      <c r="L998" s="2"/>
    </row>
    <row r="999" spans="11:12" x14ac:dyDescent="0.25">
      <c r="K999" s="1"/>
      <c r="L999" s="2"/>
    </row>
    <row r="1000" spans="11:12" x14ac:dyDescent="0.25">
      <c r="L1000" s="2"/>
    </row>
    <row r="1001" spans="11:12" x14ac:dyDescent="0.25">
      <c r="L1001" s="2"/>
    </row>
  </sheetData>
  <conditionalFormatting sqref="K2:K300">
    <cfRule type="expression" dxfId="23" priority="1">
      <formula>ISTEXT(K2)=TRUE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showGridLines="0" workbookViewId="0"/>
  </sheetViews>
  <sheetFormatPr defaultRowHeight="15.75" x14ac:dyDescent="0.25"/>
  <cols>
    <col min="1" max="1" width="51.75" style="14" bestFit="1" customWidth="1"/>
    <col min="2" max="2" width="16.5" style="14" customWidth="1"/>
    <col min="3" max="3" width="9" style="14"/>
    <col min="4" max="4" width="12.125" style="14" customWidth="1"/>
    <col min="5" max="6" width="10.375" style="14" bestFit="1" customWidth="1"/>
    <col min="7" max="7" width="11.5" style="14" bestFit="1" customWidth="1"/>
    <col min="8" max="8" width="7" style="14" bestFit="1" customWidth="1"/>
    <col min="9" max="9" width="10.375" style="14" bestFit="1" customWidth="1"/>
    <col min="10" max="10" width="9.625" style="14" customWidth="1"/>
    <col min="11" max="11" width="11.375" style="14" bestFit="1" customWidth="1"/>
    <col min="12" max="12" width="20.375" style="14" customWidth="1"/>
    <col min="13" max="13" width="10.375" style="14" bestFit="1" customWidth="1"/>
    <col min="14" max="14" width="17.75" style="14" bestFit="1" customWidth="1"/>
    <col min="15" max="16384" width="9" style="14"/>
  </cols>
  <sheetData>
    <row r="1" spans="1:13" ht="23.25" x14ac:dyDescent="0.25">
      <c r="A1" s="15" t="s">
        <v>1111</v>
      </c>
      <c r="B1" s="15"/>
      <c r="D1" s="15" t="s">
        <v>1111</v>
      </c>
      <c r="E1" s="15"/>
      <c r="F1" s="15"/>
      <c r="G1" s="15"/>
      <c r="I1" s="15" t="s">
        <v>1112</v>
      </c>
      <c r="J1" s="15"/>
      <c r="K1" s="15"/>
      <c r="L1" s="15"/>
      <c r="M1" s="15"/>
    </row>
    <row r="3" spans="1:13" ht="18.75" x14ac:dyDescent="0.25">
      <c r="A3" s="17" t="s">
        <v>1</v>
      </c>
      <c r="B3" s="22" t="s">
        <v>18</v>
      </c>
      <c r="D3" s="16" t="s">
        <v>1090</v>
      </c>
      <c r="E3" s="16" t="s">
        <v>18</v>
      </c>
      <c r="F3" s="16" t="s">
        <v>46</v>
      </c>
      <c r="G3" s="16" t="s">
        <v>25</v>
      </c>
      <c r="I3" s="16" t="s">
        <v>1</v>
      </c>
      <c r="J3" s="16" t="s">
        <v>2</v>
      </c>
      <c r="K3" s="16" t="s">
        <v>1089</v>
      </c>
      <c r="L3" s="16" t="s">
        <v>5</v>
      </c>
      <c r="M3" s="16" t="s">
        <v>12</v>
      </c>
    </row>
    <row r="4" spans="1:13" ht="16.5" x14ac:dyDescent="0.25">
      <c r="A4" s="17" t="s">
        <v>1091</v>
      </c>
      <c r="B4" s="22" t="s">
        <v>20</v>
      </c>
      <c r="D4" s="17" t="s">
        <v>1092</v>
      </c>
      <c r="E4" s="19">
        <f>SUMIFS(super_market[[Total]:[Total]],super_market[[Month]:[Month]],$D4,super_market[[Branch]:[Branch]],E$3)</f>
        <v>8315.0864999999994</v>
      </c>
      <c r="F4" s="19">
        <f>SUMIFS(super_market[[Total]:[Total]],super_market[[Month]:[Month]],$D4,super_market[[Branch]:[Branch]],F$3)</f>
        <v>6392.2739999999994</v>
      </c>
      <c r="G4" s="19">
        <f>SUMIFS(super_market[[Total]:[Total]],super_market[[Month]:[Month]],$D4,super_market[[Branch]:[Branch]],G$3)</f>
        <v>11021.744999999999</v>
      </c>
      <c r="I4" s="18" t="s">
        <v>18</v>
      </c>
      <c r="J4" s="20" t="s">
        <v>19</v>
      </c>
      <c r="K4" s="18" t="s">
        <v>20</v>
      </c>
      <c r="L4" s="21" t="s">
        <v>22</v>
      </c>
      <c r="M4" s="21" t="s">
        <v>29</v>
      </c>
    </row>
    <row r="5" spans="1:13" ht="16.5" x14ac:dyDescent="0.25">
      <c r="A5" s="17" t="s">
        <v>5</v>
      </c>
      <c r="B5" s="22" t="s">
        <v>37</v>
      </c>
      <c r="D5" s="17" t="s">
        <v>1093</v>
      </c>
      <c r="E5" s="19">
        <f>SUMIFS(super_market[[Total]:[Total]],super_market[[Month]:[Month]],$D5,super_market[[Branch]:[Branch]],E$3)</f>
        <v>3330.9254999999998</v>
      </c>
      <c r="F5" s="19">
        <f>SUMIFS(super_market[[Total]:[Total]],super_market[[Month]:[Month]],$D5,super_market[[Branch]:[Branch]],F$3)</f>
        <v>8664.1169999999966</v>
      </c>
      <c r="G5" s="19">
        <f>SUMIFS(super_market[[Total]:[Total]],super_market[[Month]:[Month]],$D5,super_market[[Branch]:[Branch]],G$3)</f>
        <v>4474.05</v>
      </c>
      <c r="I5" s="18" t="s">
        <v>46</v>
      </c>
      <c r="J5" s="20" t="s">
        <v>26</v>
      </c>
      <c r="K5" s="18" t="s">
        <v>27</v>
      </c>
      <c r="L5" s="21" t="s">
        <v>28</v>
      </c>
      <c r="M5" s="21" t="s">
        <v>33</v>
      </c>
    </row>
    <row r="6" spans="1:13" ht="16.5" x14ac:dyDescent="0.25">
      <c r="A6" s="17" t="s">
        <v>12</v>
      </c>
      <c r="B6" s="22" t="s">
        <v>29</v>
      </c>
      <c r="D6" s="17" t="s">
        <v>1094</v>
      </c>
      <c r="E6" s="19">
        <f>SUMIFS(super_market[[Total]:[Total]],super_market[[Month]:[Month]],$D6,super_market[[Branch]:[Branch]],E$3)</f>
        <v>8731.6739999999991</v>
      </c>
      <c r="F6" s="19">
        <f>SUMIFS(super_market[[Total]:[Total]],super_market[[Month]:[Month]],$D6,super_market[[Branch]:[Branch]],F$3)</f>
        <v>6052.2419999999993</v>
      </c>
      <c r="G6" s="19">
        <f>SUMIFS(super_market[[Total]:[Total]],super_market[[Month]:[Month]],$D6,super_market[[Branch]:[Branch]],G$3)</f>
        <v>8491.3395000000019</v>
      </c>
      <c r="I6" s="18" t="s">
        <v>25</v>
      </c>
      <c r="J6" s="20" t="s">
        <v>47</v>
      </c>
      <c r="K6" s="18"/>
      <c r="L6" s="21" t="s">
        <v>32</v>
      </c>
      <c r="M6" s="21" t="s">
        <v>23</v>
      </c>
    </row>
    <row r="7" spans="1:13" ht="16.5" x14ac:dyDescent="0.25">
      <c r="A7" s="17" t="str">
        <f>"Total number of payment by " &amp;B6&amp;" in branch "&amp;B3</f>
        <v>Total number of payment by Cash in branch A</v>
      </c>
      <c r="B7" s="22">
        <f>COUNTIFS(super_market[Payment],B6,super_market[Branch],B3)</f>
        <v>30</v>
      </c>
      <c r="D7" s="17" t="s">
        <v>1095</v>
      </c>
      <c r="E7" s="19">
        <f>SUMIFS(super_market[[Total]:[Total]],super_market[[Month]:[Month]],$D7,super_market[[Branch]:[Branch]],E$3)</f>
        <v>1092.798</v>
      </c>
      <c r="F7" s="19">
        <f>SUMIFS(super_market[[Total]:[Total]],super_market[[Month]:[Month]],$D7,super_market[[Branch]:[Branch]],F$3)</f>
        <v>222.00150000000002</v>
      </c>
      <c r="G7" s="19">
        <f>SUMIFS(super_market[[Total]:[Total]],super_market[[Month]:[Month]],$D7,super_market[[Branch]:[Branch]],G$3)</f>
        <v>1458.9225000000001</v>
      </c>
      <c r="I7" s="18"/>
      <c r="J7" s="18"/>
      <c r="K7" s="18"/>
      <c r="L7" s="21" t="s">
        <v>37</v>
      </c>
      <c r="M7" s="18"/>
    </row>
    <row r="8" spans="1:13" ht="16.5" x14ac:dyDescent="0.25">
      <c r="A8" s="17" t="str">
        <f>"Total gross income for "&amp;B5&amp;" in branch "&amp;B3</f>
        <v>Total gross income for Sports and travel in branch A</v>
      </c>
      <c r="B8" s="22">
        <f>SUMIFS(super_market[gross income],super_market[Product line],B5,super_market[Branch],B3)</f>
        <v>338.62450000000007</v>
      </c>
      <c r="D8" s="17" t="s">
        <v>1096</v>
      </c>
      <c r="E8" s="19">
        <f>SUMIFS(super_market[[Total]:[Total]],super_market[[Month]:[Month]],$D8,super_market[[Branch]:[Branch]],E$3)</f>
        <v>1706.1344999999999</v>
      </c>
      <c r="F8" s="19">
        <f>SUMIFS(super_market[[Total]:[Total]],super_market[[Month]:[Month]],$D8,super_market[[Branch]:[Branch]],F$3)</f>
        <v>1157.751</v>
      </c>
      <c r="G8" s="19">
        <f>SUMIFS(super_market[[Total]:[Total]],super_market[[Month]:[Month]],$D8,super_market[[Branch]:[Branch]],G$3)</f>
        <v>2867.0565000000001</v>
      </c>
      <c r="I8" s="18"/>
      <c r="J8" s="18"/>
      <c r="K8" s="18"/>
      <c r="L8" s="21" t="s">
        <v>48</v>
      </c>
      <c r="M8" s="18"/>
    </row>
    <row r="9" spans="1:13" ht="16.5" x14ac:dyDescent="0.25">
      <c r="A9" s="17" t="str">
        <f>"Average Rating of "&amp;B4&amp;" customer for branch "&amp;B3</f>
        <v>Average Rating of Member customer for branch A</v>
      </c>
      <c r="B9" s="22">
        <f>AVERAGEIFS(super_market[Rating],super_market[Customer type],B4,super_market[Branch],B3)</f>
        <v>7.0760000000000005</v>
      </c>
      <c r="D9" s="17" t="s">
        <v>1097</v>
      </c>
      <c r="E9" s="19">
        <f>SUMIFS(super_market[[Total]:[Total]],super_market[[Month]:[Month]],$D9,super_market[[Branch]:[Branch]],E$3)</f>
        <v>1257.2909999999999</v>
      </c>
      <c r="F9" s="19">
        <f>SUMIFS(super_market[[Total]:[Total]],super_market[[Month]:[Month]],$D9,super_market[[Branch]:[Branch]],F$3)</f>
        <v>1935.78</v>
      </c>
      <c r="G9" s="19">
        <f>SUMIFS(super_market[[Total]:[Total]],super_market[[Month]:[Month]],$D9,super_market[[Branch]:[Branch]],G$3)</f>
        <v>1490.1914999999999</v>
      </c>
      <c r="I9" s="18"/>
      <c r="J9" s="18"/>
      <c r="K9" s="18"/>
      <c r="L9" s="21" t="s">
        <v>51</v>
      </c>
      <c r="M9" s="18"/>
    </row>
    <row r="10" spans="1:13" ht="16.5" x14ac:dyDescent="0.25">
      <c r="A10" s="17"/>
      <c r="B10" s="17"/>
      <c r="D10" s="17" t="s">
        <v>1098</v>
      </c>
      <c r="E10" s="19">
        <f>SUMIFS(super_market[[Total]:[Total]],super_market[[Month]:[Month]],$D10,super_market[[Branch]:[Branch]],E$3)</f>
        <v>1736.1120000000001</v>
      </c>
      <c r="F10" s="19">
        <f>SUMIFS(super_market[[Total]:[Total]],super_market[[Month]:[Month]],$D10,super_market[[Branch]:[Branch]],F$3)</f>
        <v>1265.4285</v>
      </c>
      <c r="G10" s="19">
        <f>SUMIFS(super_market[[Total]:[Total]],super_market[[Month]:[Month]],$D10,super_market[[Branch]:[Branch]],G$3)</f>
        <v>750.49800000000005</v>
      </c>
    </row>
    <row r="11" spans="1:13" ht="16.5" x14ac:dyDescent="0.25">
      <c r="D11" s="17" t="s">
        <v>1099</v>
      </c>
      <c r="E11" s="19">
        <f>SUMIFS(super_market[[Total]:[Total]],super_market[[Month]:[Month]],$D11,super_market[[Branch]:[Branch]],E$3)</f>
        <v>1775.6865</v>
      </c>
      <c r="F11" s="19">
        <f>SUMIFS(super_market[[Total]:[Total]],super_market[[Month]:[Month]],$D11,super_market[[Branch]:[Branch]],F$3)</f>
        <v>2302.2719999999999</v>
      </c>
      <c r="G11" s="19">
        <f>SUMIFS(super_market[[Total]:[Total]],super_market[[Month]:[Month]],$D11,super_market[[Branch]:[Branch]],G$3)</f>
        <v>1759.4324999999999</v>
      </c>
    </row>
    <row r="12" spans="1:13" ht="16.5" x14ac:dyDescent="0.25">
      <c r="D12" s="17" t="s">
        <v>1100</v>
      </c>
      <c r="E12" s="19">
        <f>SUMIFS(super_market[[Total]:[Total]],super_market[[Month]:[Month]],$D12,super_market[[Branch]:[Branch]],E$3)</f>
        <v>778.89</v>
      </c>
      <c r="F12" s="19">
        <f>SUMIFS(super_market[[Total]:[Total]],super_market[[Month]:[Month]],$D12,super_market[[Branch]:[Branch]],F$3)</f>
        <v>2177.154</v>
      </c>
      <c r="G12" s="19">
        <f>SUMIFS(super_market[[Total]:[Total]],super_market[[Month]:[Month]],$D12,super_market[[Branch]:[Branch]],G$3)</f>
        <v>1749.1844999999998</v>
      </c>
    </row>
    <row r="13" spans="1:13" ht="16.5" x14ac:dyDescent="0.25">
      <c r="D13" s="17" t="s">
        <v>1101</v>
      </c>
      <c r="E13" s="19">
        <f>SUMIFS(super_market[[Total]:[Total]],super_market[[Month]:[Month]],$D13,super_market[[Branch]:[Branch]],E$3)</f>
        <v>2561.3174999999997</v>
      </c>
      <c r="F13" s="19">
        <f>SUMIFS(super_market[[Total]:[Total]],super_market[[Month]:[Month]],$D13,super_market[[Branch]:[Branch]],F$3)</f>
        <v>1149.96</v>
      </c>
      <c r="G13" s="19">
        <f>SUMIFS(super_market[[Total]:[Total]],super_market[[Month]:[Month]],$D13,super_market[[Branch]:[Branch]],G$3)</f>
        <v>70.287000000000006</v>
      </c>
    </row>
    <row r="14" spans="1:13" ht="16.5" x14ac:dyDescent="0.25">
      <c r="D14" s="17" t="s">
        <v>1102</v>
      </c>
      <c r="E14" s="19">
        <f>SUMIFS(super_market[[Total]:[Total]],super_market[[Month]:[Month]],$D14,super_market[[Branch]:[Branch]],E$3)</f>
        <v>1494.7380000000001</v>
      </c>
      <c r="F14" s="19">
        <f>SUMIFS(super_market[[Total]:[Total]],super_market[[Month]:[Month]],$D14,super_market[[Branch]:[Branch]],F$3)</f>
        <v>1339.59</v>
      </c>
      <c r="G14" s="19">
        <f>SUMIFS(super_market[[Total]:[Total]],super_market[[Month]:[Month]],$D14,super_market[[Branch]:[Branch]],G$3)</f>
        <v>1089.3119999999999</v>
      </c>
    </row>
    <row r="15" spans="1:13" ht="16.5" x14ac:dyDescent="0.25">
      <c r="D15" s="17" t="s">
        <v>1103</v>
      </c>
      <c r="E15" s="19">
        <f>SUMIFS(super_market[[Total]:[Total]],super_market[[Month]:[Month]],$D15,super_market[[Branch]:[Branch]],E$3)</f>
        <v>2290.0709999999999</v>
      </c>
      <c r="F15" s="19">
        <f>SUMIFS(super_market[[Total]:[Total]],super_market[[Month]:[Month]],$D15,super_market[[Branch]:[Branch]],F$3)</f>
        <v>1438.4685000000002</v>
      </c>
      <c r="G15" s="19">
        <f>SUMIFS(super_market[[Total]:[Total]],super_market[[Month]:[Month]],$D15,super_market[[Branch]:[Branch]],G$3)</f>
        <v>786.97499999999991</v>
      </c>
    </row>
    <row r="17" spans="4:7" ht="18.75" x14ac:dyDescent="0.25">
      <c r="D17" s="16" t="s">
        <v>1104</v>
      </c>
      <c r="E17" s="16" t="s">
        <v>18</v>
      </c>
      <c r="F17" s="16" t="s">
        <v>46</v>
      </c>
      <c r="G17" s="16" t="s">
        <v>25</v>
      </c>
    </row>
    <row r="18" spans="4:7" ht="16.5" x14ac:dyDescent="0.25">
      <c r="D18" s="18">
        <v>1</v>
      </c>
      <c r="E18" s="17">
        <f ca="1">LARGE(INDIRECT(E$17),$D18)</f>
        <v>8731.6739999999991</v>
      </c>
      <c r="F18" s="17">
        <f t="shared" ref="F18:F20" ca="1" si="0">LARGE(INDIRECT(F$17),$D18)</f>
        <v>8664.1169999999966</v>
      </c>
      <c r="G18" s="17">
        <f ca="1">LARGE(INDIRECT(G$17&amp;"_"),$D18)</f>
        <v>11021.744999999999</v>
      </c>
    </row>
    <row r="19" spans="4:7" ht="16.5" x14ac:dyDescent="0.25">
      <c r="D19" s="18">
        <v>2</v>
      </c>
      <c r="E19" s="17">
        <f t="shared" ref="E19:E20" ca="1" si="1">LARGE(INDIRECT(E$17),$D19)</f>
        <v>8315.0864999999994</v>
      </c>
      <c r="F19" s="17">
        <f t="shared" ca="1" si="0"/>
        <v>6392.2739999999994</v>
      </c>
      <c r="G19" s="17">
        <f ca="1">LARGE(INDIRECT(G$17&amp;"_"),$D19)</f>
        <v>8491.3395000000019</v>
      </c>
    </row>
    <row r="20" spans="4:7" ht="16.5" x14ac:dyDescent="0.25">
      <c r="D20" s="18">
        <v>3</v>
      </c>
      <c r="E20" s="17">
        <f t="shared" ca="1" si="1"/>
        <v>3330.9254999999998</v>
      </c>
      <c r="F20" s="17">
        <f t="shared" ca="1" si="0"/>
        <v>6052.2419999999993</v>
      </c>
      <c r="G20" s="17">
        <f ca="1">LARGE(INDIRECT(G$17&amp;"_"),$D20)</f>
        <v>4474.05</v>
      </c>
    </row>
  </sheetData>
  <dataValidations count="4">
    <dataValidation type="list" allowBlank="1" showInputMessage="1" showErrorMessage="1" sqref="B3">
      <formula1>Branch</formula1>
    </dataValidation>
    <dataValidation type="list" allowBlank="1" showInputMessage="1" showErrorMessage="1" sqref="B4">
      <formula1>Customer</formula1>
    </dataValidation>
    <dataValidation type="list" allowBlank="1" showInputMessage="1" showErrorMessage="1" sqref="B5">
      <formula1>Product_line</formula1>
    </dataValidation>
    <dataValidation type="list" allowBlank="1" showInputMessage="1" showErrorMessage="1" sqref="B6">
      <formula1>Payment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J19" sqref="J19"/>
    </sheetView>
  </sheetViews>
  <sheetFormatPr defaultRowHeight="15.75" x14ac:dyDescent="0.25"/>
  <cols>
    <col min="8" max="8" width="12.75" bestFit="1" customWidth="1"/>
    <col min="9" max="9" width="16.375" bestFit="1" customWidth="1"/>
    <col min="11" max="11" width="17.75" bestFit="1" customWidth="1"/>
    <col min="12" max="12" width="11.5" bestFit="1" customWidth="1"/>
    <col min="14" max="14" width="16.375" customWidth="1"/>
    <col min="15" max="15" width="19.625" bestFit="1" customWidth="1"/>
    <col min="16" max="16" width="17.75" bestFit="1" customWidth="1"/>
    <col min="17" max="17" width="17.875" bestFit="1" customWidth="1"/>
    <col min="18" max="18" width="16.25" bestFit="1" customWidth="1"/>
    <col min="19" max="19" width="16.625" bestFit="1" customWidth="1"/>
    <col min="20" max="20" width="15.25" bestFit="1" customWidth="1"/>
    <col min="21" max="21" width="11" bestFit="1" customWidth="1"/>
  </cols>
  <sheetData>
    <row r="1" spans="1:21" x14ac:dyDescent="0.25">
      <c r="B1" t="b">
        <v>1</v>
      </c>
      <c r="C1" t="b">
        <v>1</v>
      </c>
      <c r="D1" t="b">
        <v>1</v>
      </c>
    </row>
    <row r="2" spans="1:21" x14ac:dyDescent="0.25">
      <c r="A2" t="s">
        <v>1090</v>
      </c>
      <c r="B2" t="s">
        <v>18</v>
      </c>
      <c r="C2" t="s">
        <v>46</v>
      </c>
      <c r="D2" t="s">
        <v>25</v>
      </c>
      <c r="H2" s="11" t="s">
        <v>1107</v>
      </c>
      <c r="I2" t="s">
        <v>1106</v>
      </c>
      <c r="K2" s="11" t="s">
        <v>5</v>
      </c>
      <c r="L2" t="s">
        <v>1106</v>
      </c>
      <c r="O2" s="11" t="s">
        <v>1109</v>
      </c>
    </row>
    <row r="3" spans="1:21" x14ac:dyDescent="0.25">
      <c r="A3" t="s">
        <v>1092</v>
      </c>
      <c r="B3">
        <f>IF(B$1,summary!E4,NA())</f>
        <v>8315.0864999999994</v>
      </c>
      <c r="C3">
        <f>IF(C$1,summary!F4,NA())</f>
        <v>6392.2739999999994</v>
      </c>
      <c r="D3">
        <f>IF(D$1,summary!G4,NA())</f>
        <v>11021.744999999999</v>
      </c>
      <c r="H3" s="10" t="s">
        <v>29</v>
      </c>
      <c r="I3" s="3">
        <v>35805.052500000013</v>
      </c>
      <c r="K3" s="10" t="s">
        <v>28</v>
      </c>
      <c r="L3" s="12">
        <v>16369.563000000004</v>
      </c>
      <c r="O3" t="s">
        <v>28</v>
      </c>
      <c r="P3" t="s">
        <v>51</v>
      </c>
      <c r="Q3" t="s">
        <v>48</v>
      </c>
      <c r="R3" t="s">
        <v>22</v>
      </c>
      <c r="S3" t="s">
        <v>32</v>
      </c>
      <c r="T3" t="s">
        <v>37</v>
      </c>
      <c r="U3" t="s">
        <v>1105</v>
      </c>
    </row>
    <row r="4" spans="1:21" x14ac:dyDescent="0.25">
      <c r="A4" t="s">
        <v>1093</v>
      </c>
      <c r="B4">
        <f>IF(B$1,summary!E5,NA())</f>
        <v>3330.9254999999998</v>
      </c>
      <c r="C4">
        <f>IF(C$1,summary!F5,NA())</f>
        <v>8664.1169999999966</v>
      </c>
      <c r="D4">
        <f>IF(D$1,summary!G5,NA())</f>
        <v>4474.05</v>
      </c>
      <c r="H4" s="10" t="s">
        <v>33</v>
      </c>
      <c r="I4" s="3">
        <v>32155.840499999998</v>
      </c>
      <c r="K4" s="10" t="s">
        <v>51</v>
      </c>
      <c r="L4" s="12">
        <v>14794.846499999998</v>
      </c>
      <c r="N4" t="s">
        <v>1108</v>
      </c>
      <c r="O4" s="12">
        <v>7.1755102040816316</v>
      </c>
      <c r="P4" s="12">
        <v>6.7021276595744661</v>
      </c>
      <c r="Q4" s="12">
        <v>7.391304347826086</v>
      </c>
      <c r="R4" s="12">
        <v>6.8659999999999988</v>
      </c>
      <c r="S4" s="12">
        <v>6.7249999999999988</v>
      </c>
      <c r="T4" s="12">
        <v>6.9784313725490188</v>
      </c>
      <c r="U4" s="12">
        <v>6.9645484949832808</v>
      </c>
    </row>
    <row r="5" spans="1:21" x14ac:dyDescent="0.25">
      <c r="A5" t="s">
        <v>1094</v>
      </c>
      <c r="B5">
        <f>IF(B$1,summary!E6,NA())</f>
        <v>8731.6739999999991</v>
      </c>
      <c r="C5">
        <f>IF(C$1,summary!F6,NA())</f>
        <v>6052.2419999999993</v>
      </c>
      <c r="D5">
        <f>IF(D$1,summary!G6,NA())</f>
        <v>8491.3395000000019</v>
      </c>
      <c r="H5" s="10" t="s">
        <v>23</v>
      </c>
      <c r="I5" s="3">
        <v>37215.864000000009</v>
      </c>
      <c r="K5" s="10" t="s">
        <v>48</v>
      </c>
      <c r="L5" s="12">
        <v>17152.579500000003</v>
      </c>
    </row>
    <row r="6" spans="1:21" x14ac:dyDescent="0.25">
      <c r="A6" t="s">
        <v>1095</v>
      </c>
      <c r="B6">
        <f>IF(B$1,summary!E7,NA())</f>
        <v>1092.798</v>
      </c>
      <c r="C6">
        <f>IF(C$1,summary!F7,NA())</f>
        <v>222.00150000000002</v>
      </c>
      <c r="D6">
        <f>IF(D$1,summary!G7,NA())</f>
        <v>1458.9225000000001</v>
      </c>
      <c r="H6" s="10" t="s">
        <v>1105</v>
      </c>
      <c r="I6" s="3">
        <v>105176.75700000001</v>
      </c>
      <c r="K6" s="10" t="s">
        <v>22</v>
      </c>
      <c r="L6" s="12">
        <v>19056.2925</v>
      </c>
    </row>
    <row r="7" spans="1:21" x14ac:dyDescent="0.25">
      <c r="A7" t="s">
        <v>1096</v>
      </c>
      <c r="B7">
        <f>IF(B$1,summary!E8,NA())</f>
        <v>1706.1344999999999</v>
      </c>
      <c r="C7">
        <f>IF(C$1,summary!F8,NA())</f>
        <v>1157.751</v>
      </c>
      <c r="D7">
        <f>IF(D$1,summary!G8,NA())</f>
        <v>2867.0565000000001</v>
      </c>
      <c r="K7" s="10" t="s">
        <v>32</v>
      </c>
      <c r="L7" s="12">
        <v>19183.898999999994</v>
      </c>
    </row>
    <row r="8" spans="1:21" x14ac:dyDescent="0.25">
      <c r="A8" t="s">
        <v>1097</v>
      </c>
      <c r="B8">
        <f>IF(B$1,summary!E9,NA())</f>
        <v>1257.2909999999999</v>
      </c>
      <c r="C8">
        <f>IF(C$1,summary!F9,NA())</f>
        <v>1935.78</v>
      </c>
      <c r="D8">
        <f>IF(D$1,summary!G9,NA())</f>
        <v>1490.1914999999999</v>
      </c>
      <c r="H8" t="s">
        <v>1</v>
      </c>
      <c r="I8" t="s">
        <v>1108</v>
      </c>
      <c r="J8" t="s">
        <v>1110</v>
      </c>
      <c r="K8" s="10" t="s">
        <v>37</v>
      </c>
      <c r="L8" s="12">
        <v>18619.576499999999</v>
      </c>
    </row>
    <row r="9" spans="1:21" x14ac:dyDescent="0.25">
      <c r="A9" t="s">
        <v>1098</v>
      </c>
      <c r="B9">
        <f>IF(B$1,summary!E10,NA())</f>
        <v>1736.1120000000001</v>
      </c>
      <c r="C9">
        <f>IF(C$1,summary!F10,NA())</f>
        <v>1265.4285</v>
      </c>
      <c r="D9">
        <f>IF(D$1,summary!G10,NA())</f>
        <v>750.49800000000005</v>
      </c>
      <c r="H9" t="s">
        <v>18</v>
      </c>
      <c r="I9" s="13">
        <v>6.9796116504854391</v>
      </c>
      <c r="J9">
        <v>7.05</v>
      </c>
      <c r="K9" s="10" t="s">
        <v>1105</v>
      </c>
      <c r="L9" s="12">
        <v>105176.75699999998</v>
      </c>
    </row>
    <row r="10" spans="1:21" x14ac:dyDescent="0.25">
      <c r="A10" t="s">
        <v>1099</v>
      </c>
      <c r="B10">
        <f>IF(B$1,summary!E11,NA())</f>
        <v>1775.6865</v>
      </c>
      <c r="C10">
        <f>IF(C$1,summary!F11,NA())</f>
        <v>2302.2719999999999</v>
      </c>
      <c r="D10">
        <f>IF(D$1,summary!G11,NA())</f>
        <v>1759.4324999999999</v>
      </c>
      <c r="H10" t="s">
        <v>46</v>
      </c>
      <c r="I10" s="13">
        <v>6.6757894736842101</v>
      </c>
      <c r="J10">
        <v>7.05</v>
      </c>
    </row>
    <row r="11" spans="1:21" x14ac:dyDescent="0.25">
      <c r="A11" t="s">
        <v>1100</v>
      </c>
      <c r="B11">
        <f>IF(B$1,summary!E12,NA())</f>
        <v>778.89</v>
      </c>
      <c r="C11">
        <f>IF(C$1,summary!F12,NA())</f>
        <v>2177.154</v>
      </c>
      <c r="D11">
        <f>IF(D$1,summary!G12,NA())</f>
        <v>1749.1844999999998</v>
      </c>
      <c r="H11" t="s">
        <v>25</v>
      </c>
      <c r="I11" s="13">
        <v>7.2207920792079197</v>
      </c>
      <c r="J11">
        <v>7.05</v>
      </c>
    </row>
    <row r="12" spans="1:21" x14ac:dyDescent="0.25">
      <c r="A12" t="s">
        <v>1101</v>
      </c>
      <c r="B12">
        <f>IF(B$1,summary!E13,NA())</f>
        <v>2561.3174999999997</v>
      </c>
      <c r="C12">
        <f>IF(C$1,summary!F13,NA())</f>
        <v>1149.96</v>
      </c>
      <c r="D12">
        <f>IF(D$1,summary!G13,NA())</f>
        <v>70.287000000000006</v>
      </c>
      <c r="H12" s="10"/>
      <c r="I12" s="12"/>
    </row>
    <row r="13" spans="1:21" x14ac:dyDescent="0.25">
      <c r="A13" t="s">
        <v>1102</v>
      </c>
      <c r="B13">
        <f>IF(B$1,summary!E14,NA())</f>
        <v>1494.7380000000001</v>
      </c>
      <c r="C13">
        <f>IF(C$1,summary!F14,NA())</f>
        <v>1339.59</v>
      </c>
      <c r="D13">
        <f>IF(D$1,summary!G14,NA())</f>
        <v>1089.3119999999999</v>
      </c>
      <c r="H13" s="10"/>
      <c r="I13" s="12"/>
    </row>
    <row r="14" spans="1:21" x14ac:dyDescent="0.25">
      <c r="A14" t="s">
        <v>1103</v>
      </c>
      <c r="B14">
        <f>IF(B$1,summary!E15,NA())</f>
        <v>2290.0709999999999</v>
      </c>
      <c r="C14">
        <f>IF(C$1,summary!F15,NA())</f>
        <v>1438.4685000000002</v>
      </c>
      <c r="D14">
        <f>IF(D$1,summary!G15,NA())</f>
        <v>786.97499999999991</v>
      </c>
      <c r="H14" s="10"/>
      <c r="I14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opLeftCell="A40" workbookViewId="0">
      <selection activeCell="K42" sqref="K42"/>
    </sheetView>
  </sheetViews>
  <sheetFormatPr defaultRowHeight="15.75" x14ac:dyDescent="0.25"/>
  <sheetData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1</xdr:col>
                    <xdr:colOff>495300</xdr:colOff>
                    <xdr:row>0</xdr:row>
                    <xdr:rowOff>133350</xdr:rowOff>
                  </from>
                  <to>
                    <xdr:col>3</xdr:col>
                    <xdr:colOff>333375</xdr:colOff>
                    <xdr:row>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19050</xdr:colOff>
                    <xdr:row>0</xdr:row>
                    <xdr:rowOff>123825</xdr:rowOff>
                  </from>
                  <to>
                    <xdr:col>5</xdr:col>
                    <xdr:colOff>542925</xdr:colOff>
                    <xdr:row>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6</xdr:col>
                    <xdr:colOff>219075</xdr:colOff>
                    <xdr:row>0</xdr:row>
                    <xdr:rowOff>123825</xdr:rowOff>
                  </from>
                  <to>
                    <xdr:col>8</xdr:col>
                    <xdr:colOff>57150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F1" sqref="F1"/>
    </sheetView>
  </sheetViews>
  <sheetFormatPr defaultRowHeight="15.75" x14ac:dyDescent="0.25"/>
  <cols>
    <col min="6" max="6" width="17.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43586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43680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t="s">
        <v>35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36</v>
      </c>
      <c r="B6" t="s">
        <v>18</v>
      </c>
      <c r="C6" t="s">
        <v>19</v>
      </c>
      <c r="D6" t="s">
        <v>27</v>
      </c>
      <c r="E6" t="s">
        <v>31</v>
      </c>
      <c r="F6" t="s">
        <v>37</v>
      </c>
      <c r="G6">
        <v>86.31</v>
      </c>
      <c r="H6">
        <v>7</v>
      </c>
      <c r="I6">
        <v>30.208500000000001</v>
      </c>
      <c r="J6">
        <v>634.37850000000003</v>
      </c>
      <c r="K6" s="1">
        <v>43679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38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t="s">
        <v>39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40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t="s">
        <v>41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42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t="s">
        <v>43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44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43739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45</v>
      </c>
      <c r="B11" t="s">
        <v>46</v>
      </c>
      <c r="C11" t="s">
        <v>47</v>
      </c>
      <c r="D11" t="s">
        <v>20</v>
      </c>
      <c r="E11" t="s">
        <v>21</v>
      </c>
      <c r="F11" t="s">
        <v>48</v>
      </c>
      <c r="G11">
        <v>54.84</v>
      </c>
      <c r="H11">
        <v>3</v>
      </c>
      <c r="I11">
        <v>8.2260000000000009</v>
      </c>
      <c r="J11">
        <v>172.74600000000001</v>
      </c>
      <c r="K11" t="s">
        <v>49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50</v>
      </c>
      <c r="B12" t="s">
        <v>46</v>
      </c>
      <c r="C12" t="s">
        <v>47</v>
      </c>
      <c r="D12" t="s">
        <v>20</v>
      </c>
      <c r="E12" t="s">
        <v>21</v>
      </c>
      <c r="F12" t="s">
        <v>51</v>
      </c>
      <c r="G12">
        <v>14.48</v>
      </c>
      <c r="H12">
        <v>4</v>
      </c>
      <c r="I12">
        <v>2.8959999999999999</v>
      </c>
      <c r="J12">
        <v>60.816000000000003</v>
      </c>
      <c r="K12" s="1">
        <v>43618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52</v>
      </c>
      <c r="B13" t="s">
        <v>46</v>
      </c>
      <c r="C13" t="s">
        <v>47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43711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53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43801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54</v>
      </c>
      <c r="B15" t="s">
        <v>18</v>
      </c>
      <c r="C15" t="s">
        <v>19</v>
      </c>
      <c r="D15" t="s">
        <v>27</v>
      </c>
      <c r="E15" t="s">
        <v>31</v>
      </c>
      <c r="F15" t="s">
        <v>48</v>
      </c>
      <c r="G15">
        <v>43.19</v>
      </c>
      <c r="H15">
        <v>10</v>
      </c>
      <c r="I15">
        <v>21.594999999999999</v>
      </c>
      <c r="J15">
        <v>453.495</v>
      </c>
      <c r="K15" s="1">
        <v>43648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55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t="s">
        <v>56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57</v>
      </c>
      <c r="B17" t="s">
        <v>46</v>
      </c>
      <c r="C17" t="s">
        <v>47</v>
      </c>
      <c r="D17" t="s">
        <v>20</v>
      </c>
      <c r="E17" t="s">
        <v>21</v>
      </c>
      <c r="F17" t="s">
        <v>37</v>
      </c>
      <c r="G17">
        <v>93.72</v>
      </c>
      <c r="H17">
        <v>6</v>
      </c>
      <c r="I17">
        <v>28.116</v>
      </c>
      <c r="J17">
        <v>590.43600000000004</v>
      </c>
      <c r="K17" t="s">
        <v>58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59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43772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60</v>
      </c>
      <c r="B19" t="s">
        <v>18</v>
      </c>
      <c r="C19" t="s">
        <v>19</v>
      </c>
      <c r="D19" t="s">
        <v>27</v>
      </c>
      <c r="E19" t="s">
        <v>31</v>
      </c>
      <c r="F19" t="s">
        <v>37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61</v>
      </c>
      <c r="B20" t="s">
        <v>18</v>
      </c>
      <c r="C20" t="s">
        <v>19</v>
      </c>
      <c r="D20" t="s">
        <v>27</v>
      </c>
      <c r="E20" t="s">
        <v>31</v>
      </c>
      <c r="F20" t="s">
        <v>48</v>
      </c>
      <c r="G20">
        <v>54.67</v>
      </c>
      <c r="H20">
        <v>3</v>
      </c>
      <c r="I20">
        <v>8.2004999999999999</v>
      </c>
      <c r="J20">
        <v>172.2105</v>
      </c>
      <c r="K20" t="s">
        <v>62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63</v>
      </c>
      <c r="B21" t="s">
        <v>46</v>
      </c>
      <c r="C21" t="s">
        <v>47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43772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64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t="s">
        <v>41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65</v>
      </c>
      <c r="B23" t="s">
        <v>46</v>
      </c>
      <c r="C23" t="s">
        <v>47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43588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66</v>
      </c>
      <c r="B24" t="s">
        <v>46</v>
      </c>
      <c r="C24" t="s">
        <v>47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t="s">
        <v>67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68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t="s">
        <v>69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70</v>
      </c>
      <c r="B26" t="s">
        <v>18</v>
      </c>
      <c r="C26" t="s">
        <v>19</v>
      </c>
      <c r="D26" t="s">
        <v>20</v>
      </c>
      <c r="E26" t="s">
        <v>31</v>
      </c>
      <c r="F26" t="s">
        <v>37</v>
      </c>
      <c r="G26">
        <v>88.63</v>
      </c>
      <c r="H26">
        <v>3</v>
      </c>
      <c r="I26">
        <v>13.294499999999999</v>
      </c>
      <c r="J26">
        <v>279.18450000000001</v>
      </c>
      <c r="K26" s="1">
        <v>43499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71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t="s">
        <v>72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73</v>
      </c>
      <c r="B28" t="s">
        <v>46</v>
      </c>
      <c r="C28" t="s">
        <v>47</v>
      </c>
      <c r="D28" t="s">
        <v>27</v>
      </c>
      <c r="E28" t="s">
        <v>31</v>
      </c>
      <c r="F28" t="s">
        <v>51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43679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74</v>
      </c>
      <c r="B29" t="s">
        <v>18</v>
      </c>
      <c r="C29" t="s">
        <v>19</v>
      </c>
      <c r="D29" t="s">
        <v>27</v>
      </c>
      <c r="E29" t="s">
        <v>21</v>
      </c>
      <c r="F29" t="s">
        <v>51</v>
      </c>
      <c r="G29">
        <v>87.67</v>
      </c>
      <c r="H29">
        <v>2</v>
      </c>
      <c r="I29">
        <v>8.7669999999999995</v>
      </c>
      <c r="J29">
        <v>184.107</v>
      </c>
      <c r="K29" s="1">
        <v>43741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75</v>
      </c>
      <c r="B30" t="s">
        <v>46</v>
      </c>
      <c r="C30" t="s">
        <v>47</v>
      </c>
      <c r="D30" t="s">
        <v>27</v>
      </c>
      <c r="E30" t="s">
        <v>21</v>
      </c>
      <c r="F30" t="s">
        <v>48</v>
      </c>
      <c r="G30">
        <v>88.36</v>
      </c>
      <c r="H30">
        <v>5</v>
      </c>
      <c r="I30">
        <v>22.09</v>
      </c>
      <c r="J30">
        <v>463.89</v>
      </c>
      <c r="K30" t="s">
        <v>76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77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t="s">
        <v>67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78</v>
      </c>
      <c r="B32" t="s">
        <v>46</v>
      </c>
      <c r="C32" t="s">
        <v>47</v>
      </c>
      <c r="D32" t="s">
        <v>27</v>
      </c>
      <c r="E32" t="s">
        <v>31</v>
      </c>
      <c r="F32" t="s">
        <v>51</v>
      </c>
      <c r="G32">
        <v>94.13</v>
      </c>
      <c r="H32">
        <v>5</v>
      </c>
      <c r="I32">
        <v>23.532499999999999</v>
      </c>
      <c r="J32">
        <v>494.1825</v>
      </c>
      <c r="K32" t="s">
        <v>41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79</v>
      </c>
      <c r="B33" t="s">
        <v>46</v>
      </c>
      <c r="C33" t="s">
        <v>47</v>
      </c>
      <c r="D33" t="s">
        <v>20</v>
      </c>
      <c r="E33" t="s">
        <v>31</v>
      </c>
      <c r="F33" t="s">
        <v>37</v>
      </c>
      <c r="G33">
        <v>78.069999999999993</v>
      </c>
      <c r="H33">
        <v>9</v>
      </c>
      <c r="I33">
        <v>35.131500000000003</v>
      </c>
      <c r="J33">
        <v>737.76149999999996</v>
      </c>
      <c r="K33" t="s">
        <v>80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81</v>
      </c>
      <c r="B34" t="s">
        <v>46</v>
      </c>
      <c r="C34" t="s">
        <v>47</v>
      </c>
      <c r="D34" t="s">
        <v>27</v>
      </c>
      <c r="E34" t="s">
        <v>31</v>
      </c>
      <c r="F34" t="s">
        <v>37</v>
      </c>
      <c r="G34">
        <v>83.78</v>
      </c>
      <c r="H34">
        <v>8</v>
      </c>
      <c r="I34">
        <v>33.512</v>
      </c>
      <c r="J34">
        <v>703.75199999999995</v>
      </c>
      <c r="K34" s="1">
        <v>43739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82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t="s">
        <v>67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83</v>
      </c>
      <c r="B36" t="s">
        <v>25</v>
      </c>
      <c r="C36" t="s">
        <v>26</v>
      </c>
      <c r="D36" t="s">
        <v>20</v>
      </c>
      <c r="E36" t="s">
        <v>21</v>
      </c>
      <c r="F36" t="s">
        <v>48</v>
      </c>
      <c r="G36">
        <v>99.42</v>
      </c>
      <c r="H36">
        <v>4</v>
      </c>
      <c r="I36">
        <v>19.884</v>
      </c>
      <c r="J36">
        <v>417.56400000000002</v>
      </c>
      <c r="K36" s="1">
        <v>43618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84</v>
      </c>
      <c r="B37" t="s">
        <v>25</v>
      </c>
      <c r="C37" t="s">
        <v>26</v>
      </c>
      <c r="D37" t="s">
        <v>20</v>
      </c>
      <c r="E37" t="s">
        <v>21</v>
      </c>
      <c r="F37" t="s">
        <v>37</v>
      </c>
      <c r="G37">
        <v>68.12</v>
      </c>
      <c r="H37">
        <v>1</v>
      </c>
      <c r="I37">
        <v>3.4060000000000001</v>
      </c>
      <c r="J37">
        <v>71.525999999999996</v>
      </c>
      <c r="K37" s="1">
        <v>43647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85</v>
      </c>
      <c r="B38" t="s">
        <v>18</v>
      </c>
      <c r="C38" t="s">
        <v>19</v>
      </c>
      <c r="D38" t="s">
        <v>20</v>
      </c>
      <c r="E38" t="s">
        <v>31</v>
      </c>
      <c r="F38" t="s">
        <v>37</v>
      </c>
      <c r="G38">
        <v>62.62</v>
      </c>
      <c r="H38">
        <v>5</v>
      </c>
      <c r="I38">
        <v>15.654999999999999</v>
      </c>
      <c r="J38">
        <v>328.755</v>
      </c>
      <c r="K38" s="1">
        <v>43741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86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t="s">
        <v>58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87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t="s">
        <v>88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89</v>
      </c>
      <c r="B41" t="s">
        <v>46</v>
      </c>
      <c r="C41" t="s">
        <v>47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90</v>
      </c>
      <c r="B42" t="s">
        <v>46</v>
      </c>
      <c r="C42" t="s">
        <v>47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t="s">
        <v>91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92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93</v>
      </c>
      <c r="B44" t="s">
        <v>46</v>
      </c>
      <c r="C44" t="s">
        <v>47</v>
      </c>
      <c r="D44" t="s">
        <v>20</v>
      </c>
      <c r="E44" t="s">
        <v>21</v>
      </c>
      <c r="F44" t="s">
        <v>37</v>
      </c>
      <c r="G44">
        <v>69.12</v>
      </c>
      <c r="H44">
        <v>6</v>
      </c>
      <c r="I44">
        <v>20.736000000000001</v>
      </c>
      <c r="J44">
        <v>435.45600000000002</v>
      </c>
      <c r="K44" s="1">
        <v>43679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94</v>
      </c>
      <c r="B45" t="s">
        <v>25</v>
      </c>
      <c r="C45" t="s">
        <v>26</v>
      </c>
      <c r="D45" t="s">
        <v>20</v>
      </c>
      <c r="E45" t="s">
        <v>21</v>
      </c>
      <c r="F45" t="s">
        <v>48</v>
      </c>
      <c r="G45">
        <v>98.7</v>
      </c>
      <c r="H45">
        <v>8</v>
      </c>
      <c r="I45">
        <v>39.479999999999997</v>
      </c>
      <c r="J45">
        <v>829.08</v>
      </c>
      <c r="K45" s="1">
        <v>43558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95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t="s">
        <v>96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97</v>
      </c>
      <c r="B47" t="s">
        <v>46</v>
      </c>
      <c r="C47" t="s">
        <v>47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43711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98</v>
      </c>
      <c r="B48" t="s">
        <v>46</v>
      </c>
      <c r="C48" t="s">
        <v>47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t="s">
        <v>99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100</v>
      </c>
      <c r="B49" t="s">
        <v>46</v>
      </c>
      <c r="C49" t="s">
        <v>47</v>
      </c>
      <c r="D49" t="s">
        <v>20</v>
      </c>
      <c r="E49" t="s">
        <v>21</v>
      </c>
      <c r="F49" t="s">
        <v>48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43618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101</v>
      </c>
      <c r="B50" t="s">
        <v>46</v>
      </c>
      <c r="C50" t="s">
        <v>47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43740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102</v>
      </c>
      <c r="B51" t="s">
        <v>25</v>
      </c>
      <c r="C51" t="s">
        <v>26</v>
      </c>
      <c r="D51" t="s">
        <v>20</v>
      </c>
      <c r="E51" t="s">
        <v>21</v>
      </c>
      <c r="F51" t="s">
        <v>51</v>
      </c>
      <c r="G51">
        <v>82.63</v>
      </c>
      <c r="H51">
        <v>10</v>
      </c>
      <c r="I51">
        <v>41.314999999999998</v>
      </c>
      <c r="J51">
        <v>867.61500000000001</v>
      </c>
      <c r="K51" t="s">
        <v>103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104</v>
      </c>
      <c r="B52" t="s">
        <v>25</v>
      </c>
      <c r="C52" t="s">
        <v>26</v>
      </c>
      <c r="D52" t="s">
        <v>20</v>
      </c>
      <c r="E52" t="s">
        <v>31</v>
      </c>
      <c r="F52" t="s">
        <v>48</v>
      </c>
      <c r="G52">
        <v>91.4</v>
      </c>
      <c r="H52">
        <v>7</v>
      </c>
      <c r="I52">
        <v>31.99</v>
      </c>
      <c r="J52">
        <v>671.79</v>
      </c>
      <c r="K52" s="1">
        <v>43526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105</v>
      </c>
      <c r="B53" t="s">
        <v>18</v>
      </c>
      <c r="C53" t="s">
        <v>19</v>
      </c>
      <c r="D53" t="s">
        <v>20</v>
      </c>
      <c r="E53" t="s">
        <v>21</v>
      </c>
      <c r="F53" t="s">
        <v>48</v>
      </c>
      <c r="G53">
        <v>44.59</v>
      </c>
      <c r="H53">
        <v>5</v>
      </c>
      <c r="I53">
        <v>11.147500000000001</v>
      </c>
      <c r="J53">
        <v>234.0975</v>
      </c>
      <c r="K53" s="1">
        <v>43740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106</v>
      </c>
      <c r="B54" t="s">
        <v>46</v>
      </c>
      <c r="C54" t="s">
        <v>47</v>
      </c>
      <c r="D54" t="s">
        <v>20</v>
      </c>
      <c r="E54" t="s">
        <v>21</v>
      </c>
      <c r="F54" t="s">
        <v>51</v>
      </c>
      <c r="G54">
        <v>17.87</v>
      </c>
      <c r="H54">
        <v>4</v>
      </c>
      <c r="I54">
        <v>3.5739999999999998</v>
      </c>
      <c r="J54">
        <v>75.054000000000002</v>
      </c>
      <c r="K54" t="s">
        <v>72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107</v>
      </c>
      <c r="B55" t="s">
        <v>25</v>
      </c>
      <c r="C55" t="s">
        <v>26</v>
      </c>
      <c r="D55" t="s">
        <v>20</v>
      </c>
      <c r="E55" t="s">
        <v>31</v>
      </c>
      <c r="F55" t="s">
        <v>51</v>
      </c>
      <c r="G55">
        <v>15.43</v>
      </c>
      <c r="H55">
        <v>1</v>
      </c>
      <c r="I55">
        <v>0.77149999999999996</v>
      </c>
      <c r="J55">
        <v>16.201499999999999</v>
      </c>
      <c r="K55" t="s">
        <v>76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108</v>
      </c>
      <c r="B56" t="s">
        <v>46</v>
      </c>
      <c r="C56" t="s">
        <v>47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43649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109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t="s">
        <v>110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111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t="s">
        <v>112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113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43648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114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t="s">
        <v>115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116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43802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117</v>
      </c>
      <c r="B62" t="s">
        <v>25</v>
      </c>
      <c r="C62" t="s">
        <v>26</v>
      </c>
      <c r="D62" t="s">
        <v>20</v>
      </c>
      <c r="E62" t="s">
        <v>21</v>
      </c>
      <c r="F62" t="s">
        <v>37</v>
      </c>
      <c r="G62">
        <v>24.74</v>
      </c>
      <c r="H62">
        <v>3</v>
      </c>
      <c r="I62">
        <v>3.7109999999999999</v>
      </c>
      <c r="J62">
        <v>77.930999999999997</v>
      </c>
      <c r="K62" t="s">
        <v>118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119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t="s">
        <v>43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120</v>
      </c>
      <c r="B64" t="s">
        <v>46</v>
      </c>
      <c r="C64" t="s">
        <v>47</v>
      </c>
      <c r="D64" t="s">
        <v>20</v>
      </c>
      <c r="E64" t="s">
        <v>21</v>
      </c>
      <c r="F64" t="s">
        <v>37</v>
      </c>
      <c r="G64">
        <v>55.07</v>
      </c>
      <c r="H64">
        <v>9</v>
      </c>
      <c r="I64">
        <v>24.781500000000001</v>
      </c>
      <c r="J64">
        <v>520.41150000000005</v>
      </c>
      <c r="K64" s="1">
        <v>43526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121</v>
      </c>
      <c r="B65" t="s">
        <v>18</v>
      </c>
      <c r="C65" t="s">
        <v>19</v>
      </c>
      <c r="D65" t="s">
        <v>20</v>
      </c>
      <c r="E65" t="s">
        <v>31</v>
      </c>
      <c r="F65" t="s">
        <v>37</v>
      </c>
      <c r="G65">
        <v>15.81</v>
      </c>
      <c r="H65">
        <v>10</v>
      </c>
      <c r="I65">
        <v>7.9050000000000002</v>
      </c>
      <c r="J65">
        <v>166.005</v>
      </c>
      <c r="K65" s="1">
        <v>43619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122</v>
      </c>
      <c r="B66" t="s">
        <v>46</v>
      </c>
      <c r="C66" t="s">
        <v>47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t="s">
        <v>123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124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t="s">
        <v>125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126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43740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127</v>
      </c>
      <c r="B69" t="s">
        <v>46</v>
      </c>
      <c r="C69" t="s">
        <v>47</v>
      </c>
      <c r="D69" t="s">
        <v>20</v>
      </c>
      <c r="E69" t="s">
        <v>21</v>
      </c>
      <c r="F69" t="s">
        <v>51</v>
      </c>
      <c r="G69">
        <v>97.61</v>
      </c>
      <c r="H69">
        <v>6</v>
      </c>
      <c r="I69">
        <v>29.283000000000001</v>
      </c>
      <c r="J69">
        <v>614.94299999999998</v>
      </c>
      <c r="K69" s="1">
        <v>43647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128</v>
      </c>
      <c r="B70" t="s">
        <v>18</v>
      </c>
      <c r="C70" t="s">
        <v>19</v>
      </c>
      <c r="D70" t="s">
        <v>27</v>
      </c>
      <c r="E70" t="s">
        <v>31</v>
      </c>
      <c r="F70" t="s">
        <v>37</v>
      </c>
      <c r="G70">
        <v>78.77</v>
      </c>
      <c r="H70">
        <v>10</v>
      </c>
      <c r="I70">
        <v>39.384999999999998</v>
      </c>
      <c r="J70">
        <v>827.08500000000004</v>
      </c>
      <c r="K70" t="s">
        <v>129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130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131</v>
      </c>
      <c r="B72" t="s">
        <v>25</v>
      </c>
      <c r="C72" t="s">
        <v>26</v>
      </c>
      <c r="D72" t="s">
        <v>27</v>
      </c>
      <c r="E72" t="s">
        <v>31</v>
      </c>
      <c r="F72" t="s">
        <v>48</v>
      </c>
      <c r="G72">
        <v>89.48</v>
      </c>
      <c r="H72">
        <v>10</v>
      </c>
      <c r="I72">
        <v>44.74</v>
      </c>
      <c r="J72">
        <v>939.54</v>
      </c>
      <c r="K72" s="1">
        <v>43617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132</v>
      </c>
      <c r="B73" t="s">
        <v>25</v>
      </c>
      <c r="C73" t="s">
        <v>26</v>
      </c>
      <c r="D73" t="s">
        <v>27</v>
      </c>
      <c r="E73" t="s">
        <v>31</v>
      </c>
      <c r="F73" t="s">
        <v>51</v>
      </c>
      <c r="G73">
        <v>62.12</v>
      </c>
      <c r="H73">
        <v>10</v>
      </c>
      <c r="I73">
        <v>31.06</v>
      </c>
      <c r="J73">
        <v>652.26</v>
      </c>
      <c r="K73" s="1">
        <v>43771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133</v>
      </c>
      <c r="B74" t="s">
        <v>46</v>
      </c>
      <c r="C74" t="s">
        <v>47</v>
      </c>
      <c r="D74" t="s">
        <v>20</v>
      </c>
      <c r="E74" t="s">
        <v>21</v>
      </c>
      <c r="F74" t="s">
        <v>48</v>
      </c>
      <c r="G74">
        <v>48.52</v>
      </c>
      <c r="H74">
        <v>3</v>
      </c>
      <c r="I74">
        <v>7.2779999999999996</v>
      </c>
      <c r="J74">
        <v>152.83799999999999</v>
      </c>
      <c r="K74" s="1">
        <v>43588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134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43711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135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t="s">
        <v>136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137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t="s">
        <v>138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139</v>
      </c>
      <c r="B78" t="s">
        <v>25</v>
      </c>
      <c r="C78" t="s">
        <v>26</v>
      </c>
      <c r="D78" t="s">
        <v>20</v>
      </c>
      <c r="E78" t="s">
        <v>31</v>
      </c>
      <c r="F78" t="s">
        <v>51</v>
      </c>
      <c r="G78">
        <v>49.04</v>
      </c>
      <c r="H78">
        <v>9</v>
      </c>
      <c r="I78">
        <v>22.068000000000001</v>
      </c>
      <c r="J78">
        <v>463.428</v>
      </c>
      <c r="K78" s="1">
        <v>43709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140</v>
      </c>
      <c r="B79" t="s">
        <v>18</v>
      </c>
      <c r="C79" t="s">
        <v>19</v>
      </c>
      <c r="D79" t="s">
        <v>20</v>
      </c>
      <c r="E79" t="s">
        <v>21</v>
      </c>
      <c r="F79" t="s">
        <v>51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43800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141</v>
      </c>
      <c r="B80" t="s">
        <v>25</v>
      </c>
      <c r="C80" t="s">
        <v>26</v>
      </c>
      <c r="D80" t="s">
        <v>20</v>
      </c>
      <c r="E80" t="s">
        <v>21</v>
      </c>
      <c r="F80" t="s">
        <v>48</v>
      </c>
      <c r="G80">
        <v>78.31</v>
      </c>
      <c r="H80">
        <v>10</v>
      </c>
      <c r="I80">
        <v>39.155000000000001</v>
      </c>
      <c r="J80">
        <v>822.255</v>
      </c>
      <c r="K80" s="1">
        <v>43588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142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t="s">
        <v>136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143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t="s">
        <v>62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144</v>
      </c>
      <c r="B83" t="s">
        <v>46</v>
      </c>
      <c r="C83" t="s">
        <v>47</v>
      </c>
      <c r="D83" t="s">
        <v>27</v>
      </c>
      <c r="E83" t="s">
        <v>21</v>
      </c>
      <c r="F83" t="s">
        <v>48</v>
      </c>
      <c r="G83">
        <v>96.68</v>
      </c>
      <c r="H83">
        <v>3</v>
      </c>
      <c r="I83">
        <v>14.502000000000001</v>
      </c>
      <c r="J83">
        <v>304.54199999999997</v>
      </c>
      <c r="K83" t="s">
        <v>145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146</v>
      </c>
      <c r="B84" t="s">
        <v>25</v>
      </c>
      <c r="C84" t="s">
        <v>26</v>
      </c>
      <c r="D84" t="s">
        <v>27</v>
      </c>
      <c r="E84" t="s">
        <v>31</v>
      </c>
      <c r="F84" t="s">
        <v>48</v>
      </c>
      <c r="G84">
        <v>19.25</v>
      </c>
      <c r="H84">
        <v>8</v>
      </c>
      <c r="I84">
        <v>7.7</v>
      </c>
      <c r="J84">
        <v>161.69999999999999</v>
      </c>
      <c r="K84" t="s">
        <v>147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148</v>
      </c>
      <c r="B85" t="s">
        <v>25</v>
      </c>
      <c r="C85" t="s">
        <v>26</v>
      </c>
      <c r="D85" t="s">
        <v>20</v>
      </c>
      <c r="E85" t="s">
        <v>21</v>
      </c>
      <c r="F85" t="s">
        <v>48</v>
      </c>
      <c r="G85">
        <v>80.36</v>
      </c>
      <c r="H85">
        <v>4</v>
      </c>
      <c r="I85">
        <v>16.071999999999999</v>
      </c>
      <c r="J85">
        <v>337.512</v>
      </c>
      <c r="K85" t="s">
        <v>149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150</v>
      </c>
      <c r="B86" t="s">
        <v>25</v>
      </c>
      <c r="C86" t="s">
        <v>26</v>
      </c>
      <c r="D86" t="s">
        <v>20</v>
      </c>
      <c r="E86" t="s">
        <v>31</v>
      </c>
      <c r="F86" t="s">
        <v>37</v>
      </c>
      <c r="G86">
        <v>48.91</v>
      </c>
      <c r="H86">
        <v>5</v>
      </c>
      <c r="I86">
        <v>12.227499999999999</v>
      </c>
      <c r="J86">
        <v>256.77749999999997</v>
      </c>
      <c r="K86" s="1">
        <v>43711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151</v>
      </c>
      <c r="B87" t="s">
        <v>25</v>
      </c>
      <c r="C87" t="s">
        <v>26</v>
      </c>
      <c r="D87" t="s">
        <v>27</v>
      </c>
      <c r="E87" t="s">
        <v>21</v>
      </c>
      <c r="F87" t="s">
        <v>37</v>
      </c>
      <c r="G87">
        <v>83.06</v>
      </c>
      <c r="H87">
        <v>7</v>
      </c>
      <c r="I87">
        <v>29.071000000000002</v>
      </c>
      <c r="J87">
        <v>610.49099999999999</v>
      </c>
      <c r="K87" s="1">
        <v>43588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152</v>
      </c>
      <c r="B88" t="s">
        <v>25</v>
      </c>
      <c r="C88" t="s">
        <v>26</v>
      </c>
      <c r="D88" t="s">
        <v>27</v>
      </c>
      <c r="E88" t="s">
        <v>31</v>
      </c>
      <c r="F88" t="s">
        <v>51</v>
      </c>
      <c r="G88">
        <v>76.52</v>
      </c>
      <c r="H88">
        <v>5</v>
      </c>
      <c r="I88">
        <v>19.13</v>
      </c>
      <c r="J88">
        <v>401.73</v>
      </c>
      <c r="K88" t="s">
        <v>39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153</v>
      </c>
      <c r="B89" t="s">
        <v>18</v>
      </c>
      <c r="C89" t="s">
        <v>19</v>
      </c>
      <c r="D89" t="s">
        <v>20</v>
      </c>
      <c r="E89" t="s">
        <v>31</v>
      </c>
      <c r="F89" t="s">
        <v>48</v>
      </c>
      <c r="G89">
        <v>49.38</v>
      </c>
      <c r="H89">
        <v>7</v>
      </c>
      <c r="I89">
        <v>17.283000000000001</v>
      </c>
      <c r="J89">
        <v>362.94299999999998</v>
      </c>
      <c r="K89" t="s">
        <v>112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154</v>
      </c>
      <c r="B90" t="s">
        <v>18</v>
      </c>
      <c r="C90" t="s">
        <v>19</v>
      </c>
      <c r="D90" t="s">
        <v>27</v>
      </c>
      <c r="E90" t="s">
        <v>31</v>
      </c>
      <c r="F90" t="s">
        <v>37</v>
      </c>
      <c r="G90">
        <v>42.47</v>
      </c>
      <c r="H90">
        <v>1</v>
      </c>
      <c r="I90">
        <v>2.1234999999999999</v>
      </c>
      <c r="J90">
        <v>44.593499999999999</v>
      </c>
      <c r="K90" s="1">
        <v>43497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155</v>
      </c>
      <c r="B91" t="s">
        <v>46</v>
      </c>
      <c r="C91" t="s">
        <v>47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t="s">
        <v>99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156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t="s">
        <v>147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157</v>
      </c>
      <c r="B93" t="s">
        <v>25</v>
      </c>
      <c r="C93" t="s">
        <v>26</v>
      </c>
      <c r="D93" t="s">
        <v>27</v>
      </c>
      <c r="E93" t="s">
        <v>21</v>
      </c>
      <c r="F93" t="s">
        <v>37</v>
      </c>
      <c r="G93">
        <v>44.86</v>
      </c>
      <c r="H93">
        <v>10</v>
      </c>
      <c r="I93">
        <v>22.43</v>
      </c>
      <c r="J93">
        <v>471.03</v>
      </c>
      <c r="K93" t="s">
        <v>145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158</v>
      </c>
      <c r="B94" t="s">
        <v>18</v>
      </c>
      <c r="C94" t="s">
        <v>19</v>
      </c>
      <c r="D94" t="s">
        <v>20</v>
      </c>
      <c r="E94" t="s">
        <v>21</v>
      </c>
      <c r="F94" t="s">
        <v>37</v>
      </c>
      <c r="G94">
        <v>21.98</v>
      </c>
      <c r="H94">
        <v>7</v>
      </c>
      <c r="I94">
        <v>7.6929999999999996</v>
      </c>
      <c r="J94">
        <v>161.553</v>
      </c>
      <c r="K94" s="1">
        <v>43739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159</v>
      </c>
      <c r="B95" t="s">
        <v>46</v>
      </c>
      <c r="C95" t="s">
        <v>47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43802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160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43618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161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43680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162</v>
      </c>
      <c r="B98" t="s">
        <v>46</v>
      </c>
      <c r="C98" t="s">
        <v>47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t="s">
        <v>56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163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43710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164</v>
      </c>
      <c r="B100" t="s">
        <v>18</v>
      </c>
      <c r="C100" t="s">
        <v>19</v>
      </c>
      <c r="D100" t="s">
        <v>27</v>
      </c>
      <c r="E100" t="s">
        <v>31</v>
      </c>
      <c r="F100" t="s">
        <v>48</v>
      </c>
      <c r="G100">
        <v>52.75</v>
      </c>
      <c r="H100">
        <v>3</v>
      </c>
      <c r="I100">
        <v>7.9124999999999996</v>
      </c>
      <c r="J100">
        <v>166.16249999999999</v>
      </c>
      <c r="K100" t="s">
        <v>88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165</v>
      </c>
      <c r="B101" t="s">
        <v>46</v>
      </c>
      <c r="C101" t="s">
        <v>47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43588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166</v>
      </c>
      <c r="B102" t="s">
        <v>25</v>
      </c>
      <c r="C102" t="s">
        <v>26</v>
      </c>
      <c r="D102" t="s">
        <v>20</v>
      </c>
      <c r="E102" t="s">
        <v>31</v>
      </c>
      <c r="F102" t="s">
        <v>51</v>
      </c>
      <c r="G102">
        <v>48.71</v>
      </c>
      <c r="H102">
        <v>1</v>
      </c>
      <c r="I102">
        <v>2.4355000000000002</v>
      </c>
      <c r="J102">
        <v>51.145499999999998</v>
      </c>
      <c r="K102" t="s">
        <v>167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168</v>
      </c>
      <c r="B103" t="s">
        <v>25</v>
      </c>
      <c r="C103" t="s">
        <v>26</v>
      </c>
      <c r="D103" t="s">
        <v>27</v>
      </c>
      <c r="E103" t="s">
        <v>31</v>
      </c>
      <c r="F103" t="s">
        <v>51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43468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169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43467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170</v>
      </c>
      <c r="B105" t="s">
        <v>18</v>
      </c>
      <c r="C105" t="s">
        <v>19</v>
      </c>
      <c r="D105" t="s">
        <v>27</v>
      </c>
      <c r="E105" t="s">
        <v>31</v>
      </c>
      <c r="F105" t="s">
        <v>48</v>
      </c>
      <c r="G105">
        <v>58.26</v>
      </c>
      <c r="H105">
        <v>6</v>
      </c>
      <c r="I105">
        <v>17.478000000000002</v>
      </c>
      <c r="J105">
        <v>367.03800000000001</v>
      </c>
      <c r="K105" t="s">
        <v>171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172</v>
      </c>
      <c r="B106" t="s">
        <v>46</v>
      </c>
      <c r="C106" t="s">
        <v>47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t="s">
        <v>103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173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43800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174</v>
      </c>
      <c r="B108" t="s">
        <v>25</v>
      </c>
      <c r="C108" t="s">
        <v>26</v>
      </c>
      <c r="D108" t="s">
        <v>27</v>
      </c>
      <c r="E108" t="s">
        <v>31</v>
      </c>
      <c r="F108" t="s">
        <v>51</v>
      </c>
      <c r="G108">
        <v>27.38</v>
      </c>
      <c r="H108">
        <v>6</v>
      </c>
      <c r="I108">
        <v>8.2140000000000004</v>
      </c>
      <c r="J108">
        <v>172.494</v>
      </c>
      <c r="K108" s="1">
        <v>43586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175</v>
      </c>
      <c r="B109" t="s">
        <v>18</v>
      </c>
      <c r="C109" t="s">
        <v>19</v>
      </c>
      <c r="D109" t="s">
        <v>27</v>
      </c>
      <c r="E109" t="s">
        <v>31</v>
      </c>
      <c r="F109" t="s">
        <v>37</v>
      </c>
      <c r="G109">
        <v>62.13</v>
      </c>
      <c r="H109">
        <v>6</v>
      </c>
      <c r="I109">
        <v>18.638999999999999</v>
      </c>
      <c r="J109">
        <v>391.41899999999998</v>
      </c>
      <c r="K109" t="s">
        <v>72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176</v>
      </c>
      <c r="B110" t="s">
        <v>25</v>
      </c>
      <c r="C110" t="s">
        <v>26</v>
      </c>
      <c r="D110" t="s">
        <v>27</v>
      </c>
      <c r="E110" t="s">
        <v>21</v>
      </c>
      <c r="F110" t="s">
        <v>48</v>
      </c>
      <c r="G110">
        <v>33.979999999999997</v>
      </c>
      <c r="H110">
        <v>9</v>
      </c>
      <c r="I110">
        <v>15.291</v>
      </c>
      <c r="J110">
        <v>321.11099999999999</v>
      </c>
      <c r="K110" t="s">
        <v>177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178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179</v>
      </c>
      <c r="B112" t="s">
        <v>46</v>
      </c>
      <c r="C112" t="s">
        <v>47</v>
      </c>
      <c r="D112" t="s">
        <v>20</v>
      </c>
      <c r="E112" t="s">
        <v>21</v>
      </c>
      <c r="F112" t="s">
        <v>37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43587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180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43587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181</v>
      </c>
      <c r="B114" t="s">
        <v>46</v>
      </c>
      <c r="C114" t="s">
        <v>47</v>
      </c>
      <c r="D114" t="s">
        <v>27</v>
      </c>
      <c r="E114" t="s">
        <v>21</v>
      </c>
      <c r="F114" t="s">
        <v>51</v>
      </c>
      <c r="G114">
        <v>72.84</v>
      </c>
      <c r="H114">
        <v>7</v>
      </c>
      <c r="I114">
        <v>25.494</v>
      </c>
      <c r="J114">
        <v>535.37400000000002</v>
      </c>
      <c r="K114" t="s">
        <v>118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182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t="s">
        <v>183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184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43467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185</v>
      </c>
      <c r="B117" t="s">
        <v>25</v>
      </c>
      <c r="C117" t="s">
        <v>26</v>
      </c>
      <c r="D117" t="s">
        <v>27</v>
      </c>
      <c r="E117" t="s">
        <v>21</v>
      </c>
      <c r="F117" t="s">
        <v>51</v>
      </c>
      <c r="G117">
        <v>27.02</v>
      </c>
      <c r="H117">
        <v>3</v>
      </c>
      <c r="I117">
        <v>4.0529999999999999</v>
      </c>
      <c r="J117">
        <v>85.113</v>
      </c>
      <c r="K117" s="1">
        <v>43499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186</v>
      </c>
      <c r="B118" t="s">
        <v>46</v>
      </c>
      <c r="C118" t="s">
        <v>47</v>
      </c>
      <c r="D118" t="s">
        <v>20</v>
      </c>
      <c r="E118" t="s">
        <v>31</v>
      </c>
      <c r="F118" t="s">
        <v>51</v>
      </c>
      <c r="G118">
        <v>21.94</v>
      </c>
      <c r="H118">
        <v>5</v>
      </c>
      <c r="I118">
        <v>5.4850000000000003</v>
      </c>
      <c r="J118">
        <v>115.185</v>
      </c>
      <c r="K118" s="1">
        <v>43588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187</v>
      </c>
      <c r="B119" t="s">
        <v>46</v>
      </c>
      <c r="C119" t="s">
        <v>47</v>
      </c>
      <c r="D119" t="s">
        <v>20</v>
      </c>
      <c r="E119" t="s">
        <v>31</v>
      </c>
      <c r="F119" t="s">
        <v>51</v>
      </c>
      <c r="G119">
        <v>51.36</v>
      </c>
      <c r="H119">
        <v>1</v>
      </c>
      <c r="I119">
        <v>2.5680000000000001</v>
      </c>
      <c r="J119">
        <v>53.927999999999997</v>
      </c>
      <c r="K119" t="s">
        <v>188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189</v>
      </c>
      <c r="B120" t="s">
        <v>18</v>
      </c>
      <c r="C120" t="s">
        <v>19</v>
      </c>
      <c r="D120" t="s">
        <v>27</v>
      </c>
      <c r="E120" t="s">
        <v>21</v>
      </c>
      <c r="F120" t="s">
        <v>48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190</v>
      </c>
      <c r="B121" t="s">
        <v>46</v>
      </c>
      <c r="C121" t="s">
        <v>47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t="s">
        <v>115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191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t="s">
        <v>123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192</v>
      </c>
      <c r="B123" t="s">
        <v>25</v>
      </c>
      <c r="C123" t="s">
        <v>26</v>
      </c>
      <c r="D123" t="s">
        <v>20</v>
      </c>
      <c r="E123" t="s">
        <v>31</v>
      </c>
      <c r="F123" t="s">
        <v>37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43800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193</v>
      </c>
      <c r="B124" t="s">
        <v>46</v>
      </c>
      <c r="C124" t="s">
        <v>47</v>
      </c>
      <c r="D124" t="s">
        <v>20</v>
      </c>
      <c r="E124" t="s">
        <v>31</v>
      </c>
      <c r="F124" t="s">
        <v>37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43711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194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t="s">
        <v>125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195</v>
      </c>
      <c r="B126" t="s">
        <v>46</v>
      </c>
      <c r="C126" t="s">
        <v>47</v>
      </c>
      <c r="D126" t="s">
        <v>20</v>
      </c>
      <c r="E126" t="s">
        <v>21</v>
      </c>
      <c r="F126" t="s">
        <v>51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43711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196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43741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197</v>
      </c>
      <c r="B128" t="s">
        <v>18</v>
      </c>
      <c r="C128" t="s">
        <v>19</v>
      </c>
      <c r="D128" t="s">
        <v>27</v>
      </c>
      <c r="E128" t="s">
        <v>21</v>
      </c>
      <c r="F128" t="s">
        <v>37</v>
      </c>
      <c r="G128">
        <v>32.25</v>
      </c>
      <c r="H128">
        <v>5</v>
      </c>
      <c r="I128">
        <v>8.0625</v>
      </c>
      <c r="J128">
        <v>169.3125</v>
      </c>
      <c r="K128" t="s">
        <v>35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198</v>
      </c>
      <c r="B129" t="s">
        <v>25</v>
      </c>
      <c r="C129" t="s">
        <v>26</v>
      </c>
      <c r="D129" t="s">
        <v>27</v>
      </c>
      <c r="E129" t="s">
        <v>21</v>
      </c>
      <c r="F129" t="s">
        <v>51</v>
      </c>
      <c r="G129">
        <v>31.73</v>
      </c>
      <c r="H129">
        <v>9</v>
      </c>
      <c r="I129">
        <v>14.278499999999999</v>
      </c>
      <c r="J129">
        <v>299.8485</v>
      </c>
      <c r="K129" s="1">
        <v>43678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199</v>
      </c>
      <c r="B130" t="s">
        <v>25</v>
      </c>
      <c r="C130" t="s">
        <v>26</v>
      </c>
      <c r="D130" t="s">
        <v>20</v>
      </c>
      <c r="E130" t="s">
        <v>21</v>
      </c>
      <c r="F130" t="s">
        <v>48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43678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200</v>
      </c>
      <c r="B131" t="s">
        <v>46</v>
      </c>
      <c r="C131" t="s">
        <v>47</v>
      </c>
      <c r="D131" t="s">
        <v>27</v>
      </c>
      <c r="E131" t="s">
        <v>21</v>
      </c>
      <c r="F131" t="s">
        <v>37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43679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201</v>
      </c>
      <c r="B132" t="s">
        <v>46</v>
      </c>
      <c r="C132" t="s">
        <v>47</v>
      </c>
      <c r="D132" t="s">
        <v>27</v>
      </c>
      <c r="E132" t="s">
        <v>21</v>
      </c>
      <c r="F132" t="s">
        <v>51</v>
      </c>
      <c r="G132">
        <v>39.619999999999997</v>
      </c>
      <c r="H132">
        <v>7</v>
      </c>
      <c r="I132">
        <v>13.867000000000001</v>
      </c>
      <c r="J132">
        <v>291.20699999999999</v>
      </c>
      <c r="K132" t="s">
        <v>76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202</v>
      </c>
      <c r="B133" t="s">
        <v>18</v>
      </c>
      <c r="C133" t="s">
        <v>19</v>
      </c>
      <c r="D133" t="s">
        <v>20</v>
      </c>
      <c r="E133" t="s">
        <v>21</v>
      </c>
      <c r="F133" t="s">
        <v>37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43619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203</v>
      </c>
      <c r="B134" t="s">
        <v>46</v>
      </c>
      <c r="C134" t="s">
        <v>47</v>
      </c>
      <c r="D134" t="s">
        <v>27</v>
      </c>
      <c r="E134" t="s">
        <v>21</v>
      </c>
      <c r="F134" t="s">
        <v>37</v>
      </c>
      <c r="G134">
        <v>34.840000000000003</v>
      </c>
      <c r="H134">
        <v>4</v>
      </c>
      <c r="I134">
        <v>6.968</v>
      </c>
      <c r="J134">
        <v>146.328</v>
      </c>
      <c r="K134" s="1">
        <v>43740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204</v>
      </c>
      <c r="B135" t="s">
        <v>46</v>
      </c>
      <c r="C135" t="s">
        <v>47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t="s">
        <v>69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205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43680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206</v>
      </c>
      <c r="B137" t="s">
        <v>25</v>
      </c>
      <c r="C137" t="s">
        <v>26</v>
      </c>
      <c r="D137" t="s">
        <v>27</v>
      </c>
      <c r="E137" t="s">
        <v>31</v>
      </c>
      <c r="F137" t="s">
        <v>51</v>
      </c>
      <c r="G137">
        <v>90.22</v>
      </c>
      <c r="H137">
        <v>3</v>
      </c>
      <c r="I137">
        <v>13.532999999999999</v>
      </c>
      <c r="J137">
        <v>284.19299999999998</v>
      </c>
      <c r="K137" t="s">
        <v>207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208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t="s">
        <v>209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210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t="s">
        <v>207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211</v>
      </c>
      <c r="B140" t="s">
        <v>46</v>
      </c>
      <c r="C140" t="s">
        <v>47</v>
      </c>
      <c r="D140" t="s">
        <v>27</v>
      </c>
      <c r="E140" t="s">
        <v>31</v>
      </c>
      <c r="F140" t="s">
        <v>37</v>
      </c>
      <c r="G140">
        <v>51.91</v>
      </c>
      <c r="H140">
        <v>10</v>
      </c>
      <c r="I140">
        <v>25.954999999999998</v>
      </c>
      <c r="J140">
        <v>545.05499999999995</v>
      </c>
      <c r="K140" t="s">
        <v>212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213</v>
      </c>
      <c r="B141" t="s">
        <v>18</v>
      </c>
      <c r="C141" t="s">
        <v>19</v>
      </c>
      <c r="D141" t="s">
        <v>27</v>
      </c>
      <c r="E141" t="s">
        <v>31</v>
      </c>
      <c r="F141" t="s">
        <v>37</v>
      </c>
      <c r="G141">
        <v>72.5</v>
      </c>
      <c r="H141">
        <v>8</v>
      </c>
      <c r="I141">
        <v>29</v>
      </c>
      <c r="J141">
        <v>609</v>
      </c>
      <c r="K141" t="s">
        <v>96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214</v>
      </c>
      <c r="B142" t="s">
        <v>25</v>
      </c>
      <c r="C142" t="s">
        <v>26</v>
      </c>
      <c r="D142" t="s">
        <v>20</v>
      </c>
      <c r="E142" t="s">
        <v>21</v>
      </c>
      <c r="F142" t="s">
        <v>37</v>
      </c>
      <c r="G142">
        <v>89.8</v>
      </c>
      <c r="H142">
        <v>10</v>
      </c>
      <c r="I142">
        <v>44.9</v>
      </c>
      <c r="J142">
        <v>942.9</v>
      </c>
      <c r="K142" t="s">
        <v>147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215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t="s">
        <v>76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216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43587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217</v>
      </c>
      <c r="B145" t="s">
        <v>25</v>
      </c>
      <c r="C145" t="s">
        <v>26</v>
      </c>
      <c r="D145" t="s">
        <v>20</v>
      </c>
      <c r="E145" t="s">
        <v>21</v>
      </c>
      <c r="F145" t="s">
        <v>48</v>
      </c>
      <c r="G145">
        <v>30.41</v>
      </c>
      <c r="H145">
        <v>1</v>
      </c>
      <c r="I145">
        <v>1.5205</v>
      </c>
      <c r="J145">
        <v>31.930499999999999</v>
      </c>
      <c r="K145" t="s">
        <v>218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219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t="s">
        <v>62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220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43680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221</v>
      </c>
      <c r="B148" t="s">
        <v>18</v>
      </c>
      <c r="C148" t="s">
        <v>19</v>
      </c>
      <c r="D148" t="s">
        <v>20</v>
      </c>
      <c r="E148" t="s">
        <v>21</v>
      </c>
      <c r="F148" t="s">
        <v>51</v>
      </c>
      <c r="G148">
        <v>30.14</v>
      </c>
      <c r="H148">
        <v>10</v>
      </c>
      <c r="I148">
        <v>15.07</v>
      </c>
      <c r="J148">
        <v>316.47000000000003</v>
      </c>
      <c r="K148" s="1">
        <v>43740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222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t="s">
        <v>103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223</v>
      </c>
      <c r="B150" t="s">
        <v>46</v>
      </c>
      <c r="C150" t="s">
        <v>47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43619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224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t="s">
        <v>112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225</v>
      </c>
      <c r="B152" t="s">
        <v>46</v>
      </c>
      <c r="C152" t="s">
        <v>47</v>
      </c>
      <c r="D152" t="s">
        <v>20</v>
      </c>
      <c r="E152" t="s">
        <v>21</v>
      </c>
      <c r="F152" t="s">
        <v>51</v>
      </c>
      <c r="G152">
        <v>91.54</v>
      </c>
      <c r="H152">
        <v>4</v>
      </c>
      <c r="I152">
        <v>18.308</v>
      </c>
      <c r="J152">
        <v>384.46800000000002</v>
      </c>
      <c r="K152" t="s">
        <v>88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226</v>
      </c>
      <c r="B153" t="s">
        <v>25</v>
      </c>
      <c r="C153" t="s">
        <v>26</v>
      </c>
      <c r="D153" t="s">
        <v>20</v>
      </c>
      <c r="E153" t="s">
        <v>31</v>
      </c>
      <c r="F153" t="s">
        <v>37</v>
      </c>
      <c r="G153">
        <v>34.56</v>
      </c>
      <c r="H153">
        <v>7</v>
      </c>
      <c r="I153">
        <v>12.096</v>
      </c>
      <c r="J153">
        <v>254.01599999999999</v>
      </c>
      <c r="K153" s="1">
        <v>43772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227</v>
      </c>
      <c r="B154" t="s">
        <v>18</v>
      </c>
      <c r="C154" t="s">
        <v>19</v>
      </c>
      <c r="D154" t="s">
        <v>27</v>
      </c>
      <c r="E154" t="s">
        <v>31</v>
      </c>
      <c r="F154" t="s">
        <v>51</v>
      </c>
      <c r="G154">
        <v>83.24</v>
      </c>
      <c r="H154">
        <v>9</v>
      </c>
      <c r="I154">
        <v>37.457999999999998</v>
      </c>
      <c r="J154">
        <v>786.61800000000005</v>
      </c>
      <c r="K154" t="s">
        <v>228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229</v>
      </c>
      <c r="B155" t="s">
        <v>25</v>
      </c>
      <c r="C155" t="s">
        <v>26</v>
      </c>
      <c r="D155" t="s">
        <v>27</v>
      </c>
      <c r="E155" t="s">
        <v>21</v>
      </c>
      <c r="F155" t="s">
        <v>48</v>
      </c>
      <c r="G155">
        <v>16.48</v>
      </c>
      <c r="H155">
        <v>6</v>
      </c>
      <c r="I155">
        <v>4.944</v>
      </c>
      <c r="J155">
        <v>103.824</v>
      </c>
      <c r="K155" s="1">
        <v>43648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230</v>
      </c>
      <c r="B156" t="s">
        <v>25</v>
      </c>
      <c r="C156" t="s">
        <v>26</v>
      </c>
      <c r="D156" t="s">
        <v>27</v>
      </c>
      <c r="E156" t="s">
        <v>21</v>
      </c>
      <c r="F156" t="s">
        <v>37</v>
      </c>
      <c r="G156">
        <v>80.97</v>
      </c>
      <c r="H156">
        <v>8</v>
      </c>
      <c r="I156">
        <v>32.387999999999998</v>
      </c>
      <c r="J156">
        <v>680.14800000000002</v>
      </c>
      <c r="K156" t="s">
        <v>80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231</v>
      </c>
      <c r="B157" t="s">
        <v>18</v>
      </c>
      <c r="C157" t="s">
        <v>19</v>
      </c>
      <c r="D157" t="s">
        <v>20</v>
      </c>
      <c r="E157" t="s">
        <v>31</v>
      </c>
      <c r="F157" t="s">
        <v>48</v>
      </c>
      <c r="G157">
        <v>92.29</v>
      </c>
      <c r="H157">
        <v>5</v>
      </c>
      <c r="I157">
        <v>23.072500000000002</v>
      </c>
      <c r="J157">
        <v>484.52249999999998</v>
      </c>
      <c r="K157" t="s">
        <v>49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232</v>
      </c>
      <c r="B158" t="s">
        <v>46</v>
      </c>
      <c r="C158" t="s">
        <v>47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43556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233</v>
      </c>
      <c r="B159" t="s">
        <v>46</v>
      </c>
      <c r="C159" t="s">
        <v>47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43649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234</v>
      </c>
      <c r="B160" t="s">
        <v>46</v>
      </c>
      <c r="C160" t="s">
        <v>47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t="s">
        <v>235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236</v>
      </c>
      <c r="B161" t="s">
        <v>46</v>
      </c>
      <c r="C161" t="s">
        <v>47</v>
      </c>
      <c r="D161" t="s">
        <v>27</v>
      </c>
      <c r="E161" t="s">
        <v>31</v>
      </c>
      <c r="F161" t="s">
        <v>37</v>
      </c>
      <c r="G161">
        <v>93.39</v>
      </c>
      <c r="H161">
        <v>6</v>
      </c>
      <c r="I161">
        <v>28.016999999999999</v>
      </c>
      <c r="J161">
        <v>588.35699999999997</v>
      </c>
      <c r="K161" t="s">
        <v>112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237</v>
      </c>
      <c r="B162" t="s">
        <v>25</v>
      </c>
      <c r="C162" t="s">
        <v>26</v>
      </c>
      <c r="D162" t="s">
        <v>27</v>
      </c>
      <c r="E162" t="s">
        <v>21</v>
      </c>
      <c r="F162" t="s">
        <v>48</v>
      </c>
      <c r="G162">
        <v>43.18</v>
      </c>
      <c r="H162">
        <v>8</v>
      </c>
      <c r="I162">
        <v>17.271999999999998</v>
      </c>
      <c r="J162">
        <v>362.71199999999999</v>
      </c>
      <c r="K162" t="s">
        <v>183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238</v>
      </c>
      <c r="B163" t="s">
        <v>18</v>
      </c>
      <c r="C163" t="s">
        <v>19</v>
      </c>
      <c r="D163" t="s">
        <v>27</v>
      </c>
      <c r="E163" t="s">
        <v>31</v>
      </c>
      <c r="F163" t="s">
        <v>37</v>
      </c>
      <c r="G163">
        <v>63.69</v>
      </c>
      <c r="H163">
        <v>1</v>
      </c>
      <c r="I163">
        <v>3.1844999999999999</v>
      </c>
      <c r="J163">
        <v>66.874499999999998</v>
      </c>
      <c r="K163" t="s">
        <v>41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239</v>
      </c>
      <c r="B164" t="s">
        <v>18</v>
      </c>
      <c r="C164" t="s">
        <v>19</v>
      </c>
      <c r="D164" t="s">
        <v>27</v>
      </c>
      <c r="E164" t="s">
        <v>31</v>
      </c>
      <c r="F164" t="s">
        <v>48</v>
      </c>
      <c r="G164">
        <v>45.79</v>
      </c>
      <c r="H164">
        <v>7</v>
      </c>
      <c r="I164">
        <v>16.026499999999999</v>
      </c>
      <c r="J164">
        <v>336.55650000000003</v>
      </c>
      <c r="K164" t="s">
        <v>125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240</v>
      </c>
      <c r="B165" t="s">
        <v>25</v>
      </c>
      <c r="C165" t="s">
        <v>26</v>
      </c>
      <c r="D165" t="s">
        <v>27</v>
      </c>
      <c r="E165" t="s">
        <v>31</v>
      </c>
      <c r="F165" t="s">
        <v>37</v>
      </c>
      <c r="G165">
        <v>76.400000000000006</v>
      </c>
      <c r="H165">
        <v>2</v>
      </c>
      <c r="I165">
        <v>7.64</v>
      </c>
      <c r="J165">
        <v>160.44</v>
      </c>
      <c r="K165" t="s">
        <v>241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242</v>
      </c>
      <c r="B166" t="s">
        <v>46</v>
      </c>
      <c r="C166" t="s">
        <v>47</v>
      </c>
      <c r="D166" t="s">
        <v>27</v>
      </c>
      <c r="E166" t="s">
        <v>31</v>
      </c>
      <c r="F166" t="s">
        <v>48</v>
      </c>
      <c r="G166">
        <v>39.9</v>
      </c>
      <c r="H166">
        <v>10</v>
      </c>
      <c r="I166">
        <v>19.95</v>
      </c>
      <c r="J166">
        <v>418.95</v>
      </c>
      <c r="K166" t="s">
        <v>49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243</v>
      </c>
      <c r="B167" t="s">
        <v>46</v>
      </c>
      <c r="C167" t="s">
        <v>47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t="s">
        <v>41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244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t="s">
        <v>188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245</v>
      </c>
      <c r="B169" t="s">
        <v>18</v>
      </c>
      <c r="C169" t="s">
        <v>19</v>
      </c>
      <c r="D169" t="s">
        <v>27</v>
      </c>
      <c r="E169" t="s">
        <v>31</v>
      </c>
      <c r="F169" t="s">
        <v>51</v>
      </c>
      <c r="G169">
        <v>98.98</v>
      </c>
      <c r="H169">
        <v>10</v>
      </c>
      <c r="I169">
        <v>49.49</v>
      </c>
      <c r="J169">
        <v>1039.29</v>
      </c>
      <c r="K169" s="1">
        <v>43679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246</v>
      </c>
      <c r="B170" t="s">
        <v>18</v>
      </c>
      <c r="C170" t="s">
        <v>19</v>
      </c>
      <c r="D170" t="s">
        <v>27</v>
      </c>
      <c r="E170" t="s">
        <v>31</v>
      </c>
      <c r="F170" t="s">
        <v>48</v>
      </c>
      <c r="G170">
        <v>51.28</v>
      </c>
      <c r="H170">
        <v>6</v>
      </c>
      <c r="I170">
        <v>15.384</v>
      </c>
      <c r="J170">
        <v>323.06400000000002</v>
      </c>
      <c r="K170" t="s">
        <v>183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247</v>
      </c>
      <c r="B171" t="s">
        <v>18</v>
      </c>
      <c r="C171" t="s">
        <v>19</v>
      </c>
      <c r="D171" t="s">
        <v>20</v>
      </c>
      <c r="E171" t="s">
        <v>31</v>
      </c>
      <c r="F171" t="s">
        <v>37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43467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248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43525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249</v>
      </c>
      <c r="B173" t="s">
        <v>46</v>
      </c>
      <c r="C173" t="s">
        <v>47</v>
      </c>
      <c r="D173" t="s">
        <v>20</v>
      </c>
      <c r="E173" t="s">
        <v>31</v>
      </c>
      <c r="F173" t="s">
        <v>48</v>
      </c>
      <c r="G173">
        <v>80.05</v>
      </c>
      <c r="H173">
        <v>5</v>
      </c>
      <c r="I173">
        <v>20.012499999999999</v>
      </c>
      <c r="J173">
        <v>420.26249999999999</v>
      </c>
      <c r="K173" t="s">
        <v>145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250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251</v>
      </c>
      <c r="B175" t="s">
        <v>46</v>
      </c>
      <c r="C175" t="s">
        <v>47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t="s">
        <v>183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252</v>
      </c>
      <c r="B176" t="s">
        <v>46</v>
      </c>
      <c r="C176" t="s">
        <v>47</v>
      </c>
      <c r="D176" t="s">
        <v>27</v>
      </c>
      <c r="E176" t="s">
        <v>31</v>
      </c>
      <c r="F176" t="s">
        <v>48</v>
      </c>
      <c r="G176">
        <v>19.79</v>
      </c>
      <c r="H176">
        <v>8</v>
      </c>
      <c r="I176">
        <v>7.9160000000000004</v>
      </c>
      <c r="J176">
        <v>166.23599999999999</v>
      </c>
      <c r="K176" t="s">
        <v>209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253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t="s">
        <v>254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255</v>
      </c>
      <c r="B178" t="s">
        <v>18</v>
      </c>
      <c r="C178" t="s">
        <v>19</v>
      </c>
      <c r="D178" t="s">
        <v>20</v>
      </c>
      <c r="E178" t="s">
        <v>31</v>
      </c>
      <c r="F178" t="s">
        <v>48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256</v>
      </c>
      <c r="B179" t="s">
        <v>25</v>
      </c>
      <c r="C179" t="s">
        <v>26</v>
      </c>
      <c r="D179" t="s">
        <v>27</v>
      </c>
      <c r="E179" t="s">
        <v>21</v>
      </c>
      <c r="F179" t="s">
        <v>51</v>
      </c>
      <c r="G179">
        <v>22.51</v>
      </c>
      <c r="H179">
        <v>7</v>
      </c>
      <c r="I179">
        <v>7.8784999999999998</v>
      </c>
      <c r="J179">
        <v>165.4485</v>
      </c>
      <c r="K179" t="s">
        <v>257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258</v>
      </c>
      <c r="B180" t="s">
        <v>18</v>
      </c>
      <c r="C180" t="s">
        <v>19</v>
      </c>
      <c r="D180" t="s">
        <v>27</v>
      </c>
      <c r="E180" t="s">
        <v>31</v>
      </c>
      <c r="F180" t="s">
        <v>48</v>
      </c>
      <c r="G180">
        <v>73.88</v>
      </c>
      <c r="H180">
        <v>6</v>
      </c>
      <c r="I180">
        <v>22.164000000000001</v>
      </c>
      <c r="J180">
        <v>465.44400000000002</v>
      </c>
      <c r="K180" t="s">
        <v>88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259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t="s">
        <v>80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260</v>
      </c>
      <c r="B182" t="s">
        <v>25</v>
      </c>
      <c r="C182" t="s">
        <v>26</v>
      </c>
      <c r="D182" t="s">
        <v>27</v>
      </c>
      <c r="E182" t="s">
        <v>31</v>
      </c>
      <c r="F182" t="s">
        <v>51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43710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261</v>
      </c>
      <c r="B183" t="s">
        <v>25</v>
      </c>
      <c r="C183" t="s">
        <v>26</v>
      </c>
      <c r="D183" t="s">
        <v>20</v>
      </c>
      <c r="E183" t="s">
        <v>31</v>
      </c>
      <c r="F183" t="s">
        <v>48</v>
      </c>
      <c r="G183">
        <v>38.47</v>
      </c>
      <c r="H183">
        <v>8</v>
      </c>
      <c r="I183">
        <v>15.388</v>
      </c>
      <c r="J183">
        <v>323.14800000000002</v>
      </c>
      <c r="K183" t="s">
        <v>147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262</v>
      </c>
      <c r="B184" t="s">
        <v>18</v>
      </c>
      <c r="C184" t="s">
        <v>19</v>
      </c>
      <c r="D184" t="s">
        <v>20</v>
      </c>
      <c r="E184" t="s">
        <v>31</v>
      </c>
      <c r="F184" t="s">
        <v>37</v>
      </c>
      <c r="G184">
        <v>15.5</v>
      </c>
      <c r="H184">
        <v>10</v>
      </c>
      <c r="I184">
        <v>7.75</v>
      </c>
      <c r="J184">
        <v>162.75</v>
      </c>
      <c r="K184" t="s">
        <v>88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263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t="s">
        <v>76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264</v>
      </c>
      <c r="B186" t="s">
        <v>18</v>
      </c>
      <c r="C186" t="s">
        <v>19</v>
      </c>
      <c r="D186" t="s">
        <v>27</v>
      </c>
      <c r="E186" t="s">
        <v>21</v>
      </c>
      <c r="F186" t="s">
        <v>37</v>
      </c>
      <c r="G186">
        <v>12.34</v>
      </c>
      <c r="H186">
        <v>7</v>
      </c>
      <c r="I186">
        <v>4.319</v>
      </c>
      <c r="J186">
        <v>90.698999999999998</v>
      </c>
      <c r="K186" s="1">
        <v>43558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265</v>
      </c>
      <c r="B187" t="s">
        <v>46</v>
      </c>
      <c r="C187" t="s">
        <v>47</v>
      </c>
      <c r="D187" t="s">
        <v>20</v>
      </c>
      <c r="E187" t="s">
        <v>31</v>
      </c>
      <c r="F187" t="s">
        <v>48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43588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266</v>
      </c>
      <c r="B188" t="s">
        <v>46</v>
      </c>
      <c r="C188" t="s">
        <v>47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267</v>
      </c>
      <c r="B189" t="s">
        <v>46</v>
      </c>
      <c r="C189" t="s">
        <v>47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43679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268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43740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269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t="s">
        <v>80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270</v>
      </c>
      <c r="B192" t="s">
        <v>46</v>
      </c>
      <c r="C192" t="s">
        <v>47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43771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271</v>
      </c>
      <c r="B193" t="s">
        <v>46</v>
      </c>
      <c r="C193" t="s">
        <v>47</v>
      </c>
      <c r="D193" t="s">
        <v>27</v>
      </c>
      <c r="E193" t="s">
        <v>21</v>
      </c>
      <c r="F193" t="s">
        <v>51</v>
      </c>
      <c r="G193">
        <v>73.52</v>
      </c>
      <c r="H193">
        <v>2</v>
      </c>
      <c r="I193">
        <v>7.3520000000000003</v>
      </c>
      <c r="J193">
        <v>154.392</v>
      </c>
      <c r="K193" t="s">
        <v>58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272</v>
      </c>
      <c r="B194" t="s">
        <v>25</v>
      </c>
      <c r="C194" t="s">
        <v>26</v>
      </c>
      <c r="D194" t="s">
        <v>27</v>
      </c>
      <c r="E194" t="s">
        <v>21</v>
      </c>
      <c r="F194" t="s">
        <v>48</v>
      </c>
      <c r="G194">
        <v>87.8</v>
      </c>
      <c r="H194">
        <v>9</v>
      </c>
      <c r="I194">
        <v>39.51</v>
      </c>
      <c r="J194">
        <v>829.71</v>
      </c>
      <c r="K194" t="s">
        <v>96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273</v>
      </c>
      <c r="B195" t="s">
        <v>46</v>
      </c>
      <c r="C195" t="s">
        <v>47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t="s">
        <v>145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274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t="s">
        <v>103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275</v>
      </c>
      <c r="B197" t="s">
        <v>25</v>
      </c>
      <c r="C197" t="s">
        <v>26</v>
      </c>
      <c r="D197" t="s">
        <v>20</v>
      </c>
      <c r="E197" t="s">
        <v>21</v>
      </c>
      <c r="F197" t="s">
        <v>51</v>
      </c>
      <c r="G197">
        <v>74.290000000000006</v>
      </c>
      <c r="H197">
        <v>1</v>
      </c>
      <c r="I197">
        <v>3.7145000000000001</v>
      </c>
      <c r="J197">
        <v>78.004499999999993</v>
      </c>
      <c r="K197" t="s">
        <v>138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276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t="s">
        <v>167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277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t="s">
        <v>88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278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43802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279</v>
      </c>
      <c r="B201" t="s">
        <v>25</v>
      </c>
      <c r="C201" t="s">
        <v>26</v>
      </c>
      <c r="D201" t="s">
        <v>20</v>
      </c>
      <c r="E201" t="s">
        <v>21</v>
      </c>
      <c r="F201" t="s">
        <v>48</v>
      </c>
      <c r="G201">
        <v>71.39</v>
      </c>
      <c r="H201">
        <v>5</v>
      </c>
      <c r="I201">
        <v>17.8475</v>
      </c>
      <c r="J201">
        <v>374.79750000000001</v>
      </c>
      <c r="K201" t="s">
        <v>69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280</v>
      </c>
      <c r="B202" t="s">
        <v>25</v>
      </c>
      <c r="C202" t="s">
        <v>26</v>
      </c>
      <c r="D202" t="s">
        <v>20</v>
      </c>
      <c r="E202" t="s">
        <v>21</v>
      </c>
      <c r="F202" t="s">
        <v>37</v>
      </c>
      <c r="G202">
        <v>19.149999999999999</v>
      </c>
      <c r="H202">
        <v>6</v>
      </c>
      <c r="I202">
        <v>5.7450000000000001</v>
      </c>
      <c r="J202">
        <v>120.645</v>
      </c>
      <c r="K202" t="s">
        <v>228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281</v>
      </c>
      <c r="B203" t="s">
        <v>46</v>
      </c>
      <c r="C203" t="s">
        <v>47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t="s">
        <v>67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282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t="s">
        <v>283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284</v>
      </c>
      <c r="B205" t="s">
        <v>46</v>
      </c>
      <c r="C205" t="s">
        <v>47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43618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285</v>
      </c>
      <c r="B206" t="s">
        <v>46</v>
      </c>
      <c r="C206" t="s">
        <v>47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t="s">
        <v>118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286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43525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287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43556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288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t="s">
        <v>289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290</v>
      </c>
      <c r="B210" t="s">
        <v>46</v>
      </c>
      <c r="C210" t="s">
        <v>47</v>
      </c>
      <c r="D210" t="s">
        <v>27</v>
      </c>
      <c r="E210" t="s">
        <v>21</v>
      </c>
      <c r="F210" t="s">
        <v>51</v>
      </c>
      <c r="G210">
        <v>30.37</v>
      </c>
      <c r="H210">
        <v>3</v>
      </c>
      <c r="I210">
        <v>4.5555000000000003</v>
      </c>
      <c r="J210">
        <v>95.665499999999994</v>
      </c>
      <c r="K210" t="s">
        <v>171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291</v>
      </c>
      <c r="B211" t="s">
        <v>46</v>
      </c>
      <c r="C211" t="s">
        <v>47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43499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292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t="s">
        <v>76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293</v>
      </c>
      <c r="B213" t="s">
        <v>25</v>
      </c>
      <c r="C213" t="s">
        <v>26</v>
      </c>
      <c r="D213" t="s">
        <v>27</v>
      </c>
      <c r="E213" t="s">
        <v>21</v>
      </c>
      <c r="F213" t="s">
        <v>48</v>
      </c>
      <c r="G213">
        <v>93.26</v>
      </c>
      <c r="H213">
        <v>9</v>
      </c>
      <c r="I213">
        <v>41.966999999999999</v>
      </c>
      <c r="J213">
        <v>881.30700000000002</v>
      </c>
      <c r="K213" t="s">
        <v>188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294</v>
      </c>
      <c r="B214" t="s">
        <v>46</v>
      </c>
      <c r="C214" t="s">
        <v>47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t="s">
        <v>295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296</v>
      </c>
      <c r="B215" t="s">
        <v>46</v>
      </c>
      <c r="C215" t="s">
        <v>47</v>
      </c>
      <c r="D215" t="s">
        <v>27</v>
      </c>
      <c r="E215" t="s">
        <v>31</v>
      </c>
      <c r="F215" t="s">
        <v>37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43556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297</v>
      </c>
      <c r="B216" t="s">
        <v>46</v>
      </c>
      <c r="C216" t="s">
        <v>47</v>
      </c>
      <c r="D216" t="s">
        <v>20</v>
      </c>
      <c r="E216" t="s">
        <v>21</v>
      </c>
      <c r="F216" t="s">
        <v>37</v>
      </c>
      <c r="G216">
        <v>29.61</v>
      </c>
      <c r="H216">
        <v>7</v>
      </c>
      <c r="I216">
        <v>10.3635</v>
      </c>
      <c r="J216">
        <v>217.6335</v>
      </c>
      <c r="K216" s="1">
        <v>43772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298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t="s">
        <v>72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299</v>
      </c>
      <c r="B218" t="s">
        <v>46</v>
      </c>
      <c r="C218" t="s">
        <v>47</v>
      </c>
      <c r="D218" t="s">
        <v>27</v>
      </c>
      <c r="E218" t="s">
        <v>21</v>
      </c>
      <c r="F218" t="s">
        <v>37</v>
      </c>
      <c r="G218">
        <v>24.77</v>
      </c>
      <c r="H218">
        <v>5</v>
      </c>
      <c r="I218">
        <v>6.1924999999999999</v>
      </c>
      <c r="J218">
        <v>130.04249999999999</v>
      </c>
      <c r="K218" t="s">
        <v>177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300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t="s">
        <v>301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302</v>
      </c>
      <c r="B220" t="s">
        <v>46</v>
      </c>
      <c r="C220" t="s">
        <v>47</v>
      </c>
      <c r="D220" t="s">
        <v>27</v>
      </c>
      <c r="E220" t="s">
        <v>31</v>
      </c>
      <c r="F220" t="s">
        <v>51</v>
      </c>
      <c r="G220">
        <v>94.87</v>
      </c>
      <c r="H220">
        <v>8</v>
      </c>
      <c r="I220">
        <v>37.948</v>
      </c>
      <c r="J220">
        <v>796.90800000000002</v>
      </c>
      <c r="K220" s="1">
        <v>43801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303</v>
      </c>
      <c r="B221" t="s">
        <v>46</v>
      </c>
      <c r="C221" t="s">
        <v>47</v>
      </c>
      <c r="D221" t="s">
        <v>27</v>
      </c>
      <c r="E221" t="s">
        <v>21</v>
      </c>
      <c r="F221" t="s">
        <v>48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43741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304</v>
      </c>
      <c r="B222" t="s">
        <v>46</v>
      </c>
      <c r="C222" t="s">
        <v>47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t="s">
        <v>305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306</v>
      </c>
      <c r="B223" t="s">
        <v>46</v>
      </c>
      <c r="C223" t="s">
        <v>47</v>
      </c>
      <c r="D223" t="s">
        <v>27</v>
      </c>
      <c r="E223" t="s">
        <v>31</v>
      </c>
      <c r="F223" t="s">
        <v>48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43619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307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t="s">
        <v>69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308</v>
      </c>
      <c r="B225" t="s">
        <v>25</v>
      </c>
      <c r="C225" t="s">
        <v>26</v>
      </c>
      <c r="D225" t="s">
        <v>20</v>
      </c>
      <c r="E225" t="s">
        <v>21</v>
      </c>
      <c r="F225" t="s">
        <v>51</v>
      </c>
      <c r="G225">
        <v>12.54</v>
      </c>
      <c r="H225">
        <v>1</v>
      </c>
      <c r="I225">
        <v>0.627</v>
      </c>
      <c r="J225">
        <v>13.167</v>
      </c>
      <c r="K225" t="s">
        <v>301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309</v>
      </c>
      <c r="B226" t="s">
        <v>18</v>
      </c>
      <c r="C226" t="s">
        <v>19</v>
      </c>
      <c r="D226" t="s">
        <v>27</v>
      </c>
      <c r="E226" t="s">
        <v>31</v>
      </c>
      <c r="F226" t="s">
        <v>48</v>
      </c>
      <c r="G226">
        <v>43.25</v>
      </c>
      <c r="H226">
        <v>2</v>
      </c>
      <c r="I226">
        <v>4.3250000000000002</v>
      </c>
      <c r="J226">
        <v>90.825000000000003</v>
      </c>
      <c r="K226" t="s">
        <v>295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310</v>
      </c>
      <c r="B227" t="s">
        <v>25</v>
      </c>
      <c r="C227" t="s">
        <v>26</v>
      </c>
      <c r="D227" t="s">
        <v>20</v>
      </c>
      <c r="E227" t="s">
        <v>21</v>
      </c>
      <c r="F227" t="s">
        <v>37</v>
      </c>
      <c r="G227">
        <v>87.16</v>
      </c>
      <c r="H227">
        <v>2</v>
      </c>
      <c r="I227">
        <v>8.7159999999999993</v>
      </c>
      <c r="J227">
        <v>183.036</v>
      </c>
      <c r="K227" s="1">
        <v>43770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311</v>
      </c>
      <c r="B228" t="s">
        <v>46</v>
      </c>
      <c r="C228" t="s">
        <v>47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t="s">
        <v>145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312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t="s">
        <v>305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313</v>
      </c>
      <c r="B230" t="s">
        <v>46</v>
      </c>
      <c r="C230" t="s">
        <v>47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t="s">
        <v>314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315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43772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316</v>
      </c>
      <c r="B232" t="s">
        <v>46</v>
      </c>
      <c r="C232" t="s">
        <v>47</v>
      </c>
      <c r="D232" t="s">
        <v>27</v>
      </c>
      <c r="E232" t="s">
        <v>21</v>
      </c>
      <c r="F232" t="s">
        <v>51</v>
      </c>
      <c r="G232">
        <v>81.37</v>
      </c>
      <c r="H232">
        <v>2</v>
      </c>
      <c r="I232">
        <v>8.1370000000000005</v>
      </c>
      <c r="J232">
        <v>170.87700000000001</v>
      </c>
      <c r="K232" t="s">
        <v>145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317</v>
      </c>
      <c r="B233" t="s">
        <v>46</v>
      </c>
      <c r="C233" t="s">
        <v>47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43802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318</v>
      </c>
      <c r="B234" t="s">
        <v>46</v>
      </c>
      <c r="C234" t="s">
        <v>47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43771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319</v>
      </c>
      <c r="B235" t="s">
        <v>46</v>
      </c>
      <c r="C235" t="s">
        <v>47</v>
      </c>
      <c r="D235" t="s">
        <v>20</v>
      </c>
      <c r="E235" t="s">
        <v>31</v>
      </c>
      <c r="F235" t="s">
        <v>51</v>
      </c>
      <c r="G235">
        <v>73.819999999999993</v>
      </c>
      <c r="H235">
        <v>4</v>
      </c>
      <c r="I235">
        <v>14.763999999999999</v>
      </c>
      <c r="J235">
        <v>310.04399999999998</v>
      </c>
      <c r="K235" t="s">
        <v>301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320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43711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321</v>
      </c>
      <c r="B237" t="s">
        <v>18</v>
      </c>
      <c r="C237" t="s">
        <v>19</v>
      </c>
      <c r="D237" t="s">
        <v>27</v>
      </c>
      <c r="E237" t="s">
        <v>21</v>
      </c>
      <c r="F237" t="s">
        <v>37</v>
      </c>
      <c r="G237">
        <v>93.14</v>
      </c>
      <c r="H237">
        <v>2</v>
      </c>
      <c r="I237">
        <v>9.3140000000000001</v>
      </c>
      <c r="J237">
        <v>195.59399999999999</v>
      </c>
      <c r="K237" t="s">
        <v>115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322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t="s">
        <v>80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323</v>
      </c>
      <c r="B239" t="s">
        <v>25</v>
      </c>
      <c r="C239" t="s">
        <v>26</v>
      </c>
      <c r="D239" t="s">
        <v>20</v>
      </c>
      <c r="E239" t="s">
        <v>21</v>
      </c>
      <c r="F239" t="s">
        <v>51</v>
      </c>
      <c r="G239">
        <v>44.22</v>
      </c>
      <c r="H239">
        <v>5</v>
      </c>
      <c r="I239">
        <v>11.055</v>
      </c>
      <c r="J239">
        <v>232.155</v>
      </c>
      <c r="K239" s="1">
        <v>43588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324</v>
      </c>
      <c r="B240" t="s">
        <v>46</v>
      </c>
      <c r="C240" t="s">
        <v>47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43499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325</v>
      </c>
      <c r="B241" t="s">
        <v>18</v>
      </c>
      <c r="C241" t="s">
        <v>19</v>
      </c>
      <c r="D241" t="s">
        <v>27</v>
      </c>
      <c r="E241" t="s">
        <v>31</v>
      </c>
      <c r="F241" t="s">
        <v>51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43770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326</v>
      </c>
      <c r="B242" t="s">
        <v>18</v>
      </c>
      <c r="C242" t="s">
        <v>19</v>
      </c>
      <c r="D242" t="s">
        <v>27</v>
      </c>
      <c r="E242" t="s">
        <v>31</v>
      </c>
      <c r="F242" t="s">
        <v>48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43770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327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43772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328</v>
      </c>
      <c r="B244" t="s">
        <v>25</v>
      </c>
      <c r="C244" t="s">
        <v>26</v>
      </c>
      <c r="D244" t="s">
        <v>20</v>
      </c>
      <c r="E244" t="s">
        <v>31</v>
      </c>
      <c r="F244" t="s">
        <v>51</v>
      </c>
      <c r="G244">
        <v>93.2</v>
      </c>
      <c r="H244">
        <v>2</v>
      </c>
      <c r="I244">
        <v>9.32</v>
      </c>
      <c r="J244">
        <v>195.72</v>
      </c>
      <c r="K244" t="s">
        <v>110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329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43586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330</v>
      </c>
      <c r="B246" t="s">
        <v>46</v>
      </c>
      <c r="C246" t="s">
        <v>47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331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332</v>
      </c>
      <c r="B248" t="s">
        <v>46</v>
      </c>
      <c r="C248" t="s">
        <v>47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43710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333</v>
      </c>
      <c r="B249" t="s">
        <v>18</v>
      </c>
      <c r="C249" t="s">
        <v>19</v>
      </c>
      <c r="D249" t="s">
        <v>20</v>
      </c>
      <c r="E249" t="s">
        <v>31</v>
      </c>
      <c r="F249" t="s">
        <v>51</v>
      </c>
      <c r="G249">
        <v>17.940000000000001</v>
      </c>
      <c r="H249">
        <v>5</v>
      </c>
      <c r="I249">
        <v>4.4850000000000003</v>
      </c>
      <c r="J249">
        <v>94.185000000000002</v>
      </c>
      <c r="K249" t="s">
        <v>147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334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43647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335</v>
      </c>
      <c r="B251" t="s">
        <v>46</v>
      </c>
      <c r="C251" t="s">
        <v>47</v>
      </c>
      <c r="D251" t="s">
        <v>27</v>
      </c>
      <c r="E251" t="s">
        <v>31</v>
      </c>
      <c r="F251" t="s">
        <v>48</v>
      </c>
      <c r="G251">
        <v>73.06</v>
      </c>
      <c r="H251">
        <v>7</v>
      </c>
      <c r="I251">
        <v>25.571000000000002</v>
      </c>
      <c r="J251">
        <v>536.99099999999999</v>
      </c>
      <c r="K251" t="s">
        <v>283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336</v>
      </c>
      <c r="B252" t="s">
        <v>46</v>
      </c>
      <c r="C252" t="s">
        <v>47</v>
      </c>
      <c r="D252" t="s">
        <v>20</v>
      </c>
      <c r="E252" t="s">
        <v>31</v>
      </c>
      <c r="F252" t="s">
        <v>48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337</v>
      </c>
      <c r="B253" t="s">
        <v>25</v>
      </c>
      <c r="C253" t="s">
        <v>26</v>
      </c>
      <c r="D253" t="s">
        <v>20</v>
      </c>
      <c r="E253" t="s">
        <v>31</v>
      </c>
      <c r="F253" t="s">
        <v>51</v>
      </c>
      <c r="G253">
        <v>35.19</v>
      </c>
      <c r="H253">
        <v>10</v>
      </c>
      <c r="I253">
        <v>17.594999999999999</v>
      </c>
      <c r="J253">
        <v>369.495</v>
      </c>
      <c r="K253" t="s">
        <v>338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339</v>
      </c>
      <c r="B254" t="s">
        <v>25</v>
      </c>
      <c r="C254" t="s">
        <v>26</v>
      </c>
      <c r="D254" t="s">
        <v>27</v>
      </c>
      <c r="E254" t="s">
        <v>21</v>
      </c>
      <c r="F254" t="s">
        <v>37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43499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340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t="s">
        <v>96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341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43617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342</v>
      </c>
      <c r="B257" t="s">
        <v>46</v>
      </c>
      <c r="C257" t="s">
        <v>47</v>
      </c>
      <c r="D257" t="s">
        <v>20</v>
      </c>
      <c r="E257" t="s">
        <v>31</v>
      </c>
      <c r="F257" t="s">
        <v>51</v>
      </c>
      <c r="G257">
        <v>32.619999999999997</v>
      </c>
      <c r="H257">
        <v>4</v>
      </c>
      <c r="I257">
        <v>6.524</v>
      </c>
      <c r="J257">
        <v>137.00399999999999</v>
      </c>
      <c r="K257" t="s">
        <v>228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343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t="s">
        <v>305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344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43587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345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t="s">
        <v>257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346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43648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347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t="s">
        <v>103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348</v>
      </c>
      <c r="B263" t="s">
        <v>25</v>
      </c>
      <c r="C263" t="s">
        <v>26</v>
      </c>
      <c r="D263" t="s">
        <v>27</v>
      </c>
      <c r="E263" t="s">
        <v>21</v>
      </c>
      <c r="F263" t="s">
        <v>51</v>
      </c>
      <c r="G263">
        <v>16.45</v>
      </c>
      <c r="H263">
        <v>4</v>
      </c>
      <c r="I263">
        <v>3.29</v>
      </c>
      <c r="J263">
        <v>69.09</v>
      </c>
      <c r="K263" s="1">
        <v>43649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349</v>
      </c>
      <c r="B264" t="s">
        <v>46</v>
      </c>
      <c r="C264" t="s">
        <v>47</v>
      </c>
      <c r="D264" t="s">
        <v>20</v>
      </c>
      <c r="E264" t="s">
        <v>21</v>
      </c>
      <c r="F264" t="s">
        <v>51</v>
      </c>
      <c r="G264">
        <v>38.299999999999997</v>
      </c>
      <c r="H264">
        <v>4</v>
      </c>
      <c r="I264">
        <v>7.66</v>
      </c>
      <c r="J264">
        <v>160.86000000000001</v>
      </c>
      <c r="K264" t="s">
        <v>125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350</v>
      </c>
      <c r="B265" t="s">
        <v>18</v>
      </c>
      <c r="C265" t="s">
        <v>19</v>
      </c>
      <c r="D265" t="s">
        <v>20</v>
      </c>
      <c r="E265" t="s">
        <v>21</v>
      </c>
      <c r="F265" t="s">
        <v>37</v>
      </c>
      <c r="G265">
        <v>22.24</v>
      </c>
      <c r="H265">
        <v>10</v>
      </c>
      <c r="I265">
        <v>11.12</v>
      </c>
      <c r="J265">
        <v>233.52</v>
      </c>
      <c r="K265" s="1">
        <v>43710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351</v>
      </c>
      <c r="B266" t="s">
        <v>46</v>
      </c>
      <c r="C266" t="s">
        <v>47</v>
      </c>
      <c r="D266" t="s">
        <v>27</v>
      </c>
      <c r="E266" t="s">
        <v>31</v>
      </c>
      <c r="F266" t="s">
        <v>37</v>
      </c>
      <c r="G266">
        <v>54.45</v>
      </c>
      <c r="H266">
        <v>1</v>
      </c>
      <c r="I266">
        <v>2.7225000000000001</v>
      </c>
      <c r="J266">
        <v>57.172499999999999</v>
      </c>
      <c r="K266" t="s">
        <v>314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352</v>
      </c>
      <c r="B267" t="s">
        <v>18</v>
      </c>
      <c r="C267" t="s">
        <v>19</v>
      </c>
      <c r="D267" t="s">
        <v>20</v>
      </c>
      <c r="E267" t="s">
        <v>21</v>
      </c>
      <c r="F267" t="s">
        <v>37</v>
      </c>
      <c r="G267">
        <v>98.4</v>
      </c>
      <c r="H267">
        <v>7</v>
      </c>
      <c r="I267">
        <v>34.44</v>
      </c>
      <c r="J267">
        <v>723.24</v>
      </c>
      <c r="K267" s="1">
        <v>43802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353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t="s">
        <v>354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355</v>
      </c>
      <c r="B269" t="s">
        <v>46</v>
      </c>
      <c r="C269" t="s">
        <v>47</v>
      </c>
      <c r="D269" t="s">
        <v>20</v>
      </c>
      <c r="E269" t="s">
        <v>21</v>
      </c>
      <c r="F269" t="s">
        <v>48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43678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356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43586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357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43556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358</v>
      </c>
      <c r="B272" t="s">
        <v>46</v>
      </c>
      <c r="C272" t="s">
        <v>47</v>
      </c>
      <c r="D272" t="s">
        <v>27</v>
      </c>
      <c r="E272" t="s">
        <v>21</v>
      </c>
      <c r="F272" t="s">
        <v>37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43619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359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43525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360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43647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361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t="s">
        <v>35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362</v>
      </c>
      <c r="B276" t="s">
        <v>46</v>
      </c>
      <c r="C276" t="s">
        <v>47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t="s">
        <v>314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363</v>
      </c>
      <c r="B277" t="s">
        <v>46</v>
      </c>
      <c r="C277" t="s">
        <v>47</v>
      </c>
      <c r="D277" t="s">
        <v>27</v>
      </c>
      <c r="E277" t="s">
        <v>31</v>
      </c>
      <c r="F277" t="s">
        <v>51</v>
      </c>
      <c r="G277">
        <v>47.97</v>
      </c>
      <c r="H277">
        <v>7</v>
      </c>
      <c r="I277">
        <v>16.7895</v>
      </c>
      <c r="J277">
        <v>352.5795</v>
      </c>
      <c r="K277" s="1">
        <v>43647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364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43647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365</v>
      </c>
      <c r="B279" t="s">
        <v>25</v>
      </c>
      <c r="C279" t="s">
        <v>26</v>
      </c>
      <c r="D279" t="s">
        <v>27</v>
      </c>
      <c r="E279" t="s">
        <v>21</v>
      </c>
      <c r="F279" t="s">
        <v>51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366</v>
      </c>
      <c r="B280" t="s">
        <v>25</v>
      </c>
      <c r="C280" t="s">
        <v>26</v>
      </c>
      <c r="D280" t="s">
        <v>20</v>
      </c>
      <c r="E280" t="s">
        <v>31</v>
      </c>
      <c r="F280" t="s">
        <v>51</v>
      </c>
      <c r="G280">
        <v>70.989999999999995</v>
      </c>
      <c r="H280">
        <v>10</v>
      </c>
      <c r="I280">
        <v>35.494999999999997</v>
      </c>
      <c r="J280">
        <v>745.39499999999998</v>
      </c>
      <c r="K280" t="s">
        <v>295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367</v>
      </c>
      <c r="B281" t="s">
        <v>18</v>
      </c>
      <c r="C281" t="s">
        <v>19</v>
      </c>
      <c r="D281" t="s">
        <v>20</v>
      </c>
      <c r="E281" t="s">
        <v>31</v>
      </c>
      <c r="F281" t="s">
        <v>37</v>
      </c>
      <c r="G281">
        <v>44.02</v>
      </c>
      <c r="H281">
        <v>10</v>
      </c>
      <c r="I281">
        <v>22.01</v>
      </c>
      <c r="J281">
        <v>462.21</v>
      </c>
      <c r="K281" t="s">
        <v>295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368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t="s">
        <v>118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369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43619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370</v>
      </c>
      <c r="B284" t="s">
        <v>18</v>
      </c>
      <c r="C284" t="s">
        <v>19</v>
      </c>
      <c r="D284" t="s">
        <v>27</v>
      </c>
      <c r="E284" t="s">
        <v>21</v>
      </c>
      <c r="F284" t="s">
        <v>37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43617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371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43558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372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43802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373</v>
      </c>
      <c r="B287" t="s">
        <v>46</v>
      </c>
      <c r="C287" t="s">
        <v>47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t="s">
        <v>49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374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t="s">
        <v>177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375</v>
      </c>
      <c r="B289" t="s">
        <v>25</v>
      </c>
      <c r="C289" t="s">
        <v>26</v>
      </c>
      <c r="D289" t="s">
        <v>27</v>
      </c>
      <c r="E289" t="s">
        <v>21</v>
      </c>
      <c r="F289" t="s">
        <v>37</v>
      </c>
      <c r="G289">
        <v>23.75</v>
      </c>
      <c r="H289">
        <v>9</v>
      </c>
      <c r="I289">
        <v>10.6875</v>
      </c>
      <c r="J289">
        <v>224.4375</v>
      </c>
      <c r="K289" t="s">
        <v>305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376</v>
      </c>
      <c r="B290" t="s">
        <v>46</v>
      </c>
      <c r="C290" t="s">
        <v>47</v>
      </c>
      <c r="D290" t="s">
        <v>27</v>
      </c>
      <c r="E290" t="s">
        <v>21</v>
      </c>
      <c r="F290" t="s">
        <v>48</v>
      </c>
      <c r="G290">
        <v>48.51</v>
      </c>
      <c r="H290">
        <v>7</v>
      </c>
      <c r="I290">
        <v>16.9785</v>
      </c>
      <c r="J290">
        <v>356.54849999999999</v>
      </c>
      <c r="K290" t="s">
        <v>76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377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43526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378</v>
      </c>
      <c r="B292" t="s">
        <v>46</v>
      </c>
      <c r="C292" t="s">
        <v>47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t="s">
        <v>129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379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t="s">
        <v>354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380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t="s">
        <v>207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381</v>
      </c>
      <c r="B295" t="s">
        <v>18</v>
      </c>
      <c r="C295" t="s">
        <v>19</v>
      </c>
      <c r="D295" t="s">
        <v>20</v>
      </c>
      <c r="E295" t="s">
        <v>21</v>
      </c>
      <c r="F295" t="s">
        <v>48</v>
      </c>
      <c r="G295">
        <v>36.36</v>
      </c>
      <c r="H295">
        <v>2</v>
      </c>
      <c r="I295">
        <v>3.6360000000000001</v>
      </c>
      <c r="J295">
        <v>76.355999999999995</v>
      </c>
      <c r="K295" t="s">
        <v>62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382</v>
      </c>
      <c r="B296" t="s">
        <v>46</v>
      </c>
      <c r="C296" t="s">
        <v>47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t="s">
        <v>125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383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384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t="s">
        <v>56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385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43739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386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t="s">
        <v>76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387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t="s">
        <v>183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388</v>
      </c>
      <c r="B302" t="s">
        <v>25</v>
      </c>
      <c r="C302" t="s">
        <v>26</v>
      </c>
      <c r="D302" t="s">
        <v>27</v>
      </c>
      <c r="E302" t="s">
        <v>31</v>
      </c>
      <c r="F302" t="s">
        <v>51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43497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389</v>
      </c>
      <c r="B303" t="s">
        <v>46</v>
      </c>
      <c r="C303" t="s">
        <v>47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43802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390</v>
      </c>
      <c r="B304" t="s">
        <v>25</v>
      </c>
      <c r="C304" t="s">
        <v>26</v>
      </c>
      <c r="D304" t="s">
        <v>27</v>
      </c>
      <c r="E304" t="s">
        <v>31</v>
      </c>
      <c r="F304" t="s">
        <v>48</v>
      </c>
      <c r="G304">
        <v>48.61</v>
      </c>
      <c r="H304">
        <v>1</v>
      </c>
      <c r="I304">
        <v>2.4304999999999999</v>
      </c>
      <c r="J304">
        <v>51.040500000000002</v>
      </c>
      <c r="K304" t="s">
        <v>41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391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t="s">
        <v>289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392</v>
      </c>
      <c r="B306" t="s">
        <v>46</v>
      </c>
      <c r="C306" t="s">
        <v>47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t="s">
        <v>149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393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t="s">
        <v>167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394</v>
      </c>
      <c r="B308" t="s">
        <v>18</v>
      </c>
      <c r="C308" t="s">
        <v>19</v>
      </c>
      <c r="D308" t="s">
        <v>27</v>
      </c>
      <c r="E308" t="s">
        <v>21</v>
      </c>
      <c r="F308" t="s">
        <v>37</v>
      </c>
      <c r="G308">
        <v>40.229999999999997</v>
      </c>
      <c r="H308">
        <v>7</v>
      </c>
      <c r="I308">
        <v>14.080500000000001</v>
      </c>
      <c r="J308">
        <v>295.69049999999999</v>
      </c>
      <c r="K308" t="s">
        <v>235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395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t="s">
        <v>69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396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t="s">
        <v>254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397</v>
      </c>
      <c r="B311" t="s">
        <v>18</v>
      </c>
      <c r="C311" t="s">
        <v>19</v>
      </c>
      <c r="D311" t="s">
        <v>27</v>
      </c>
      <c r="E311" t="s">
        <v>21</v>
      </c>
      <c r="F311" t="s">
        <v>51</v>
      </c>
      <c r="G311">
        <v>81.91</v>
      </c>
      <c r="H311">
        <v>2</v>
      </c>
      <c r="I311">
        <v>8.1910000000000007</v>
      </c>
      <c r="J311">
        <v>172.011</v>
      </c>
      <c r="K311" s="1">
        <v>43588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398</v>
      </c>
      <c r="B312" t="s">
        <v>46</v>
      </c>
      <c r="C312" t="s">
        <v>47</v>
      </c>
      <c r="D312" t="s">
        <v>20</v>
      </c>
      <c r="E312" t="s">
        <v>31</v>
      </c>
      <c r="F312" t="s">
        <v>37</v>
      </c>
      <c r="G312">
        <v>79.930000000000007</v>
      </c>
      <c r="H312">
        <v>6</v>
      </c>
      <c r="I312">
        <v>23.978999999999999</v>
      </c>
      <c r="J312">
        <v>503.55900000000003</v>
      </c>
      <c r="K312" t="s">
        <v>305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399</v>
      </c>
      <c r="B313" t="s">
        <v>25</v>
      </c>
      <c r="C313" t="s">
        <v>26</v>
      </c>
      <c r="D313" t="s">
        <v>20</v>
      </c>
      <c r="E313" t="s">
        <v>31</v>
      </c>
      <c r="F313" t="s">
        <v>51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43587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400</v>
      </c>
      <c r="B314" t="s">
        <v>18</v>
      </c>
      <c r="C314" t="s">
        <v>19</v>
      </c>
      <c r="D314" t="s">
        <v>20</v>
      </c>
      <c r="E314" t="s">
        <v>21</v>
      </c>
      <c r="F314" t="s">
        <v>48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43467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401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43649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402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43740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403</v>
      </c>
      <c r="B317" t="s">
        <v>25</v>
      </c>
      <c r="C317" t="s">
        <v>26</v>
      </c>
      <c r="D317" t="s">
        <v>20</v>
      </c>
      <c r="E317" t="s">
        <v>31</v>
      </c>
      <c r="F317" t="s">
        <v>48</v>
      </c>
      <c r="G317">
        <v>99.37</v>
      </c>
      <c r="H317">
        <v>2</v>
      </c>
      <c r="I317">
        <v>9.9369999999999994</v>
      </c>
      <c r="J317">
        <v>208.67699999999999</v>
      </c>
      <c r="K317" t="s">
        <v>123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404</v>
      </c>
      <c r="B318" t="s">
        <v>25</v>
      </c>
      <c r="C318" t="s">
        <v>26</v>
      </c>
      <c r="D318" t="s">
        <v>20</v>
      </c>
      <c r="E318" t="s">
        <v>21</v>
      </c>
      <c r="F318" t="s">
        <v>48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43710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405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43739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406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43772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407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t="s">
        <v>207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408</v>
      </c>
      <c r="B322" t="s">
        <v>25</v>
      </c>
      <c r="C322" t="s">
        <v>26</v>
      </c>
      <c r="D322" t="s">
        <v>27</v>
      </c>
      <c r="E322" t="s">
        <v>21</v>
      </c>
      <c r="F322" t="s">
        <v>48</v>
      </c>
      <c r="G322">
        <v>22.93</v>
      </c>
      <c r="H322">
        <v>9</v>
      </c>
      <c r="I322">
        <v>10.3185</v>
      </c>
      <c r="J322">
        <v>216.6885</v>
      </c>
      <c r="K322" t="s">
        <v>314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409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t="s">
        <v>209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410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t="s">
        <v>118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411</v>
      </c>
      <c r="B325" t="s">
        <v>18</v>
      </c>
      <c r="C325" t="s">
        <v>19</v>
      </c>
      <c r="D325" t="s">
        <v>27</v>
      </c>
      <c r="E325" t="s">
        <v>21</v>
      </c>
      <c r="F325" t="s">
        <v>51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43680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412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t="s">
        <v>91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413</v>
      </c>
      <c r="B327" t="s">
        <v>46</v>
      </c>
      <c r="C327" t="s">
        <v>47</v>
      </c>
      <c r="D327" t="s">
        <v>27</v>
      </c>
      <c r="E327" t="s">
        <v>31</v>
      </c>
      <c r="F327" t="s">
        <v>37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43802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414</v>
      </c>
      <c r="B328" t="s">
        <v>18</v>
      </c>
      <c r="C328" t="s">
        <v>19</v>
      </c>
      <c r="D328" t="s">
        <v>20</v>
      </c>
      <c r="E328" t="s">
        <v>31</v>
      </c>
      <c r="F328" t="s">
        <v>48</v>
      </c>
      <c r="G328">
        <v>99.78</v>
      </c>
      <c r="H328">
        <v>5</v>
      </c>
      <c r="I328">
        <v>24.945</v>
      </c>
      <c r="J328">
        <v>523.84500000000003</v>
      </c>
      <c r="K328" s="1">
        <v>43711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415</v>
      </c>
      <c r="B329" t="s">
        <v>25</v>
      </c>
      <c r="C329" t="s">
        <v>26</v>
      </c>
      <c r="D329" t="s">
        <v>20</v>
      </c>
      <c r="E329" t="s">
        <v>31</v>
      </c>
      <c r="F329" t="s">
        <v>48</v>
      </c>
      <c r="G329">
        <v>94.26</v>
      </c>
      <c r="H329">
        <v>4</v>
      </c>
      <c r="I329">
        <v>18.852</v>
      </c>
      <c r="J329">
        <v>395.892</v>
      </c>
      <c r="K329" s="1">
        <v>43802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416</v>
      </c>
      <c r="B330" t="s">
        <v>46</v>
      </c>
      <c r="C330" t="s">
        <v>47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t="s">
        <v>76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417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t="s">
        <v>39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418</v>
      </c>
      <c r="B332" t="s">
        <v>46</v>
      </c>
      <c r="C332" t="s">
        <v>47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43648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419</v>
      </c>
      <c r="B333" t="s">
        <v>18</v>
      </c>
      <c r="C333" t="s">
        <v>19</v>
      </c>
      <c r="D333" t="s">
        <v>27</v>
      </c>
      <c r="E333" t="s">
        <v>31</v>
      </c>
      <c r="F333" t="s">
        <v>48</v>
      </c>
      <c r="G333">
        <v>32.9</v>
      </c>
      <c r="H333">
        <v>3</v>
      </c>
      <c r="I333">
        <v>4.9349999999999996</v>
      </c>
      <c r="J333">
        <v>103.63500000000001</v>
      </c>
      <c r="K333" t="s">
        <v>69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420</v>
      </c>
      <c r="B334" t="s">
        <v>18</v>
      </c>
      <c r="C334" t="s">
        <v>19</v>
      </c>
      <c r="D334" t="s">
        <v>27</v>
      </c>
      <c r="E334" t="s">
        <v>31</v>
      </c>
      <c r="F334" t="s">
        <v>51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43526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421</v>
      </c>
      <c r="B335" t="s">
        <v>18</v>
      </c>
      <c r="C335" t="s">
        <v>19</v>
      </c>
      <c r="D335" t="s">
        <v>20</v>
      </c>
      <c r="E335" t="s">
        <v>31</v>
      </c>
      <c r="F335" t="s">
        <v>48</v>
      </c>
      <c r="G335">
        <v>23.48</v>
      </c>
      <c r="H335">
        <v>2</v>
      </c>
      <c r="I335">
        <v>2.3479999999999999</v>
      </c>
      <c r="J335">
        <v>49.308</v>
      </c>
      <c r="K335" t="s">
        <v>354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422</v>
      </c>
      <c r="B336" t="s">
        <v>25</v>
      </c>
      <c r="C336" t="s">
        <v>26</v>
      </c>
      <c r="D336" t="s">
        <v>20</v>
      </c>
      <c r="E336" t="s">
        <v>31</v>
      </c>
      <c r="F336" t="s">
        <v>37</v>
      </c>
      <c r="G336">
        <v>14.7</v>
      </c>
      <c r="H336">
        <v>5</v>
      </c>
      <c r="I336">
        <v>3.6749999999999998</v>
      </c>
      <c r="J336">
        <v>77.174999999999997</v>
      </c>
      <c r="K336" t="s">
        <v>177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423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t="s">
        <v>254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424</v>
      </c>
      <c r="B338" t="s">
        <v>18</v>
      </c>
      <c r="C338" t="s">
        <v>19</v>
      </c>
      <c r="D338" t="s">
        <v>27</v>
      </c>
      <c r="E338" t="s">
        <v>31</v>
      </c>
      <c r="F338" t="s">
        <v>51</v>
      </c>
      <c r="G338">
        <v>76.400000000000006</v>
      </c>
      <c r="H338">
        <v>9</v>
      </c>
      <c r="I338">
        <v>34.380000000000003</v>
      </c>
      <c r="J338">
        <v>721.98</v>
      </c>
      <c r="K338" t="s">
        <v>103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425</v>
      </c>
      <c r="B339" t="s">
        <v>46</v>
      </c>
      <c r="C339" t="s">
        <v>47</v>
      </c>
      <c r="D339" t="s">
        <v>27</v>
      </c>
      <c r="E339" t="s">
        <v>21</v>
      </c>
      <c r="F339" t="s">
        <v>37</v>
      </c>
      <c r="G339">
        <v>57.95</v>
      </c>
      <c r="H339">
        <v>6</v>
      </c>
      <c r="I339">
        <v>17.385000000000002</v>
      </c>
      <c r="J339">
        <v>365.08499999999998</v>
      </c>
      <c r="K339" t="s">
        <v>43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426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t="s">
        <v>171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427</v>
      </c>
      <c r="B341" t="s">
        <v>46</v>
      </c>
      <c r="C341" t="s">
        <v>47</v>
      </c>
      <c r="D341" t="s">
        <v>20</v>
      </c>
      <c r="E341" t="s">
        <v>21</v>
      </c>
      <c r="F341" t="s">
        <v>48</v>
      </c>
      <c r="G341">
        <v>42.82</v>
      </c>
      <c r="H341">
        <v>9</v>
      </c>
      <c r="I341">
        <v>19.268999999999998</v>
      </c>
      <c r="J341">
        <v>404.649</v>
      </c>
      <c r="K341" s="1">
        <v>43587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428</v>
      </c>
      <c r="B342" t="s">
        <v>46</v>
      </c>
      <c r="C342" t="s">
        <v>47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43740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429</v>
      </c>
      <c r="B343" t="s">
        <v>46</v>
      </c>
      <c r="C343" t="s">
        <v>47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43588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430</v>
      </c>
      <c r="B344" t="s">
        <v>46</v>
      </c>
      <c r="C344" t="s">
        <v>47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t="s">
        <v>118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431</v>
      </c>
      <c r="B345" t="s">
        <v>25</v>
      </c>
      <c r="C345" t="s">
        <v>26</v>
      </c>
      <c r="D345" t="s">
        <v>27</v>
      </c>
      <c r="E345" t="s">
        <v>21</v>
      </c>
      <c r="F345" t="s">
        <v>48</v>
      </c>
      <c r="G345">
        <v>97.03</v>
      </c>
      <c r="H345">
        <v>5</v>
      </c>
      <c r="I345">
        <v>24.2575</v>
      </c>
      <c r="J345">
        <v>509.40750000000003</v>
      </c>
      <c r="K345" t="s">
        <v>241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432</v>
      </c>
      <c r="B346" t="s">
        <v>18</v>
      </c>
      <c r="C346" t="s">
        <v>19</v>
      </c>
      <c r="D346" t="s">
        <v>27</v>
      </c>
      <c r="E346" t="s">
        <v>31</v>
      </c>
      <c r="F346" t="s">
        <v>37</v>
      </c>
      <c r="G346">
        <v>44.65</v>
      </c>
      <c r="H346">
        <v>3</v>
      </c>
      <c r="I346">
        <v>6.6974999999999998</v>
      </c>
      <c r="J346">
        <v>140.64750000000001</v>
      </c>
      <c r="K346" t="s">
        <v>123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433</v>
      </c>
      <c r="B347" t="s">
        <v>18</v>
      </c>
      <c r="C347" t="s">
        <v>19</v>
      </c>
      <c r="D347" t="s">
        <v>27</v>
      </c>
      <c r="E347" t="s">
        <v>21</v>
      </c>
      <c r="F347" t="s">
        <v>51</v>
      </c>
      <c r="G347">
        <v>77.930000000000007</v>
      </c>
      <c r="H347">
        <v>9</v>
      </c>
      <c r="I347">
        <v>35.0685</v>
      </c>
      <c r="J347">
        <v>736.43849999999998</v>
      </c>
      <c r="K347" t="s">
        <v>99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434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43557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435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t="s">
        <v>115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436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t="s">
        <v>171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437</v>
      </c>
      <c r="B351" t="s">
        <v>46</v>
      </c>
      <c r="C351" t="s">
        <v>47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t="s">
        <v>99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438</v>
      </c>
      <c r="B352" t="s">
        <v>25</v>
      </c>
      <c r="C352" t="s">
        <v>26</v>
      </c>
      <c r="D352" t="s">
        <v>20</v>
      </c>
      <c r="E352" t="s">
        <v>21</v>
      </c>
      <c r="F352" t="s">
        <v>51</v>
      </c>
      <c r="G352">
        <v>99.3</v>
      </c>
      <c r="H352">
        <v>10</v>
      </c>
      <c r="I352">
        <v>49.65</v>
      </c>
      <c r="J352">
        <v>1042.6500000000001</v>
      </c>
      <c r="K352" t="s">
        <v>118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439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t="s">
        <v>145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440</v>
      </c>
      <c r="B354" t="s">
        <v>46</v>
      </c>
      <c r="C354" t="s">
        <v>47</v>
      </c>
      <c r="D354" t="s">
        <v>20</v>
      </c>
      <c r="E354" t="s">
        <v>21</v>
      </c>
      <c r="F354" t="s">
        <v>51</v>
      </c>
      <c r="G354">
        <v>54.73</v>
      </c>
      <c r="H354">
        <v>7</v>
      </c>
      <c r="I354">
        <v>19.1555</v>
      </c>
      <c r="J354">
        <v>402.26549999999997</v>
      </c>
      <c r="K354" t="s">
        <v>354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441</v>
      </c>
      <c r="B355" t="s">
        <v>46</v>
      </c>
      <c r="C355" t="s">
        <v>47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43499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442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43558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443</v>
      </c>
      <c r="B357" t="s">
        <v>46</v>
      </c>
      <c r="C357" t="s">
        <v>47</v>
      </c>
      <c r="D357" t="s">
        <v>20</v>
      </c>
      <c r="E357" t="s">
        <v>21</v>
      </c>
      <c r="F357" t="s">
        <v>48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43647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444</v>
      </c>
      <c r="B358" t="s">
        <v>25</v>
      </c>
      <c r="C358" t="s">
        <v>26</v>
      </c>
      <c r="D358" t="s">
        <v>27</v>
      </c>
      <c r="E358" t="s">
        <v>21</v>
      </c>
      <c r="F358" t="s">
        <v>51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43680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445</v>
      </c>
      <c r="B359" t="s">
        <v>25</v>
      </c>
      <c r="C359" t="s">
        <v>26</v>
      </c>
      <c r="D359" t="s">
        <v>27</v>
      </c>
      <c r="E359" t="s">
        <v>21</v>
      </c>
      <c r="F359" t="s">
        <v>37</v>
      </c>
      <c r="G359">
        <v>95.44</v>
      </c>
      <c r="H359">
        <v>10</v>
      </c>
      <c r="I359">
        <v>47.72</v>
      </c>
      <c r="J359">
        <v>1002.12</v>
      </c>
      <c r="K359" s="1">
        <v>43709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446</v>
      </c>
      <c r="B360" t="s">
        <v>46</v>
      </c>
      <c r="C360" t="s">
        <v>47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43468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447</v>
      </c>
      <c r="B361" t="s">
        <v>46</v>
      </c>
      <c r="C361" t="s">
        <v>47</v>
      </c>
      <c r="D361" t="s">
        <v>27</v>
      </c>
      <c r="E361" t="s">
        <v>31</v>
      </c>
      <c r="F361" t="s">
        <v>37</v>
      </c>
      <c r="G361">
        <v>74.97</v>
      </c>
      <c r="H361">
        <v>1</v>
      </c>
      <c r="I361">
        <v>3.7484999999999999</v>
      </c>
      <c r="J361">
        <v>78.718500000000006</v>
      </c>
      <c r="K361" t="s">
        <v>96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448</v>
      </c>
      <c r="B362" t="s">
        <v>18</v>
      </c>
      <c r="C362" t="s">
        <v>19</v>
      </c>
      <c r="D362" t="s">
        <v>20</v>
      </c>
      <c r="E362" t="s">
        <v>31</v>
      </c>
      <c r="F362" t="s">
        <v>48</v>
      </c>
      <c r="G362">
        <v>80.959999999999994</v>
      </c>
      <c r="H362">
        <v>8</v>
      </c>
      <c r="I362">
        <v>32.384</v>
      </c>
      <c r="J362">
        <v>680.06399999999996</v>
      </c>
      <c r="K362" t="s">
        <v>69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449</v>
      </c>
      <c r="B363" t="s">
        <v>25</v>
      </c>
      <c r="C363" t="s">
        <v>26</v>
      </c>
      <c r="D363" t="s">
        <v>27</v>
      </c>
      <c r="E363" t="s">
        <v>21</v>
      </c>
      <c r="F363" t="s">
        <v>48</v>
      </c>
      <c r="G363">
        <v>94.47</v>
      </c>
      <c r="H363">
        <v>8</v>
      </c>
      <c r="I363">
        <v>37.787999999999997</v>
      </c>
      <c r="J363">
        <v>793.548</v>
      </c>
      <c r="K363" t="s">
        <v>99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450</v>
      </c>
      <c r="B364" t="s">
        <v>25</v>
      </c>
      <c r="C364" t="s">
        <v>26</v>
      </c>
      <c r="D364" t="s">
        <v>27</v>
      </c>
      <c r="E364" t="s">
        <v>31</v>
      </c>
      <c r="F364" t="s">
        <v>48</v>
      </c>
      <c r="G364">
        <v>99.79</v>
      </c>
      <c r="H364">
        <v>2</v>
      </c>
      <c r="I364">
        <v>9.9789999999999992</v>
      </c>
      <c r="J364">
        <v>209.559</v>
      </c>
      <c r="K364" s="1">
        <v>43649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451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t="s">
        <v>62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452</v>
      </c>
      <c r="B366" t="s">
        <v>25</v>
      </c>
      <c r="C366" t="s">
        <v>26</v>
      </c>
      <c r="D366" t="s">
        <v>27</v>
      </c>
      <c r="E366" t="s">
        <v>21</v>
      </c>
      <c r="F366" t="s">
        <v>48</v>
      </c>
      <c r="G366">
        <v>41.24</v>
      </c>
      <c r="H366">
        <v>4</v>
      </c>
      <c r="I366">
        <v>8.2479999999999993</v>
      </c>
      <c r="J366">
        <v>173.208</v>
      </c>
      <c r="K366" t="s">
        <v>453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454</v>
      </c>
      <c r="B367" t="s">
        <v>25</v>
      </c>
      <c r="C367" t="s">
        <v>26</v>
      </c>
      <c r="D367" t="s">
        <v>27</v>
      </c>
      <c r="E367" t="s">
        <v>21</v>
      </c>
      <c r="F367" t="s">
        <v>51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43617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455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t="s">
        <v>354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456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t="s">
        <v>177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457</v>
      </c>
      <c r="B370" t="s">
        <v>25</v>
      </c>
      <c r="C370" t="s">
        <v>26</v>
      </c>
      <c r="D370" t="s">
        <v>27</v>
      </c>
      <c r="E370" t="s">
        <v>21</v>
      </c>
      <c r="F370" t="s">
        <v>37</v>
      </c>
      <c r="G370">
        <v>14.36</v>
      </c>
      <c r="H370">
        <v>10</v>
      </c>
      <c r="I370">
        <v>7.18</v>
      </c>
      <c r="J370">
        <v>150.78</v>
      </c>
      <c r="K370" t="s">
        <v>35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458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43619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459</v>
      </c>
      <c r="B372" t="s">
        <v>46</v>
      </c>
      <c r="C372" t="s">
        <v>47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460</v>
      </c>
      <c r="B373" t="s">
        <v>46</v>
      </c>
      <c r="C373" t="s">
        <v>47</v>
      </c>
      <c r="D373" t="s">
        <v>27</v>
      </c>
      <c r="E373" t="s">
        <v>21</v>
      </c>
      <c r="F373" t="s">
        <v>51</v>
      </c>
      <c r="G373">
        <v>60.96</v>
      </c>
      <c r="H373">
        <v>2</v>
      </c>
      <c r="I373">
        <v>6.0960000000000001</v>
      </c>
      <c r="J373">
        <v>128.01599999999999</v>
      </c>
      <c r="K373" t="s">
        <v>76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461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t="s">
        <v>354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462</v>
      </c>
      <c r="B375" t="s">
        <v>25</v>
      </c>
      <c r="C375" t="s">
        <v>26</v>
      </c>
      <c r="D375" t="s">
        <v>27</v>
      </c>
      <c r="E375" t="s">
        <v>31</v>
      </c>
      <c r="F375" t="s">
        <v>51</v>
      </c>
      <c r="G375">
        <v>42.08</v>
      </c>
      <c r="H375">
        <v>6</v>
      </c>
      <c r="I375">
        <v>12.624000000000001</v>
      </c>
      <c r="J375">
        <v>265.10399999999998</v>
      </c>
      <c r="K375" t="s">
        <v>228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463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43525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464</v>
      </c>
      <c r="B377" t="s">
        <v>18</v>
      </c>
      <c r="C377" t="s">
        <v>19</v>
      </c>
      <c r="D377" t="s">
        <v>20</v>
      </c>
      <c r="E377" t="s">
        <v>21</v>
      </c>
      <c r="F377" t="s">
        <v>51</v>
      </c>
      <c r="G377">
        <v>96.7</v>
      </c>
      <c r="H377">
        <v>5</v>
      </c>
      <c r="I377">
        <v>24.175000000000001</v>
      </c>
      <c r="J377">
        <v>507.67500000000001</v>
      </c>
      <c r="K377" t="s">
        <v>283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465</v>
      </c>
      <c r="B378" t="s">
        <v>46</v>
      </c>
      <c r="C378" t="s">
        <v>47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43586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466</v>
      </c>
      <c r="B379" t="s">
        <v>25</v>
      </c>
      <c r="C379" t="s">
        <v>26</v>
      </c>
      <c r="D379" t="s">
        <v>27</v>
      </c>
      <c r="E379" t="s">
        <v>31</v>
      </c>
      <c r="F379" t="s">
        <v>37</v>
      </c>
      <c r="G379">
        <v>95.49</v>
      </c>
      <c r="H379">
        <v>7</v>
      </c>
      <c r="I379">
        <v>33.421500000000002</v>
      </c>
      <c r="J379">
        <v>701.85149999999999</v>
      </c>
      <c r="K379" t="s">
        <v>218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467</v>
      </c>
      <c r="B380" t="s">
        <v>25</v>
      </c>
      <c r="C380" t="s">
        <v>26</v>
      </c>
      <c r="D380" t="s">
        <v>20</v>
      </c>
      <c r="E380" t="s">
        <v>31</v>
      </c>
      <c r="F380" t="s">
        <v>51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43618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468</v>
      </c>
      <c r="B381" t="s">
        <v>46</v>
      </c>
      <c r="C381" t="s">
        <v>47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t="s">
        <v>241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469</v>
      </c>
      <c r="B382" t="s">
        <v>18</v>
      </c>
      <c r="C382" t="s">
        <v>19</v>
      </c>
      <c r="D382" t="s">
        <v>20</v>
      </c>
      <c r="E382" t="s">
        <v>31</v>
      </c>
      <c r="F382" t="s">
        <v>37</v>
      </c>
      <c r="G382">
        <v>82.33</v>
      </c>
      <c r="H382">
        <v>4</v>
      </c>
      <c r="I382">
        <v>16.466000000000001</v>
      </c>
      <c r="J382">
        <v>345.786</v>
      </c>
      <c r="K382" s="1">
        <v>43770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470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t="s">
        <v>103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471</v>
      </c>
      <c r="B384" t="s">
        <v>46</v>
      </c>
      <c r="C384" t="s">
        <v>47</v>
      </c>
      <c r="D384" t="s">
        <v>27</v>
      </c>
      <c r="E384" t="s">
        <v>21</v>
      </c>
      <c r="F384" t="s">
        <v>48</v>
      </c>
      <c r="G384">
        <v>99.69</v>
      </c>
      <c r="H384">
        <v>5</v>
      </c>
      <c r="I384">
        <v>24.922499999999999</v>
      </c>
      <c r="J384">
        <v>523.37249999999995</v>
      </c>
      <c r="K384" t="s">
        <v>283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472</v>
      </c>
      <c r="B385" t="s">
        <v>25</v>
      </c>
      <c r="C385" t="s">
        <v>26</v>
      </c>
      <c r="D385" t="s">
        <v>20</v>
      </c>
      <c r="E385" t="s">
        <v>21</v>
      </c>
      <c r="F385" t="s">
        <v>48</v>
      </c>
      <c r="G385">
        <v>74.89</v>
      </c>
      <c r="H385">
        <v>4</v>
      </c>
      <c r="I385">
        <v>14.978</v>
      </c>
      <c r="J385">
        <v>314.53800000000001</v>
      </c>
      <c r="K385" s="1">
        <v>43468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473</v>
      </c>
      <c r="B386" t="s">
        <v>18</v>
      </c>
      <c r="C386" t="s">
        <v>19</v>
      </c>
      <c r="D386" t="s">
        <v>27</v>
      </c>
      <c r="E386" t="s">
        <v>21</v>
      </c>
      <c r="F386" t="s">
        <v>48</v>
      </c>
      <c r="G386">
        <v>40.94</v>
      </c>
      <c r="H386">
        <v>5</v>
      </c>
      <c r="I386">
        <v>10.234999999999999</v>
      </c>
      <c r="J386">
        <v>214.935</v>
      </c>
      <c r="K386" s="1">
        <v>43617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474</v>
      </c>
      <c r="B387" t="s">
        <v>46</v>
      </c>
      <c r="C387" t="s">
        <v>47</v>
      </c>
      <c r="D387" t="s">
        <v>20</v>
      </c>
      <c r="E387" t="s">
        <v>31</v>
      </c>
      <c r="F387" t="s">
        <v>37</v>
      </c>
      <c r="G387">
        <v>75.819999999999993</v>
      </c>
      <c r="H387">
        <v>1</v>
      </c>
      <c r="I387">
        <v>3.7909999999999999</v>
      </c>
      <c r="J387">
        <v>79.611000000000004</v>
      </c>
      <c r="K387" t="s">
        <v>305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475</v>
      </c>
      <c r="B388" t="s">
        <v>25</v>
      </c>
      <c r="C388" t="s">
        <v>26</v>
      </c>
      <c r="D388" t="s">
        <v>27</v>
      </c>
      <c r="E388" t="s">
        <v>31</v>
      </c>
      <c r="F388" t="s">
        <v>48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43772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476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t="s">
        <v>49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477</v>
      </c>
      <c r="B390" t="s">
        <v>25</v>
      </c>
      <c r="C390" t="s">
        <v>26</v>
      </c>
      <c r="D390" t="s">
        <v>20</v>
      </c>
      <c r="E390" t="s">
        <v>21</v>
      </c>
      <c r="F390" t="s">
        <v>51</v>
      </c>
      <c r="G390">
        <v>54.07</v>
      </c>
      <c r="H390">
        <v>9</v>
      </c>
      <c r="I390">
        <v>24.331499999999998</v>
      </c>
      <c r="J390">
        <v>510.9615</v>
      </c>
      <c r="K390" t="s">
        <v>35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478</v>
      </c>
      <c r="B391" t="s">
        <v>46</v>
      </c>
      <c r="C391" t="s">
        <v>47</v>
      </c>
      <c r="D391" t="s">
        <v>27</v>
      </c>
      <c r="E391" t="s">
        <v>31</v>
      </c>
      <c r="F391" t="s">
        <v>48</v>
      </c>
      <c r="G391">
        <v>18.22</v>
      </c>
      <c r="H391">
        <v>7</v>
      </c>
      <c r="I391">
        <v>6.3769999999999998</v>
      </c>
      <c r="J391">
        <v>133.917</v>
      </c>
      <c r="K391" s="1">
        <v>43741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479</v>
      </c>
      <c r="B392" t="s">
        <v>25</v>
      </c>
      <c r="C392" t="s">
        <v>26</v>
      </c>
      <c r="D392" t="s">
        <v>20</v>
      </c>
      <c r="E392" t="s">
        <v>21</v>
      </c>
      <c r="F392" t="s">
        <v>51</v>
      </c>
      <c r="G392">
        <v>80.48</v>
      </c>
      <c r="H392">
        <v>3</v>
      </c>
      <c r="I392">
        <v>12.071999999999999</v>
      </c>
      <c r="J392">
        <v>253.512</v>
      </c>
      <c r="K392" t="s">
        <v>118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480</v>
      </c>
      <c r="B393" t="s">
        <v>46</v>
      </c>
      <c r="C393" t="s">
        <v>47</v>
      </c>
      <c r="D393" t="s">
        <v>27</v>
      </c>
      <c r="E393" t="s">
        <v>21</v>
      </c>
      <c r="F393" t="s">
        <v>51</v>
      </c>
      <c r="G393">
        <v>37.950000000000003</v>
      </c>
      <c r="H393">
        <v>10</v>
      </c>
      <c r="I393">
        <v>18.975000000000001</v>
      </c>
      <c r="J393">
        <v>398.47500000000002</v>
      </c>
      <c r="K393" t="s">
        <v>145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481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t="s">
        <v>257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482</v>
      </c>
      <c r="B395" t="s">
        <v>18</v>
      </c>
      <c r="C395" t="s">
        <v>19</v>
      </c>
      <c r="D395" t="s">
        <v>20</v>
      </c>
      <c r="E395" t="s">
        <v>21</v>
      </c>
      <c r="F395" t="s">
        <v>37</v>
      </c>
      <c r="G395">
        <v>52.26</v>
      </c>
      <c r="H395">
        <v>10</v>
      </c>
      <c r="I395">
        <v>26.13</v>
      </c>
      <c r="J395">
        <v>548.73</v>
      </c>
      <c r="K395" s="1">
        <v>43711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483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43619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484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t="s">
        <v>129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485</v>
      </c>
      <c r="B398" t="s">
        <v>18</v>
      </c>
      <c r="C398" t="s">
        <v>19</v>
      </c>
      <c r="D398" t="s">
        <v>27</v>
      </c>
      <c r="E398" t="s">
        <v>21</v>
      </c>
      <c r="F398" t="s">
        <v>48</v>
      </c>
      <c r="G398">
        <v>54.27</v>
      </c>
      <c r="H398">
        <v>5</v>
      </c>
      <c r="I398">
        <v>13.567500000000001</v>
      </c>
      <c r="J398">
        <v>284.91750000000002</v>
      </c>
      <c r="K398" t="s">
        <v>125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486</v>
      </c>
      <c r="B399" t="s">
        <v>46</v>
      </c>
      <c r="C399" t="s">
        <v>47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t="s">
        <v>67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487</v>
      </c>
      <c r="B400" t="s">
        <v>46</v>
      </c>
      <c r="C400" t="s">
        <v>47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43588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488</v>
      </c>
      <c r="B401" t="s">
        <v>46</v>
      </c>
      <c r="C401" t="s">
        <v>47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43558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489</v>
      </c>
      <c r="B402" t="s">
        <v>25</v>
      </c>
      <c r="C402" t="s">
        <v>26</v>
      </c>
      <c r="D402" t="s">
        <v>27</v>
      </c>
      <c r="E402" t="s">
        <v>21</v>
      </c>
      <c r="F402" t="s">
        <v>48</v>
      </c>
      <c r="G402">
        <v>39.43</v>
      </c>
      <c r="H402">
        <v>6</v>
      </c>
      <c r="I402">
        <v>11.829000000000001</v>
      </c>
      <c r="J402">
        <v>248.40899999999999</v>
      </c>
      <c r="K402" t="s">
        <v>39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490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43802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491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43557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492</v>
      </c>
      <c r="B405" t="s">
        <v>46</v>
      </c>
      <c r="C405" t="s">
        <v>47</v>
      </c>
      <c r="D405" t="s">
        <v>27</v>
      </c>
      <c r="E405" t="s">
        <v>21</v>
      </c>
      <c r="F405" t="s">
        <v>51</v>
      </c>
      <c r="G405">
        <v>39.75</v>
      </c>
      <c r="H405">
        <v>5</v>
      </c>
      <c r="I405">
        <v>9.9375</v>
      </c>
      <c r="J405">
        <v>208.6875</v>
      </c>
      <c r="K405" t="s">
        <v>218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493</v>
      </c>
      <c r="B406" t="s">
        <v>25</v>
      </c>
      <c r="C406" t="s">
        <v>26</v>
      </c>
      <c r="D406" t="s">
        <v>20</v>
      </c>
      <c r="E406" t="s">
        <v>21</v>
      </c>
      <c r="F406" t="s">
        <v>51</v>
      </c>
      <c r="G406">
        <v>97.79</v>
      </c>
      <c r="H406">
        <v>7</v>
      </c>
      <c r="I406">
        <v>34.226500000000001</v>
      </c>
      <c r="J406">
        <v>718.75649999999996</v>
      </c>
      <c r="K406" t="s">
        <v>212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494</v>
      </c>
      <c r="B407" t="s">
        <v>18</v>
      </c>
      <c r="C407" t="s">
        <v>19</v>
      </c>
      <c r="D407" t="s">
        <v>20</v>
      </c>
      <c r="E407" t="s">
        <v>31</v>
      </c>
      <c r="F407" t="s">
        <v>37</v>
      </c>
      <c r="G407">
        <v>67.260000000000005</v>
      </c>
      <c r="H407">
        <v>4</v>
      </c>
      <c r="I407">
        <v>13.452</v>
      </c>
      <c r="J407">
        <v>282.49200000000002</v>
      </c>
      <c r="K407" t="s">
        <v>183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495</v>
      </c>
      <c r="B408" t="s">
        <v>18</v>
      </c>
      <c r="C408" t="s">
        <v>19</v>
      </c>
      <c r="D408" t="s">
        <v>27</v>
      </c>
      <c r="E408" t="s">
        <v>31</v>
      </c>
      <c r="F408" t="s">
        <v>48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43770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496</v>
      </c>
      <c r="B409" t="s">
        <v>46</v>
      </c>
      <c r="C409" t="s">
        <v>47</v>
      </c>
      <c r="D409" t="s">
        <v>20</v>
      </c>
      <c r="E409" t="s">
        <v>21</v>
      </c>
      <c r="F409" t="s">
        <v>51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43556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497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43558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498</v>
      </c>
      <c r="B411" t="s">
        <v>25</v>
      </c>
      <c r="C411" t="s">
        <v>26</v>
      </c>
      <c r="D411" t="s">
        <v>27</v>
      </c>
      <c r="E411" t="s">
        <v>21</v>
      </c>
      <c r="F411" t="s">
        <v>51</v>
      </c>
      <c r="G411">
        <v>23.82</v>
      </c>
      <c r="H411">
        <v>5</v>
      </c>
      <c r="I411">
        <v>5.9550000000000001</v>
      </c>
      <c r="J411">
        <v>125.05500000000001</v>
      </c>
      <c r="K411" t="s">
        <v>80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499</v>
      </c>
      <c r="B412" t="s">
        <v>46</v>
      </c>
      <c r="C412" t="s">
        <v>47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43497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500</v>
      </c>
      <c r="B413" t="s">
        <v>46</v>
      </c>
      <c r="C413" t="s">
        <v>47</v>
      </c>
      <c r="D413" t="s">
        <v>27</v>
      </c>
      <c r="E413" t="s">
        <v>31</v>
      </c>
      <c r="F413" t="s">
        <v>37</v>
      </c>
      <c r="G413">
        <v>21.87</v>
      </c>
      <c r="H413">
        <v>2</v>
      </c>
      <c r="I413">
        <v>2.1869999999999998</v>
      </c>
      <c r="J413">
        <v>45.927</v>
      </c>
      <c r="K413" t="s">
        <v>76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501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43556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502</v>
      </c>
      <c r="B415" t="s">
        <v>18</v>
      </c>
      <c r="C415" t="s">
        <v>19</v>
      </c>
      <c r="D415" t="s">
        <v>27</v>
      </c>
      <c r="E415" t="s">
        <v>31</v>
      </c>
      <c r="F415" t="s">
        <v>37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43741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503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t="s">
        <v>72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504</v>
      </c>
      <c r="B417" t="s">
        <v>46</v>
      </c>
      <c r="C417" t="s">
        <v>47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t="s">
        <v>76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505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43678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506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t="s">
        <v>136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507</v>
      </c>
      <c r="B420" t="s">
        <v>46</v>
      </c>
      <c r="C420" t="s">
        <v>47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43800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508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43557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509</v>
      </c>
      <c r="B422" t="s">
        <v>25</v>
      </c>
      <c r="C422" t="s">
        <v>26</v>
      </c>
      <c r="D422" t="s">
        <v>20</v>
      </c>
      <c r="E422" t="s">
        <v>21</v>
      </c>
      <c r="F422" t="s">
        <v>48</v>
      </c>
      <c r="G422">
        <v>38.6</v>
      </c>
      <c r="H422">
        <v>3</v>
      </c>
      <c r="I422">
        <v>5.79</v>
      </c>
      <c r="J422">
        <v>121.59</v>
      </c>
      <c r="K422" t="s">
        <v>171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510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t="s">
        <v>147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511</v>
      </c>
      <c r="B424" t="s">
        <v>25</v>
      </c>
      <c r="C424" t="s">
        <v>26</v>
      </c>
      <c r="D424" t="s">
        <v>20</v>
      </c>
      <c r="E424" t="s">
        <v>21</v>
      </c>
      <c r="F424" t="s">
        <v>51</v>
      </c>
      <c r="G424">
        <v>97.21</v>
      </c>
      <c r="H424">
        <v>10</v>
      </c>
      <c r="I424">
        <v>48.604999999999997</v>
      </c>
      <c r="J424">
        <v>1020.705</v>
      </c>
      <c r="K424" s="1">
        <v>43679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512</v>
      </c>
      <c r="B425" t="s">
        <v>46</v>
      </c>
      <c r="C425" t="s">
        <v>47</v>
      </c>
      <c r="D425" t="s">
        <v>20</v>
      </c>
      <c r="E425" t="s">
        <v>31</v>
      </c>
      <c r="F425" t="s">
        <v>51</v>
      </c>
      <c r="G425">
        <v>25.42</v>
      </c>
      <c r="H425">
        <v>8</v>
      </c>
      <c r="I425">
        <v>10.167999999999999</v>
      </c>
      <c r="J425">
        <v>213.52799999999999</v>
      </c>
      <c r="K425" t="s">
        <v>103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513</v>
      </c>
      <c r="B426" t="s">
        <v>25</v>
      </c>
      <c r="C426" t="s">
        <v>26</v>
      </c>
      <c r="D426" t="s">
        <v>27</v>
      </c>
      <c r="E426" t="s">
        <v>31</v>
      </c>
      <c r="F426" t="s">
        <v>51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43711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514</v>
      </c>
      <c r="B427" t="s">
        <v>46</v>
      </c>
      <c r="C427" t="s">
        <v>47</v>
      </c>
      <c r="D427" t="s">
        <v>20</v>
      </c>
      <c r="E427" t="s">
        <v>31</v>
      </c>
      <c r="F427" t="s">
        <v>51</v>
      </c>
      <c r="G427">
        <v>40.61</v>
      </c>
      <c r="H427">
        <v>9</v>
      </c>
      <c r="I427">
        <v>18.2745</v>
      </c>
      <c r="J427">
        <v>383.7645</v>
      </c>
      <c r="K427" s="1">
        <v>43497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515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t="s">
        <v>62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516</v>
      </c>
      <c r="B429" t="s">
        <v>46</v>
      </c>
      <c r="C429" t="s">
        <v>47</v>
      </c>
      <c r="D429" t="s">
        <v>20</v>
      </c>
      <c r="E429" t="s">
        <v>21</v>
      </c>
      <c r="F429" t="s">
        <v>48</v>
      </c>
      <c r="G429">
        <v>20.87</v>
      </c>
      <c r="H429">
        <v>3</v>
      </c>
      <c r="I429">
        <v>3.1305000000000001</v>
      </c>
      <c r="J429">
        <v>65.740499999999997</v>
      </c>
      <c r="K429" t="s">
        <v>295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517</v>
      </c>
      <c r="B430" t="s">
        <v>46</v>
      </c>
      <c r="C430" t="s">
        <v>47</v>
      </c>
      <c r="D430" t="s">
        <v>27</v>
      </c>
      <c r="E430" t="s">
        <v>31</v>
      </c>
      <c r="F430" t="s">
        <v>37</v>
      </c>
      <c r="G430">
        <v>67.27</v>
      </c>
      <c r="H430">
        <v>5</v>
      </c>
      <c r="I430">
        <v>16.817499999999999</v>
      </c>
      <c r="J430">
        <v>353.16750000000002</v>
      </c>
      <c r="K430" t="s">
        <v>99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518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43680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519</v>
      </c>
      <c r="B432" t="s">
        <v>46</v>
      </c>
      <c r="C432" t="s">
        <v>47</v>
      </c>
      <c r="D432" t="s">
        <v>27</v>
      </c>
      <c r="E432" t="s">
        <v>31</v>
      </c>
      <c r="F432" t="s">
        <v>51</v>
      </c>
      <c r="G432">
        <v>69.08</v>
      </c>
      <c r="H432">
        <v>2</v>
      </c>
      <c r="I432">
        <v>6.9080000000000004</v>
      </c>
      <c r="J432">
        <v>145.06800000000001</v>
      </c>
      <c r="K432" t="s">
        <v>305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520</v>
      </c>
      <c r="B433" t="s">
        <v>25</v>
      </c>
      <c r="C433" t="s">
        <v>26</v>
      </c>
      <c r="D433" t="s">
        <v>27</v>
      </c>
      <c r="E433" t="s">
        <v>31</v>
      </c>
      <c r="F433" t="s">
        <v>48</v>
      </c>
      <c r="G433">
        <v>43.27</v>
      </c>
      <c r="H433">
        <v>2</v>
      </c>
      <c r="I433">
        <v>4.327</v>
      </c>
      <c r="J433">
        <v>90.867000000000004</v>
      </c>
      <c r="K433" s="1">
        <v>43680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521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t="s">
        <v>138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522</v>
      </c>
      <c r="B435" t="s">
        <v>46</v>
      </c>
      <c r="C435" t="s">
        <v>47</v>
      </c>
      <c r="D435" t="s">
        <v>27</v>
      </c>
      <c r="E435" t="s">
        <v>31</v>
      </c>
      <c r="F435" t="s">
        <v>51</v>
      </c>
      <c r="G435">
        <v>95.54</v>
      </c>
      <c r="H435">
        <v>7</v>
      </c>
      <c r="I435">
        <v>33.439</v>
      </c>
      <c r="J435">
        <v>702.21900000000005</v>
      </c>
      <c r="K435" s="1">
        <v>43711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523</v>
      </c>
      <c r="B436" t="s">
        <v>46</v>
      </c>
      <c r="C436" t="s">
        <v>47</v>
      </c>
      <c r="D436" t="s">
        <v>27</v>
      </c>
      <c r="E436" t="s">
        <v>21</v>
      </c>
      <c r="F436" t="s">
        <v>51</v>
      </c>
      <c r="G436">
        <v>47.44</v>
      </c>
      <c r="H436">
        <v>1</v>
      </c>
      <c r="I436">
        <v>2.3719999999999999</v>
      </c>
      <c r="J436">
        <v>49.811999999999998</v>
      </c>
      <c r="K436" t="s">
        <v>218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524</v>
      </c>
      <c r="B437" t="s">
        <v>25</v>
      </c>
      <c r="C437" t="s">
        <v>26</v>
      </c>
      <c r="D437" t="s">
        <v>27</v>
      </c>
      <c r="E437" t="s">
        <v>31</v>
      </c>
      <c r="F437" t="s">
        <v>37</v>
      </c>
      <c r="G437">
        <v>99.24</v>
      </c>
      <c r="H437">
        <v>9</v>
      </c>
      <c r="I437">
        <v>44.658000000000001</v>
      </c>
      <c r="J437">
        <v>937.81799999999998</v>
      </c>
      <c r="K437" t="s">
        <v>103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525</v>
      </c>
      <c r="B438" t="s">
        <v>25</v>
      </c>
      <c r="C438" t="s">
        <v>26</v>
      </c>
      <c r="D438" t="s">
        <v>20</v>
      </c>
      <c r="E438" t="s">
        <v>31</v>
      </c>
      <c r="F438" t="s">
        <v>37</v>
      </c>
      <c r="G438">
        <v>82.93</v>
      </c>
      <c r="H438">
        <v>4</v>
      </c>
      <c r="I438">
        <v>16.585999999999999</v>
      </c>
      <c r="J438">
        <v>348.30599999999998</v>
      </c>
      <c r="K438" t="s">
        <v>115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526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43680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527</v>
      </c>
      <c r="B440" t="s">
        <v>25</v>
      </c>
      <c r="C440" t="s">
        <v>26</v>
      </c>
      <c r="D440" t="s">
        <v>20</v>
      </c>
      <c r="E440" t="s">
        <v>31</v>
      </c>
      <c r="F440" t="s">
        <v>48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43680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528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43648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529</v>
      </c>
      <c r="B442" t="s">
        <v>25</v>
      </c>
      <c r="C442" t="s">
        <v>26</v>
      </c>
      <c r="D442" t="s">
        <v>20</v>
      </c>
      <c r="E442" t="s">
        <v>31</v>
      </c>
      <c r="F442" t="s">
        <v>48</v>
      </c>
      <c r="G442">
        <v>17.440000000000001</v>
      </c>
      <c r="H442">
        <v>5</v>
      </c>
      <c r="I442">
        <v>4.3600000000000003</v>
      </c>
      <c r="J442">
        <v>91.56</v>
      </c>
      <c r="K442" t="s">
        <v>58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530</v>
      </c>
      <c r="B443" t="s">
        <v>46</v>
      </c>
      <c r="C443" t="s">
        <v>47</v>
      </c>
      <c r="D443" t="s">
        <v>20</v>
      </c>
      <c r="E443" t="s">
        <v>21</v>
      </c>
      <c r="F443" t="s">
        <v>37</v>
      </c>
      <c r="G443">
        <v>88.43</v>
      </c>
      <c r="H443">
        <v>8</v>
      </c>
      <c r="I443">
        <v>35.372</v>
      </c>
      <c r="J443">
        <v>742.81200000000001</v>
      </c>
      <c r="K443" t="s">
        <v>72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531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t="s">
        <v>58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532</v>
      </c>
      <c r="B445" t="s">
        <v>25</v>
      </c>
      <c r="C445" t="s">
        <v>26</v>
      </c>
      <c r="D445" t="s">
        <v>27</v>
      </c>
      <c r="E445" t="s">
        <v>31</v>
      </c>
      <c r="F445" t="s">
        <v>51</v>
      </c>
      <c r="G445">
        <v>12.78</v>
      </c>
      <c r="H445">
        <v>1</v>
      </c>
      <c r="I445">
        <v>0.63900000000000001</v>
      </c>
      <c r="J445">
        <v>13.419</v>
      </c>
      <c r="K445" s="1">
        <v>43678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533</v>
      </c>
      <c r="B446" t="s">
        <v>18</v>
      </c>
      <c r="C446" t="s">
        <v>19</v>
      </c>
      <c r="D446" t="s">
        <v>27</v>
      </c>
      <c r="E446" t="s">
        <v>21</v>
      </c>
      <c r="F446" t="s">
        <v>37</v>
      </c>
      <c r="G446">
        <v>19.100000000000001</v>
      </c>
      <c r="H446">
        <v>7</v>
      </c>
      <c r="I446">
        <v>6.6849999999999996</v>
      </c>
      <c r="J446">
        <v>140.38499999999999</v>
      </c>
      <c r="K446" t="s">
        <v>58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534</v>
      </c>
      <c r="B447" t="s">
        <v>46</v>
      </c>
      <c r="C447" t="s">
        <v>47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t="s">
        <v>80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535</v>
      </c>
      <c r="B448" t="s">
        <v>25</v>
      </c>
      <c r="C448" t="s">
        <v>26</v>
      </c>
      <c r="D448" t="s">
        <v>20</v>
      </c>
      <c r="E448" t="s">
        <v>31</v>
      </c>
      <c r="F448" t="s">
        <v>48</v>
      </c>
      <c r="G448">
        <v>27.66</v>
      </c>
      <c r="H448">
        <v>10</v>
      </c>
      <c r="I448">
        <v>13.83</v>
      </c>
      <c r="J448">
        <v>290.43</v>
      </c>
      <c r="K448" t="s">
        <v>123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536</v>
      </c>
      <c r="B449" t="s">
        <v>25</v>
      </c>
      <c r="C449" t="s">
        <v>26</v>
      </c>
      <c r="D449" t="s">
        <v>27</v>
      </c>
      <c r="E449" t="s">
        <v>31</v>
      </c>
      <c r="F449" t="s">
        <v>51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43741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537</v>
      </c>
      <c r="B450" t="s">
        <v>46</v>
      </c>
      <c r="C450" t="s">
        <v>47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43800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538</v>
      </c>
      <c r="B451" t="s">
        <v>46</v>
      </c>
      <c r="C451" t="s">
        <v>47</v>
      </c>
      <c r="D451" t="s">
        <v>20</v>
      </c>
      <c r="E451" t="s">
        <v>21</v>
      </c>
      <c r="F451" t="s">
        <v>37</v>
      </c>
      <c r="G451">
        <v>39.119999999999997</v>
      </c>
      <c r="H451">
        <v>1</v>
      </c>
      <c r="I451">
        <v>1.956</v>
      </c>
      <c r="J451">
        <v>41.076000000000001</v>
      </c>
      <c r="K451" t="s">
        <v>167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539</v>
      </c>
      <c r="B452" t="s">
        <v>46</v>
      </c>
      <c r="C452" t="s">
        <v>47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540</v>
      </c>
      <c r="B453" t="s">
        <v>46</v>
      </c>
      <c r="C453" t="s">
        <v>47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43497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541</v>
      </c>
      <c r="B454" t="s">
        <v>18</v>
      </c>
      <c r="C454" t="s">
        <v>19</v>
      </c>
      <c r="D454" t="s">
        <v>27</v>
      </c>
      <c r="E454" t="s">
        <v>21</v>
      </c>
      <c r="F454" t="s">
        <v>48</v>
      </c>
      <c r="G454">
        <v>63.61</v>
      </c>
      <c r="H454">
        <v>5</v>
      </c>
      <c r="I454">
        <v>15.9025</v>
      </c>
      <c r="J454">
        <v>333.95249999999999</v>
      </c>
      <c r="K454" t="s">
        <v>96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542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543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t="s">
        <v>305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544</v>
      </c>
      <c r="B457" t="s">
        <v>46</v>
      </c>
      <c r="C457" t="s">
        <v>47</v>
      </c>
      <c r="D457" t="s">
        <v>20</v>
      </c>
      <c r="E457" t="s">
        <v>21</v>
      </c>
      <c r="F457" t="s">
        <v>51</v>
      </c>
      <c r="G457">
        <v>29.56</v>
      </c>
      <c r="H457">
        <v>5</v>
      </c>
      <c r="I457">
        <v>7.39</v>
      </c>
      <c r="J457">
        <v>155.19</v>
      </c>
      <c r="K457" t="s">
        <v>257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545</v>
      </c>
      <c r="B458" t="s">
        <v>46</v>
      </c>
      <c r="C458" t="s">
        <v>47</v>
      </c>
      <c r="D458" t="s">
        <v>20</v>
      </c>
      <c r="E458" t="s">
        <v>21</v>
      </c>
      <c r="F458" t="s">
        <v>48</v>
      </c>
      <c r="G458">
        <v>77.400000000000006</v>
      </c>
      <c r="H458">
        <v>9</v>
      </c>
      <c r="I458">
        <v>34.83</v>
      </c>
      <c r="J458">
        <v>731.43</v>
      </c>
      <c r="K458" t="s">
        <v>118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546</v>
      </c>
      <c r="B459" t="s">
        <v>46</v>
      </c>
      <c r="C459" t="s">
        <v>47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43648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547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t="s">
        <v>35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548</v>
      </c>
      <c r="B461" t="s">
        <v>25</v>
      </c>
      <c r="C461" t="s">
        <v>26</v>
      </c>
      <c r="D461" t="s">
        <v>27</v>
      </c>
      <c r="E461" t="s">
        <v>31</v>
      </c>
      <c r="F461" t="s">
        <v>48</v>
      </c>
      <c r="G461">
        <v>35.89</v>
      </c>
      <c r="H461">
        <v>1</v>
      </c>
      <c r="I461">
        <v>1.7945</v>
      </c>
      <c r="J461">
        <v>37.6845</v>
      </c>
      <c r="K461" t="s">
        <v>149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549</v>
      </c>
      <c r="B462" t="s">
        <v>25</v>
      </c>
      <c r="C462" t="s">
        <v>26</v>
      </c>
      <c r="D462" t="s">
        <v>27</v>
      </c>
      <c r="E462" t="s">
        <v>31</v>
      </c>
      <c r="F462" t="s">
        <v>48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43526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550</v>
      </c>
      <c r="B463" t="s">
        <v>46</v>
      </c>
      <c r="C463" t="s">
        <v>47</v>
      </c>
      <c r="D463" t="s">
        <v>20</v>
      </c>
      <c r="E463" t="s">
        <v>21</v>
      </c>
      <c r="F463" t="s">
        <v>48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551</v>
      </c>
      <c r="B464" t="s">
        <v>25</v>
      </c>
      <c r="C464" t="s">
        <v>26</v>
      </c>
      <c r="D464" t="s">
        <v>27</v>
      </c>
      <c r="E464" t="s">
        <v>21</v>
      </c>
      <c r="F464" t="s">
        <v>37</v>
      </c>
      <c r="G464">
        <v>73.95</v>
      </c>
      <c r="H464">
        <v>4</v>
      </c>
      <c r="I464">
        <v>14.79</v>
      </c>
      <c r="J464">
        <v>310.58999999999997</v>
      </c>
      <c r="K464" s="1">
        <v>43526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552</v>
      </c>
      <c r="B465" t="s">
        <v>25</v>
      </c>
      <c r="C465" t="s">
        <v>26</v>
      </c>
      <c r="D465" t="s">
        <v>20</v>
      </c>
      <c r="E465" t="s">
        <v>21</v>
      </c>
      <c r="F465" t="s">
        <v>48</v>
      </c>
      <c r="G465">
        <v>22.62</v>
      </c>
      <c r="H465">
        <v>1</v>
      </c>
      <c r="I465">
        <v>1.131</v>
      </c>
      <c r="J465">
        <v>23.751000000000001</v>
      </c>
      <c r="K465" t="s">
        <v>338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553</v>
      </c>
      <c r="B466" t="s">
        <v>18</v>
      </c>
      <c r="C466" t="s">
        <v>19</v>
      </c>
      <c r="D466" t="s">
        <v>20</v>
      </c>
      <c r="E466" t="s">
        <v>31</v>
      </c>
      <c r="F466" t="s">
        <v>48</v>
      </c>
      <c r="G466">
        <v>51.34</v>
      </c>
      <c r="H466">
        <v>5</v>
      </c>
      <c r="I466">
        <v>12.835000000000001</v>
      </c>
      <c r="J466">
        <v>269.53500000000003</v>
      </c>
      <c r="K466" t="s">
        <v>171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554</v>
      </c>
      <c r="B467" t="s">
        <v>25</v>
      </c>
      <c r="C467" t="s">
        <v>26</v>
      </c>
      <c r="D467" t="s">
        <v>20</v>
      </c>
      <c r="E467" t="s">
        <v>21</v>
      </c>
      <c r="F467" t="s">
        <v>37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43499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555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43679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556</v>
      </c>
      <c r="B469" t="s">
        <v>46</v>
      </c>
      <c r="C469" t="s">
        <v>47</v>
      </c>
      <c r="D469" t="s">
        <v>27</v>
      </c>
      <c r="E469" t="s">
        <v>31</v>
      </c>
      <c r="F469" t="s">
        <v>37</v>
      </c>
      <c r="G469">
        <v>37.020000000000003</v>
      </c>
      <c r="H469">
        <v>6</v>
      </c>
      <c r="I469">
        <v>11.106</v>
      </c>
      <c r="J469">
        <v>233.226</v>
      </c>
      <c r="K469" t="s">
        <v>72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557</v>
      </c>
      <c r="B470" t="s">
        <v>25</v>
      </c>
      <c r="C470" t="s">
        <v>26</v>
      </c>
      <c r="D470" t="s">
        <v>27</v>
      </c>
      <c r="E470" t="s">
        <v>31</v>
      </c>
      <c r="F470" t="s">
        <v>48</v>
      </c>
      <c r="G470">
        <v>21.58</v>
      </c>
      <c r="H470">
        <v>1</v>
      </c>
      <c r="I470">
        <v>1.079</v>
      </c>
      <c r="J470">
        <v>22.658999999999999</v>
      </c>
      <c r="K470" s="1">
        <v>43710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558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t="s">
        <v>118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559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t="s">
        <v>147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560</v>
      </c>
      <c r="B473" t="s">
        <v>18</v>
      </c>
      <c r="C473" t="s">
        <v>19</v>
      </c>
      <c r="D473" t="s">
        <v>20</v>
      </c>
      <c r="E473" t="s">
        <v>21</v>
      </c>
      <c r="F473" t="s">
        <v>37</v>
      </c>
      <c r="G473">
        <v>40.049999999999997</v>
      </c>
      <c r="H473">
        <v>4</v>
      </c>
      <c r="I473">
        <v>8.01</v>
      </c>
      <c r="J473">
        <v>168.21</v>
      </c>
      <c r="K473" t="s">
        <v>76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561</v>
      </c>
      <c r="B474" t="s">
        <v>18</v>
      </c>
      <c r="C474" t="s">
        <v>19</v>
      </c>
      <c r="D474" t="s">
        <v>20</v>
      </c>
      <c r="E474" t="s">
        <v>31</v>
      </c>
      <c r="F474" t="s">
        <v>51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562</v>
      </c>
      <c r="B475" t="s">
        <v>46</v>
      </c>
      <c r="C475" t="s">
        <v>47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t="s">
        <v>235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563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t="s">
        <v>235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564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t="s">
        <v>41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565</v>
      </c>
      <c r="B478" t="s">
        <v>18</v>
      </c>
      <c r="C478" t="s">
        <v>19</v>
      </c>
      <c r="D478" t="s">
        <v>27</v>
      </c>
      <c r="E478" t="s">
        <v>21</v>
      </c>
      <c r="F478" t="s">
        <v>37</v>
      </c>
      <c r="G478">
        <v>33.26</v>
      </c>
      <c r="H478">
        <v>5</v>
      </c>
      <c r="I478">
        <v>8.3149999999999995</v>
      </c>
      <c r="J478">
        <v>174.61500000000001</v>
      </c>
      <c r="K478" t="s">
        <v>289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566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43649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567</v>
      </c>
      <c r="B480" t="s">
        <v>46</v>
      </c>
      <c r="C480" t="s">
        <v>47</v>
      </c>
      <c r="D480" t="s">
        <v>27</v>
      </c>
      <c r="E480" t="s">
        <v>31</v>
      </c>
      <c r="F480" t="s">
        <v>37</v>
      </c>
      <c r="G480">
        <v>34.369999999999997</v>
      </c>
      <c r="H480">
        <v>10</v>
      </c>
      <c r="I480">
        <v>17.184999999999999</v>
      </c>
      <c r="J480">
        <v>360.88499999999999</v>
      </c>
      <c r="K480" t="s">
        <v>96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568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t="s">
        <v>228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569</v>
      </c>
      <c r="B482" t="s">
        <v>25</v>
      </c>
      <c r="C482" t="s">
        <v>26</v>
      </c>
      <c r="D482" t="s">
        <v>27</v>
      </c>
      <c r="E482" t="s">
        <v>31</v>
      </c>
      <c r="F482" t="s">
        <v>48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570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t="s">
        <v>118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571</v>
      </c>
      <c r="B484" t="s">
        <v>18</v>
      </c>
      <c r="C484" t="s">
        <v>19</v>
      </c>
      <c r="D484" t="s">
        <v>27</v>
      </c>
      <c r="E484" t="s">
        <v>31</v>
      </c>
      <c r="F484" t="s">
        <v>37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43678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572</v>
      </c>
      <c r="B485" t="s">
        <v>46</v>
      </c>
      <c r="C485" t="s">
        <v>47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43801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573</v>
      </c>
      <c r="B486" t="s">
        <v>25</v>
      </c>
      <c r="C486" t="s">
        <v>26</v>
      </c>
      <c r="D486" t="s">
        <v>20</v>
      </c>
      <c r="E486" t="s">
        <v>21</v>
      </c>
      <c r="F486" t="s">
        <v>37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574</v>
      </c>
      <c r="B487" t="s">
        <v>46</v>
      </c>
      <c r="C487" t="s">
        <v>47</v>
      </c>
      <c r="D487" t="s">
        <v>20</v>
      </c>
      <c r="E487" t="s">
        <v>21</v>
      </c>
      <c r="F487" t="s">
        <v>37</v>
      </c>
      <c r="G487">
        <v>49.49</v>
      </c>
      <c r="H487">
        <v>4</v>
      </c>
      <c r="I487">
        <v>9.8979999999999997</v>
      </c>
      <c r="J487">
        <v>207.858</v>
      </c>
      <c r="K487" t="s">
        <v>254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575</v>
      </c>
      <c r="B488" t="s">
        <v>46</v>
      </c>
      <c r="C488" t="s">
        <v>47</v>
      </c>
      <c r="D488" t="s">
        <v>27</v>
      </c>
      <c r="E488" t="s">
        <v>21</v>
      </c>
      <c r="F488" t="s">
        <v>51</v>
      </c>
      <c r="G488">
        <v>41.09</v>
      </c>
      <c r="H488">
        <v>10</v>
      </c>
      <c r="I488">
        <v>20.545000000000002</v>
      </c>
      <c r="J488">
        <v>431.44499999999999</v>
      </c>
      <c r="K488" t="s">
        <v>110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576</v>
      </c>
      <c r="B489" t="s">
        <v>18</v>
      </c>
      <c r="C489" t="s">
        <v>19</v>
      </c>
      <c r="D489" t="s">
        <v>27</v>
      </c>
      <c r="E489" t="s">
        <v>31</v>
      </c>
      <c r="F489" t="s">
        <v>51</v>
      </c>
      <c r="G489">
        <v>37.15</v>
      </c>
      <c r="H489">
        <v>4</v>
      </c>
      <c r="I489">
        <v>7.43</v>
      </c>
      <c r="J489">
        <v>156.03</v>
      </c>
      <c r="K489" t="s">
        <v>88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577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t="s">
        <v>241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578</v>
      </c>
      <c r="B491" t="s">
        <v>46</v>
      </c>
      <c r="C491" t="s">
        <v>47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43557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579</v>
      </c>
      <c r="B492" t="s">
        <v>46</v>
      </c>
      <c r="C492" t="s">
        <v>47</v>
      </c>
      <c r="D492" t="s">
        <v>27</v>
      </c>
      <c r="E492" t="s">
        <v>21</v>
      </c>
      <c r="F492" t="s">
        <v>51</v>
      </c>
      <c r="G492">
        <v>34.700000000000003</v>
      </c>
      <c r="H492">
        <v>2</v>
      </c>
      <c r="I492">
        <v>3.47</v>
      </c>
      <c r="J492">
        <v>72.87</v>
      </c>
      <c r="K492" t="s">
        <v>125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580</v>
      </c>
      <c r="B493" t="s">
        <v>18</v>
      </c>
      <c r="C493" t="s">
        <v>19</v>
      </c>
      <c r="D493" t="s">
        <v>20</v>
      </c>
      <c r="E493" t="s">
        <v>21</v>
      </c>
      <c r="F493" t="s">
        <v>51</v>
      </c>
      <c r="G493">
        <v>19.66</v>
      </c>
      <c r="H493">
        <v>10</v>
      </c>
      <c r="I493">
        <v>9.83</v>
      </c>
      <c r="J493">
        <v>206.43</v>
      </c>
      <c r="K493" t="s">
        <v>67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581</v>
      </c>
      <c r="B494" t="s">
        <v>46</v>
      </c>
      <c r="C494" t="s">
        <v>47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43588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582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43588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583</v>
      </c>
      <c r="B496" t="s">
        <v>46</v>
      </c>
      <c r="C496" t="s">
        <v>47</v>
      </c>
      <c r="D496" t="s">
        <v>27</v>
      </c>
      <c r="E496" t="s">
        <v>31</v>
      </c>
      <c r="F496" t="s">
        <v>51</v>
      </c>
      <c r="G496">
        <v>99.89</v>
      </c>
      <c r="H496">
        <v>2</v>
      </c>
      <c r="I496">
        <v>9.9890000000000008</v>
      </c>
      <c r="J496">
        <v>209.76900000000001</v>
      </c>
      <c r="K496" t="s">
        <v>314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584</v>
      </c>
      <c r="B497" t="s">
        <v>46</v>
      </c>
      <c r="C497" t="s">
        <v>47</v>
      </c>
      <c r="D497" t="s">
        <v>27</v>
      </c>
      <c r="E497" t="s">
        <v>31</v>
      </c>
      <c r="F497" t="s">
        <v>37</v>
      </c>
      <c r="G497">
        <v>75.92</v>
      </c>
      <c r="H497">
        <v>8</v>
      </c>
      <c r="I497">
        <v>30.367999999999999</v>
      </c>
      <c r="J497">
        <v>637.72799999999995</v>
      </c>
      <c r="K497" t="s">
        <v>295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585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586</v>
      </c>
      <c r="B499" t="s">
        <v>25</v>
      </c>
      <c r="C499" t="s">
        <v>26</v>
      </c>
      <c r="D499" t="s">
        <v>27</v>
      </c>
      <c r="E499" t="s">
        <v>21</v>
      </c>
      <c r="F499" t="s">
        <v>48</v>
      </c>
      <c r="G499">
        <v>90.24</v>
      </c>
      <c r="H499">
        <v>6</v>
      </c>
      <c r="I499">
        <v>27.071999999999999</v>
      </c>
      <c r="J499">
        <v>568.51199999999994</v>
      </c>
      <c r="K499" t="s">
        <v>35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587</v>
      </c>
      <c r="B500" t="s">
        <v>46</v>
      </c>
      <c r="C500" t="s">
        <v>47</v>
      </c>
      <c r="D500" t="s">
        <v>20</v>
      </c>
      <c r="E500" t="s">
        <v>21</v>
      </c>
      <c r="F500" t="s">
        <v>37</v>
      </c>
      <c r="G500">
        <v>98.13</v>
      </c>
      <c r="H500">
        <v>1</v>
      </c>
      <c r="I500">
        <v>4.9065000000000003</v>
      </c>
      <c r="J500">
        <v>103.0365</v>
      </c>
      <c r="K500" t="s">
        <v>62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588</v>
      </c>
      <c r="B501" t="s">
        <v>18</v>
      </c>
      <c r="C501" t="s">
        <v>19</v>
      </c>
      <c r="D501" t="s">
        <v>20</v>
      </c>
      <c r="E501" t="s">
        <v>21</v>
      </c>
      <c r="F501" t="s">
        <v>37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589</v>
      </c>
      <c r="B502" t="s">
        <v>46</v>
      </c>
      <c r="C502" t="s">
        <v>47</v>
      </c>
      <c r="D502" t="s">
        <v>20</v>
      </c>
      <c r="E502" t="s">
        <v>31</v>
      </c>
      <c r="F502" t="s">
        <v>37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43526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590</v>
      </c>
      <c r="B503" t="s">
        <v>25</v>
      </c>
      <c r="C503" t="s">
        <v>26</v>
      </c>
      <c r="D503" t="s">
        <v>20</v>
      </c>
      <c r="E503" t="s">
        <v>21</v>
      </c>
      <c r="F503" t="s">
        <v>51</v>
      </c>
      <c r="G503">
        <v>31.9</v>
      </c>
      <c r="H503">
        <v>1</v>
      </c>
      <c r="I503">
        <v>1.595</v>
      </c>
      <c r="J503">
        <v>33.494999999999997</v>
      </c>
      <c r="K503" s="1">
        <v>43586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591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t="s">
        <v>35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592</v>
      </c>
      <c r="B505" t="s">
        <v>46</v>
      </c>
      <c r="C505" t="s">
        <v>47</v>
      </c>
      <c r="D505" t="s">
        <v>27</v>
      </c>
      <c r="E505" t="s">
        <v>21</v>
      </c>
      <c r="F505" t="s">
        <v>37</v>
      </c>
      <c r="G505">
        <v>93.31</v>
      </c>
      <c r="H505">
        <v>2</v>
      </c>
      <c r="I505">
        <v>9.3309999999999995</v>
      </c>
      <c r="J505">
        <v>195.95099999999999</v>
      </c>
      <c r="K505" t="s">
        <v>39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593</v>
      </c>
      <c r="B506" t="s">
        <v>46</v>
      </c>
      <c r="C506" t="s">
        <v>47</v>
      </c>
      <c r="D506" t="s">
        <v>27</v>
      </c>
      <c r="E506" t="s">
        <v>31</v>
      </c>
      <c r="F506" t="s">
        <v>37</v>
      </c>
      <c r="G506">
        <v>88.45</v>
      </c>
      <c r="H506">
        <v>1</v>
      </c>
      <c r="I506">
        <v>4.4225000000000003</v>
      </c>
      <c r="J506">
        <v>92.872500000000002</v>
      </c>
      <c r="K506" t="s">
        <v>41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594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t="s">
        <v>80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595</v>
      </c>
      <c r="B508" t="s">
        <v>46</v>
      </c>
      <c r="C508" t="s">
        <v>47</v>
      </c>
      <c r="D508" t="s">
        <v>20</v>
      </c>
      <c r="E508" t="s">
        <v>21</v>
      </c>
      <c r="F508" t="s">
        <v>37</v>
      </c>
      <c r="G508">
        <v>48.5</v>
      </c>
      <c r="H508">
        <v>3</v>
      </c>
      <c r="I508">
        <v>7.2750000000000004</v>
      </c>
      <c r="J508">
        <v>152.77500000000001</v>
      </c>
      <c r="K508" s="1">
        <v>43678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596</v>
      </c>
      <c r="B509" t="s">
        <v>46</v>
      </c>
      <c r="C509" t="s">
        <v>47</v>
      </c>
      <c r="D509" t="s">
        <v>27</v>
      </c>
      <c r="E509" t="s">
        <v>21</v>
      </c>
      <c r="F509" t="s">
        <v>48</v>
      </c>
      <c r="G509">
        <v>84.05</v>
      </c>
      <c r="H509">
        <v>6</v>
      </c>
      <c r="I509">
        <v>25.215</v>
      </c>
      <c r="J509">
        <v>529.51499999999999</v>
      </c>
      <c r="K509" t="s">
        <v>228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597</v>
      </c>
      <c r="B510" t="s">
        <v>46</v>
      </c>
      <c r="C510" t="s">
        <v>47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t="s">
        <v>56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598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43710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599</v>
      </c>
      <c r="B512" t="s">
        <v>46</v>
      </c>
      <c r="C512" t="s">
        <v>47</v>
      </c>
      <c r="D512" t="s">
        <v>20</v>
      </c>
      <c r="E512" t="s">
        <v>21</v>
      </c>
      <c r="F512" t="s">
        <v>37</v>
      </c>
      <c r="G512">
        <v>90.74</v>
      </c>
      <c r="H512">
        <v>7</v>
      </c>
      <c r="I512">
        <v>31.759</v>
      </c>
      <c r="J512">
        <v>666.93899999999996</v>
      </c>
      <c r="K512" t="s">
        <v>188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600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43586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601</v>
      </c>
      <c r="B514" t="s">
        <v>18</v>
      </c>
      <c r="C514" t="s">
        <v>19</v>
      </c>
      <c r="D514" t="s">
        <v>27</v>
      </c>
      <c r="E514" t="s">
        <v>21</v>
      </c>
      <c r="F514" t="s">
        <v>51</v>
      </c>
      <c r="G514">
        <v>54.28</v>
      </c>
      <c r="H514">
        <v>7</v>
      </c>
      <c r="I514">
        <v>18.998000000000001</v>
      </c>
      <c r="J514">
        <v>398.95800000000003</v>
      </c>
      <c r="K514" t="s">
        <v>35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602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t="s">
        <v>354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603</v>
      </c>
      <c r="B516" t="s">
        <v>25</v>
      </c>
      <c r="C516" t="s">
        <v>26</v>
      </c>
      <c r="D516" t="s">
        <v>20</v>
      </c>
      <c r="E516" t="s">
        <v>31</v>
      </c>
      <c r="F516" t="s">
        <v>37</v>
      </c>
      <c r="G516">
        <v>58.39</v>
      </c>
      <c r="H516">
        <v>7</v>
      </c>
      <c r="I516">
        <v>20.436499999999999</v>
      </c>
      <c r="J516">
        <v>429.16649999999998</v>
      </c>
      <c r="K516" t="s">
        <v>149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604</v>
      </c>
      <c r="B517" t="s">
        <v>25</v>
      </c>
      <c r="C517" t="s">
        <v>26</v>
      </c>
      <c r="D517" t="s">
        <v>20</v>
      </c>
      <c r="E517" t="s">
        <v>21</v>
      </c>
      <c r="F517" t="s">
        <v>51</v>
      </c>
      <c r="G517">
        <v>51.47</v>
      </c>
      <c r="H517">
        <v>1</v>
      </c>
      <c r="I517">
        <v>2.5735000000000001</v>
      </c>
      <c r="J517">
        <v>54.043500000000002</v>
      </c>
      <c r="K517" t="s">
        <v>289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605</v>
      </c>
      <c r="B518" t="s">
        <v>46</v>
      </c>
      <c r="C518" t="s">
        <v>47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t="s">
        <v>56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606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t="s">
        <v>136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607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43468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608</v>
      </c>
      <c r="B521" t="s">
        <v>25</v>
      </c>
      <c r="C521" t="s">
        <v>26</v>
      </c>
      <c r="D521" t="s">
        <v>20</v>
      </c>
      <c r="E521" t="s">
        <v>31</v>
      </c>
      <c r="F521" t="s">
        <v>37</v>
      </c>
      <c r="G521">
        <v>71.92</v>
      </c>
      <c r="H521">
        <v>5</v>
      </c>
      <c r="I521">
        <v>17.98</v>
      </c>
      <c r="J521">
        <v>377.58</v>
      </c>
      <c r="K521" t="s">
        <v>91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609</v>
      </c>
      <c r="B522" t="s">
        <v>46</v>
      </c>
      <c r="C522" t="s">
        <v>47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t="s">
        <v>167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610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t="s">
        <v>295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611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43618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612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613</v>
      </c>
      <c r="B526" t="s">
        <v>18</v>
      </c>
      <c r="C526" t="s">
        <v>19</v>
      </c>
      <c r="D526" t="s">
        <v>27</v>
      </c>
      <c r="E526" t="s">
        <v>31</v>
      </c>
      <c r="F526" t="s">
        <v>48</v>
      </c>
      <c r="G526">
        <v>81.709999999999994</v>
      </c>
      <c r="H526">
        <v>6</v>
      </c>
      <c r="I526">
        <v>24.513000000000002</v>
      </c>
      <c r="J526">
        <v>514.77300000000002</v>
      </c>
      <c r="K526" t="s">
        <v>35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614</v>
      </c>
      <c r="B527" t="s">
        <v>18</v>
      </c>
      <c r="C527" t="s">
        <v>19</v>
      </c>
      <c r="D527" t="s">
        <v>20</v>
      </c>
      <c r="E527" t="s">
        <v>21</v>
      </c>
      <c r="F527" t="s">
        <v>37</v>
      </c>
      <c r="G527">
        <v>91.41</v>
      </c>
      <c r="H527">
        <v>5</v>
      </c>
      <c r="I527">
        <v>22.852499999999999</v>
      </c>
      <c r="J527">
        <v>479.90249999999997</v>
      </c>
      <c r="K527" t="s">
        <v>41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615</v>
      </c>
      <c r="B528" t="s">
        <v>46</v>
      </c>
      <c r="C528" t="s">
        <v>47</v>
      </c>
      <c r="D528" t="s">
        <v>27</v>
      </c>
      <c r="E528" t="s">
        <v>31</v>
      </c>
      <c r="F528" t="s">
        <v>51</v>
      </c>
      <c r="G528">
        <v>39.21</v>
      </c>
      <c r="H528">
        <v>4</v>
      </c>
      <c r="I528">
        <v>7.8419999999999996</v>
      </c>
      <c r="J528">
        <v>164.68199999999999</v>
      </c>
      <c r="K528" t="s">
        <v>188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616</v>
      </c>
      <c r="B529" t="s">
        <v>46</v>
      </c>
      <c r="C529" t="s">
        <v>47</v>
      </c>
      <c r="D529" t="s">
        <v>20</v>
      </c>
      <c r="E529" t="s">
        <v>31</v>
      </c>
      <c r="F529" t="s">
        <v>51</v>
      </c>
      <c r="G529">
        <v>59.86</v>
      </c>
      <c r="H529">
        <v>2</v>
      </c>
      <c r="I529">
        <v>5.9859999999999998</v>
      </c>
      <c r="J529">
        <v>125.706</v>
      </c>
      <c r="K529" t="s">
        <v>138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617</v>
      </c>
      <c r="B530" t="s">
        <v>46</v>
      </c>
      <c r="C530" t="s">
        <v>47</v>
      </c>
      <c r="D530" t="s">
        <v>20</v>
      </c>
      <c r="E530" t="s">
        <v>21</v>
      </c>
      <c r="F530" t="s">
        <v>48</v>
      </c>
      <c r="G530">
        <v>54.36</v>
      </c>
      <c r="H530">
        <v>10</v>
      </c>
      <c r="I530">
        <v>27.18</v>
      </c>
      <c r="J530">
        <v>570.78</v>
      </c>
      <c r="K530" s="1">
        <v>43648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618</v>
      </c>
      <c r="B531" t="s">
        <v>18</v>
      </c>
      <c r="C531" t="s">
        <v>19</v>
      </c>
      <c r="D531" t="s">
        <v>27</v>
      </c>
      <c r="E531" t="s">
        <v>31</v>
      </c>
      <c r="F531" t="s">
        <v>37</v>
      </c>
      <c r="G531">
        <v>98.09</v>
      </c>
      <c r="H531">
        <v>9</v>
      </c>
      <c r="I531">
        <v>44.140500000000003</v>
      </c>
      <c r="J531">
        <v>926.95050000000003</v>
      </c>
      <c r="K531" t="s">
        <v>69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619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43801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620</v>
      </c>
      <c r="B533" t="s">
        <v>18</v>
      </c>
      <c r="C533" t="s">
        <v>19</v>
      </c>
      <c r="D533" t="s">
        <v>20</v>
      </c>
      <c r="E533" t="s">
        <v>31</v>
      </c>
      <c r="F533" t="s">
        <v>51</v>
      </c>
      <c r="G533">
        <v>86.68</v>
      </c>
      <c r="H533">
        <v>8</v>
      </c>
      <c r="I533">
        <v>34.671999999999997</v>
      </c>
      <c r="J533">
        <v>728.11199999999997</v>
      </c>
      <c r="K533" t="s">
        <v>129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621</v>
      </c>
      <c r="B534" t="s">
        <v>46</v>
      </c>
      <c r="C534" t="s">
        <v>47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43618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622</v>
      </c>
      <c r="B535" t="s">
        <v>25</v>
      </c>
      <c r="C535" t="s">
        <v>26</v>
      </c>
      <c r="D535" t="s">
        <v>27</v>
      </c>
      <c r="E535" t="s">
        <v>21</v>
      </c>
      <c r="F535" t="s">
        <v>48</v>
      </c>
      <c r="G535">
        <v>16.309999999999999</v>
      </c>
      <c r="H535">
        <v>9</v>
      </c>
      <c r="I535">
        <v>7.3395000000000001</v>
      </c>
      <c r="J535">
        <v>154.12950000000001</v>
      </c>
      <c r="K535" t="s">
        <v>167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623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43772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624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43648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625</v>
      </c>
      <c r="B538" t="s">
        <v>46</v>
      </c>
      <c r="C538" t="s">
        <v>47</v>
      </c>
      <c r="D538" t="s">
        <v>20</v>
      </c>
      <c r="E538" t="s">
        <v>21</v>
      </c>
      <c r="F538" t="s">
        <v>51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43586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626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43649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627</v>
      </c>
      <c r="B540" t="s">
        <v>18</v>
      </c>
      <c r="C540" t="s">
        <v>19</v>
      </c>
      <c r="D540" t="s">
        <v>27</v>
      </c>
      <c r="E540" t="s">
        <v>21</v>
      </c>
      <c r="F540" t="s">
        <v>51</v>
      </c>
      <c r="G540">
        <v>73.05</v>
      </c>
      <c r="H540">
        <v>4</v>
      </c>
      <c r="I540">
        <v>14.61</v>
      </c>
      <c r="J540">
        <v>306.81</v>
      </c>
      <c r="K540" t="s">
        <v>41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628</v>
      </c>
      <c r="B541" t="s">
        <v>25</v>
      </c>
      <c r="C541" t="s">
        <v>26</v>
      </c>
      <c r="D541" t="s">
        <v>20</v>
      </c>
      <c r="E541" t="s">
        <v>21</v>
      </c>
      <c r="F541" t="s">
        <v>48</v>
      </c>
      <c r="G541">
        <v>87.48</v>
      </c>
      <c r="H541">
        <v>6</v>
      </c>
      <c r="I541">
        <v>26.244</v>
      </c>
      <c r="J541">
        <v>551.12400000000002</v>
      </c>
      <c r="K541" s="1">
        <v>43467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629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t="s">
        <v>136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630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43525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631</v>
      </c>
      <c r="B544" t="s">
        <v>46</v>
      </c>
      <c r="C544" t="s">
        <v>47</v>
      </c>
      <c r="D544" t="s">
        <v>20</v>
      </c>
      <c r="E544" t="s">
        <v>21</v>
      </c>
      <c r="F544" t="s">
        <v>37</v>
      </c>
      <c r="G544">
        <v>20.18</v>
      </c>
      <c r="H544">
        <v>4</v>
      </c>
      <c r="I544">
        <v>4.0359999999999996</v>
      </c>
      <c r="J544">
        <v>84.756</v>
      </c>
      <c r="K544" t="s">
        <v>257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632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t="s">
        <v>80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633</v>
      </c>
      <c r="B546" t="s">
        <v>46</v>
      </c>
      <c r="C546" t="s">
        <v>47</v>
      </c>
      <c r="D546" t="s">
        <v>27</v>
      </c>
      <c r="E546" t="s">
        <v>21</v>
      </c>
      <c r="F546" t="s">
        <v>48</v>
      </c>
      <c r="G546">
        <v>71.2</v>
      </c>
      <c r="H546">
        <v>1</v>
      </c>
      <c r="I546">
        <v>3.56</v>
      </c>
      <c r="J546">
        <v>74.760000000000005</v>
      </c>
      <c r="K546" s="1">
        <v>43586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634</v>
      </c>
      <c r="B547" t="s">
        <v>46</v>
      </c>
      <c r="C547" t="s">
        <v>47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t="s">
        <v>103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635</v>
      </c>
      <c r="B548" t="s">
        <v>18</v>
      </c>
      <c r="C548" t="s">
        <v>19</v>
      </c>
      <c r="D548" t="s">
        <v>27</v>
      </c>
      <c r="E548" t="s">
        <v>21</v>
      </c>
      <c r="F548" t="s">
        <v>51</v>
      </c>
      <c r="G548">
        <v>29.42</v>
      </c>
      <c r="H548">
        <v>10</v>
      </c>
      <c r="I548">
        <v>14.71</v>
      </c>
      <c r="J548">
        <v>308.91000000000003</v>
      </c>
      <c r="K548" s="1">
        <v>43800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636</v>
      </c>
      <c r="B549" t="s">
        <v>18</v>
      </c>
      <c r="C549" t="s">
        <v>19</v>
      </c>
      <c r="D549" t="s">
        <v>27</v>
      </c>
      <c r="E549" t="s">
        <v>31</v>
      </c>
      <c r="F549" t="s">
        <v>37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43647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637</v>
      </c>
      <c r="B550" t="s">
        <v>46</v>
      </c>
      <c r="C550" t="s">
        <v>47</v>
      </c>
      <c r="D550" t="s">
        <v>27</v>
      </c>
      <c r="E550" t="s">
        <v>21</v>
      </c>
      <c r="F550" t="s">
        <v>37</v>
      </c>
      <c r="G550">
        <v>51.54</v>
      </c>
      <c r="H550">
        <v>5</v>
      </c>
      <c r="I550">
        <v>12.885</v>
      </c>
      <c r="J550">
        <v>270.58499999999998</v>
      </c>
      <c r="K550" t="s">
        <v>145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638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t="s">
        <v>147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639</v>
      </c>
      <c r="B552" t="s">
        <v>46</v>
      </c>
      <c r="C552" t="s">
        <v>47</v>
      </c>
      <c r="D552" t="s">
        <v>27</v>
      </c>
      <c r="E552" t="s">
        <v>31</v>
      </c>
      <c r="F552" t="s">
        <v>51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43710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640</v>
      </c>
      <c r="B553" t="s">
        <v>46</v>
      </c>
      <c r="C553" t="s">
        <v>47</v>
      </c>
      <c r="D553" t="s">
        <v>27</v>
      </c>
      <c r="E553" t="s">
        <v>21</v>
      </c>
      <c r="F553" t="s">
        <v>51</v>
      </c>
      <c r="G553">
        <v>54.31</v>
      </c>
      <c r="H553">
        <v>9</v>
      </c>
      <c r="I553">
        <v>24.439499999999999</v>
      </c>
      <c r="J553">
        <v>513.22950000000003</v>
      </c>
      <c r="K553" t="s">
        <v>218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641</v>
      </c>
      <c r="B554" t="s">
        <v>46</v>
      </c>
      <c r="C554" t="s">
        <v>47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43587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642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43649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643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t="s">
        <v>39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644</v>
      </c>
      <c r="B557" t="s">
        <v>46</v>
      </c>
      <c r="C557" t="s">
        <v>47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t="s">
        <v>115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645</v>
      </c>
      <c r="B558" t="s">
        <v>46</v>
      </c>
      <c r="C558" t="s">
        <v>47</v>
      </c>
      <c r="D558" t="s">
        <v>20</v>
      </c>
      <c r="E558" t="s">
        <v>21</v>
      </c>
      <c r="F558" t="s">
        <v>51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43557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646</v>
      </c>
      <c r="B559" t="s">
        <v>25</v>
      </c>
      <c r="C559" t="s">
        <v>26</v>
      </c>
      <c r="D559" t="s">
        <v>20</v>
      </c>
      <c r="E559" t="s">
        <v>21</v>
      </c>
      <c r="F559" t="s">
        <v>48</v>
      </c>
      <c r="G559">
        <v>98.52</v>
      </c>
      <c r="H559">
        <v>10</v>
      </c>
      <c r="I559">
        <v>49.26</v>
      </c>
      <c r="J559">
        <v>1034.46</v>
      </c>
      <c r="K559" t="s">
        <v>241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647</v>
      </c>
      <c r="B560" t="s">
        <v>18</v>
      </c>
      <c r="C560" t="s">
        <v>19</v>
      </c>
      <c r="D560" t="s">
        <v>20</v>
      </c>
      <c r="E560" t="s">
        <v>31</v>
      </c>
      <c r="F560" t="s">
        <v>48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43497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648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t="s">
        <v>56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649</v>
      </c>
      <c r="B562" t="s">
        <v>46</v>
      </c>
      <c r="C562" t="s">
        <v>47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t="s">
        <v>354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650</v>
      </c>
      <c r="B563" t="s">
        <v>25</v>
      </c>
      <c r="C563" t="s">
        <v>26</v>
      </c>
      <c r="D563" t="s">
        <v>27</v>
      </c>
      <c r="E563" t="s">
        <v>31</v>
      </c>
      <c r="F563" t="s">
        <v>48</v>
      </c>
      <c r="G563">
        <v>89.2</v>
      </c>
      <c r="H563">
        <v>10</v>
      </c>
      <c r="I563">
        <v>44.6</v>
      </c>
      <c r="J563">
        <v>936.6</v>
      </c>
      <c r="K563" s="1">
        <v>43771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651</v>
      </c>
      <c r="B564" t="s">
        <v>46</v>
      </c>
      <c r="C564" t="s">
        <v>47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t="s">
        <v>241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652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t="s">
        <v>295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653</v>
      </c>
      <c r="B566" t="s">
        <v>46</v>
      </c>
      <c r="C566" t="s">
        <v>47</v>
      </c>
      <c r="D566" t="s">
        <v>27</v>
      </c>
      <c r="E566" t="s">
        <v>31</v>
      </c>
      <c r="F566" t="s">
        <v>51</v>
      </c>
      <c r="G566">
        <v>99.25</v>
      </c>
      <c r="H566">
        <v>2</v>
      </c>
      <c r="I566">
        <v>9.9250000000000007</v>
      </c>
      <c r="J566">
        <v>208.42500000000001</v>
      </c>
      <c r="K566" t="s">
        <v>295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654</v>
      </c>
      <c r="B567" t="s">
        <v>18</v>
      </c>
      <c r="C567" t="s">
        <v>19</v>
      </c>
      <c r="D567" t="s">
        <v>27</v>
      </c>
      <c r="E567" t="s">
        <v>21</v>
      </c>
      <c r="F567" t="s">
        <v>48</v>
      </c>
      <c r="G567">
        <v>81.209999999999994</v>
      </c>
      <c r="H567">
        <v>10</v>
      </c>
      <c r="I567">
        <v>40.604999999999997</v>
      </c>
      <c r="J567">
        <v>852.70500000000004</v>
      </c>
      <c r="K567" t="s">
        <v>91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655</v>
      </c>
      <c r="B568" t="s">
        <v>25</v>
      </c>
      <c r="C568" t="s">
        <v>26</v>
      </c>
      <c r="D568" t="s">
        <v>27</v>
      </c>
      <c r="E568" t="s">
        <v>21</v>
      </c>
      <c r="F568" t="s">
        <v>37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43526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656</v>
      </c>
      <c r="B569" t="s">
        <v>18</v>
      </c>
      <c r="C569" t="s">
        <v>19</v>
      </c>
      <c r="D569" t="s">
        <v>27</v>
      </c>
      <c r="E569" t="s">
        <v>21</v>
      </c>
      <c r="F569" t="s">
        <v>51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657</v>
      </c>
      <c r="B570" t="s">
        <v>46</v>
      </c>
      <c r="C570" t="s">
        <v>47</v>
      </c>
      <c r="D570" t="s">
        <v>27</v>
      </c>
      <c r="E570" t="s">
        <v>21</v>
      </c>
      <c r="F570" t="s">
        <v>51</v>
      </c>
      <c r="G570">
        <v>79.86</v>
      </c>
      <c r="H570">
        <v>7</v>
      </c>
      <c r="I570">
        <v>27.951000000000001</v>
      </c>
      <c r="J570">
        <v>586.971</v>
      </c>
      <c r="K570" s="1">
        <v>43739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658</v>
      </c>
      <c r="B571" t="s">
        <v>25</v>
      </c>
      <c r="C571" t="s">
        <v>26</v>
      </c>
      <c r="D571" t="s">
        <v>27</v>
      </c>
      <c r="E571" t="s">
        <v>21</v>
      </c>
      <c r="F571" t="s">
        <v>37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43499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659</v>
      </c>
      <c r="B572" t="s">
        <v>46</v>
      </c>
      <c r="C572" t="s">
        <v>47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t="s">
        <v>41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660</v>
      </c>
      <c r="B573" t="s">
        <v>46</v>
      </c>
      <c r="C573" t="s">
        <v>47</v>
      </c>
      <c r="D573" t="s">
        <v>20</v>
      </c>
      <c r="E573" t="s">
        <v>31</v>
      </c>
      <c r="F573" t="s">
        <v>37</v>
      </c>
      <c r="G573">
        <v>26.67</v>
      </c>
      <c r="H573">
        <v>10</v>
      </c>
      <c r="I573">
        <v>13.335000000000001</v>
      </c>
      <c r="J573">
        <v>280.03500000000003</v>
      </c>
      <c r="K573" t="s">
        <v>228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661</v>
      </c>
      <c r="B574" t="s">
        <v>18</v>
      </c>
      <c r="C574" t="s">
        <v>19</v>
      </c>
      <c r="D574" t="s">
        <v>20</v>
      </c>
      <c r="E574" t="s">
        <v>31</v>
      </c>
      <c r="F574" t="s">
        <v>48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43741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662</v>
      </c>
      <c r="B575" t="s">
        <v>46</v>
      </c>
      <c r="C575" t="s">
        <v>47</v>
      </c>
      <c r="D575" t="s">
        <v>27</v>
      </c>
      <c r="E575" t="s">
        <v>31</v>
      </c>
      <c r="F575" t="s">
        <v>48</v>
      </c>
      <c r="G575">
        <v>72.39</v>
      </c>
      <c r="H575">
        <v>2</v>
      </c>
      <c r="I575">
        <v>7.2389999999999999</v>
      </c>
      <c r="J575">
        <v>152.01900000000001</v>
      </c>
      <c r="K575" t="s">
        <v>138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663</v>
      </c>
      <c r="B576" t="s">
        <v>18</v>
      </c>
      <c r="C576" t="s">
        <v>19</v>
      </c>
      <c r="D576" t="s">
        <v>27</v>
      </c>
      <c r="E576" t="s">
        <v>31</v>
      </c>
      <c r="F576" t="s">
        <v>37</v>
      </c>
      <c r="G576">
        <v>85.91</v>
      </c>
      <c r="H576">
        <v>5</v>
      </c>
      <c r="I576">
        <v>21.477499999999999</v>
      </c>
      <c r="J576">
        <v>451.02749999999997</v>
      </c>
      <c r="K576" t="s">
        <v>72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664</v>
      </c>
      <c r="B577" t="s">
        <v>46</v>
      </c>
      <c r="C577" t="s">
        <v>47</v>
      </c>
      <c r="D577" t="s">
        <v>20</v>
      </c>
      <c r="E577" t="s">
        <v>31</v>
      </c>
      <c r="F577" t="s">
        <v>51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43468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665</v>
      </c>
      <c r="B578" t="s">
        <v>46</v>
      </c>
      <c r="C578" t="s">
        <v>47</v>
      </c>
      <c r="D578" t="s">
        <v>27</v>
      </c>
      <c r="E578" t="s">
        <v>31</v>
      </c>
      <c r="F578" t="s">
        <v>48</v>
      </c>
      <c r="G578">
        <v>60.3</v>
      </c>
      <c r="H578">
        <v>4</v>
      </c>
      <c r="I578">
        <v>12.06</v>
      </c>
      <c r="J578">
        <v>253.26</v>
      </c>
      <c r="K578" t="s">
        <v>49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666</v>
      </c>
      <c r="B579" t="s">
        <v>25</v>
      </c>
      <c r="C579" t="s">
        <v>26</v>
      </c>
      <c r="D579" t="s">
        <v>27</v>
      </c>
      <c r="E579" t="s">
        <v>31</v>
      </c>
      <c r="F579" t="s">
        <v>48</v>
      </c>
      <c r="G579">
        <v>31.77</v>
      </c>
      <c r="H579">
        <v>4</v>
      </c>
      <c r="I579">
        <v>6.3540000000000001</v>
      </c>
      <c r="J579">
        <v>133.434</v>
      </c>
      <c r="K579" t="s">
        <v>283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667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t="s">
        <v>167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668</v>
      </c>
      <c r="B581" t="s">
        <v>46</v>
      </c>
      <c r="C581" t="s">
        <v>47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43468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669</v>
      </c>
      <c r="B582" t="s">
        <v>25</v>
      </c>
      <c r="C582" t="s">
        <v>26</v>
      </c>
      <c r="D582" t="s">
        <v>27</v>
      </c>
      <c r="E582" t="s">
        <v>31</v>
      </c>
      <c r="F582" t="s">
        <v>48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43647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670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43467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671</v>
      </c>
      <c r="B584" t="s">
        <v>25</v>
      </c>
      <c r="C584" t="s">
        <v>26</v>
      </c>
      <c r="D584" t="s">
        <v>20</v>
      </c>
      <c r="E584" t="s">
        <v>21</v>
      </c>
      <c r="F584" t="s">
        <v>51</v>
      </c>
      <c r="G584">
        <v>92.98</v>
      </c>
      <c r="H584">
        <v>2</v>
      </c>
      <c r="I584">
        <v>9.298</v>
      </c>
      <c r="J584">
        <v>195.25800000000001</v>
      </c>
      <c r="K584" t="s">
        <v>257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672</v>
      </c>
      <c r="B585" t="s">
        <v>46</v>
      </c>
      <c r="C585" t="s">
        <v>47</v>
      </c>
      <c r="D585" t="s">
        <v>20</v>
      </c>
      <c r="E585" t="s">
        <v>21</v>
      </c>
      <c r="F585" t="s">
        <v>51</v>
      </c>
      <c r="G585">
        <v>18.079999999999998</v>
      </c>
      <c r="H585">
        <v>4</v>
      </c>
      <c r="I585">
        <v>3.6160000000000001</v>
      </c>
      <c r="J585">
        <v>75.936000000000007</v>
      </c>
      <c r="K585" t="s">
        <v>283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673</v>
      </c>
      <c r="B586" t="s">
        <v>46</v>
      </c>
      <c r="C586" t="s">
        <v>47</v>
      </c>
      <c r="D586" t="s">
        <v>27</v>
      </c>
      <c r="E586" t="s">
        <v>31</v>
      </c>
      <c r="F586" t="s">
        <v>37</v>
      </c>
      <c r="G586">
        <v>63.06</v>
      </c>
      <c r="H586">
        <v>3</v>
      </c>
      <c r="I586">
        <v>9.4589999999999996</v>
      </c>
      <c r="J586">
        <v>198.63900000000001</v>
      </c>
      <c r="K586" t="s">
        <v>183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674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43711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675</v>
      </c>
      <c r="B588" t="s">
        <v>18</v>
      </c>
      <c r="C588" t="s">
        <v>19</v>
      </c>
      <c r="D588" t="s">
        <v>27</v>
      </c>
      <c r="E588" t="s">
        <v>21</v>
      </c>
      <c r="F588" t="s">
        <v>48</v>
      </c>
      <c r="G588">
        <v>52.34</v>
      </c>
      <c r="H588">
        <v>3</v>
      </c>
      <c r="I588">
        <v>7.851</v>
      </c>
      <c r="J588">
        <v>164.87100000000001</v>
      </c>
      <c r="K588" t="s">
        <v>112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676</v>
      </c>
      <c r="B589" t="s">
        <v>18</v>
      </c>
      <c r="C589" t="s">
        <v>19</v>
      </c>
      <c r="D589" t="s">
        <v>27</v>
      </c>
      <c r="E589" t="s">
        <v>21</v>
      </c>
      <c r="F589" t="s">
        <v>37</v>
      </c>
      <c r="G589">
        <v>43.06</v>
      </c>
      <c r="H589">
        <v>5</v>
      </c>
      <c r="I589">
        <v>10.765000000000001</v>
      </c>
      <c r="J589">
        <v>226.065</v>
      </c>
      <c r="K589" s="1">
        <v>43557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677</v>
      </c>
      <c r="B590" t="s">
        <v>25</v>
      </c>
      <c r="C590" t="s">
        <v>26</v>
      </c>
      <c r="D590" t="s">
        <v>27</v>
      </c>
      <c r="E590" t="s">
        <v>31</v>
      </c>
      <c r="F590" t="s">
        <v>51</v>
      </c>
      <c r="G590">
        <v>59.61</v>
      </c>
      <c r="H590">
        <v>10</v>
      </c>
      <c r="I590">
        <v>29.805</v>
      </c>
      <c r="J590">
        <v>625.90499999999997</v>
      </c>
      <c r="K590" t="s">
        <v>354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678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43558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679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680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t="s">
        <v>35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681</v>
      </c>
      <c r="B594" t="s">
        <v>18</v>
      </c>
      <c r="C594" t="s">
        <v>19</v>
      </c>
      <c r="D594" t="s">
        <v>20</v>
      </c>
      <c r="E594" t="s">
        <v>21</v>
      </c>
      <c r="F594" t="s">
        <v>37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43648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682</v>
      </c>
      <c r="B595" t="s">
        <v>18</v>
      </c>
      <c r="C595" t="s">
        <v>19</v>
      </c>
      <c r="D595" t="s">
        <v>20</v>
      </c>
      <c r="E595" t="s">
        <v>21</v>
      </c>
      <c r="F595" t="s">
        <v>37</v>
      </c>
      <c r="G595">
        <v>75.2</v>
      </c>
      <c r="H595">
        <v>3</v>
      </c>
      <c r="I595">
        <v>11.28</v>
      </c>
      <c r="J595">
        <v>236.88</v>
      </c>
      <c r="K595" s="1">
        <v>43587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683</v>
      </c>
      <c r="B596" t="s">
        <v>46</v>
      </c>
      <c r="C596" t="s">
        <v>47</v>
      </c>
      <c r="D596" t="s">
        <v>20</v>
      </c>
      <c r="E596" t="s">
        <v>31</v>
      </c>
      <c r="F596" t="s">
        <v>37</v>
      </c>
      <c r="G596">
        <v>96.8</v>
      </c>
      <c r="H596">
        <v>3</v>
      </c>
      <c r="I596">
        <v>14.52</v>
      </c>
      <c r="J596">
        <v>304.92</v>
      </c>
      <c r="K596" t="s">
        <v>67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684</v>
      </c>
      <c r="B597" t="s">
        <v>46</v>
      </c>
      <c r="C597" t="s">
        <v>47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43468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685</v>
      </c>
      <c r="B598" t="s">
        <v>18</v>
      </c>
      <c r="C598" t="s">
        <v>19</v>
      </c>
      <c r="D598" t="s">
        <v>27</v>
      </c>
      <c r="E598" t="s">
        <v>31</v>
      </c>
      <c r="F598" t="s">
        <v>48</v>
      </c>
      <c r="G598">
        <v>52.2</v>
      </c>
      <c r="H598">
        <v>3</v>
      </c>
      <c r="I598">
        <v>7.83</v>
      </c>
      <c r="J598">
        <v>164.43</v>
      </c>
      <c r="K598" t="s">
        <v>118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686</v>
      </c>
      <c r="B599" t="s">
        <v>25</v>
      </c>
      <c r="C599" t="s">
        <v>26</v>
      </c>
      <c r="D599" t="s">
        <v>27</v>
      </c>
      <c r="E599" t="s">
        <v>21</v>
      </c>
      <c r="F599" t="s">
        <v>37</v>
      </c>
      <c r="G599">
        <v>46.66</v>
      </c>
      <c r="H599">
        <v>9</v>
      </c>
      <c r="I599">
        <v>20.997</v>
      </c>
      <c r="J599">
        <v>440.93700000000001</v>
      </c>
      <c r="K599" t="s">
        <v>69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687</v>
      </c>
      <c r="B600" t="s">
        <v>25</v>
      </c>
      <c r="C600" t="s">
        <v>26</v>
      </c>
      <c r="D600" t="s">
        <v>27</v>
      </c>
      <c r="E600" t="s">
        <v>21</v>
      </c>
      <c r="F600" t="s">
        <v>51</v>
      </c>
      <c r="G600">
        <v>36.85</v>
      </c>
      <c r="H600">
        <v>5</v>
      </c>
      <c r="I600">
        <v>9.2125000000000004</v>
      </c>
      <c r="J600">
        <v>193.46250000000001</v>
      </c>
      <c r="K600" t="s">
        <v>145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688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t="s">
        <v>177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689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t="s">
        <v>147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690</v>
      </c>
      <c r="B603" t="s">
        <v>25</v>
      </c>
      <c r="C603" t="s">
        <v>26</v>
      </c>
      <c r="D603" t="s">
        <v>27</v>
      </c>
      <c r="E603" t="s">
        <v>21</v>
      </c>
      <c r="F603" t="s">
        <v>51</v>
      </c>
      <c r="G603">
        <v>64.989999999999995</v>
      </c>
      <c r="H603">
        <v>1</v>
      </c>
      <c r="I603">
        <v>3.2494999999999998</v>
      </c>
      <c r="J603">
        <v>68.239500000000007</v>
      </c>
      <c r="K603" t="s">
        <v>145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691</v>
      </c>
      <c r="B604" t="s">
        <v>25</v>
      </c>
      <c r="C604" t="s">
        <v>26</v>
      </c>
      <c r="D604" t="s">
        <v>27</v>
      </c>
      <c r="E604" t="s">
        <v>31</v>
      </c>
      <c r="F604" t="s">
        <v>48</v>
      </c>
      <c r="G604">
        <v>77.56</v>
      </c>
      <c r="H604">
        <v>10</v>
      </c>
      <c r="I604">
        <v>38.78</v>
      </c>
      <c r="J604">
        <v>814.38</v>
      </c>
      <c r="K604" t="s">
        <v>354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692</v>
      </c>
      <c r="B605" t="s">
        <v>46</v>
      </c>
      <c r="C605" t="s">
        <v>47</v>
      </c>
      <c r="D605" t="s">
        <v>27</v>
      </c>
      <c r="E605" t="s">
        <v>21</v>
      </c>
      <c r="F605" t="s">
        <v>37</v>
      </c>
      <c r="G605">
        <v>54.51</v>
      </c>
      <c r="H605">
        <v>6</v>
      </c>
      <c r="I605">
        <v>16.353000000000002</v>
      </c>
      <c r="J605">
        <v>343.41300000000001</v>
      </c>
      <c r="K605" t="s">
        <v>338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693</v>
      </c>
      <c r="B606" t="s">
        <v>25</v>
      </c>
      <c r="C606" t="s">
        <v>26</v>
      </c>
      <c r="D606" t="s">
        <v>20</v>
      </c>
      <c r="E606" t="s">
        <v>21</v>
      </c>
      <c r="F606" t="s">
        <v>51</v>
      </c>
      <c r="G606">
        <v>51.89</v>
      </c>
      <c r="H606">
        <v>7</v>
      </c>
      <c r="I606">
        <v>18.1615</v>
      </c>
      <c r="J606">
        <v>381.39150000000001</v>
      </c>
      <c r="K606" s="1">
        <v>43678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694</v>
      </c>
      <c r="B607" t="s">
        <v>46</v>
      </c>
      <c r="C607" t="s">
        <v>47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43679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695</v>
      </c>
      <c r="B608" t="s">
        <v>18</v>
      </c>
      <c r="C608" t="s">
        <v>19</v>
      </c>
      <c r="D608" t="s">
        <v>20</v>
      </c>
      <c r="E608" t="s">
        <v>21</v>
      </c>
      <c r="F608" t="s">
        <v>51</v>
      </c>
      <c r="G608">
        <v>53.65</v>
      </c>
      <c r="H608">
        <v>7</v>
      </c>
      <c r="I608">
        <v>18.7775</v>
      </c>
      <c r="J608">
        <v>394.32749999999999</v>
      </c>
      <c r="K608" s="1">
        <v>43740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696</v>
      </c>
      <c r="B609" t="s">
        <v>25</v>
      </c>
      <c r="C609" t="s">
        <v>26</v>
      </c>
      <c r="D609" t="s">
        <v>20</v>
      </c>
      <c r="E609" t="s">
        <v>21</v>
      </c>
      <c r="F609" t="s">
        <v>48</v>
      </c>
      <c r="G609">
        <v>49.79</v>
      </c>
      <c r="H609">
        <v>4</v>
      </c>
      <c r="I609">
        <v>9.9580000000000002</v>
      </c>
      <c r="J609">
        <v>209.11799999999999</v>
      </c>
      <c r="K609" t="s">
        <v>171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697</v>
      </c>
      <c r="B610" t="s">
        <v>18</v>
      </c>
      <c r="C610" t="s">
        <v>19</v>
      </c>
      <c r="D610" t="s">
        <v>27</v>
      </c>
      <c r="E610" t="s">
        <v>31</v>
      </c>
      <c r="F610" t="s">
        <v>51</v>
      </c>
      <c r="G610">
        <v>30.61</v>
      </c>
      <c r="H610">
        <v>1</v>
      </c>
      <c r="I610">
        <v>1.5305</v>
      </c>
      <c r="J610">
        <v>32.140500000000003</v>
      </c>
      <c r="K610" t="s">
        <v>147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698</v>
      </c>
      <c r="B611" t="s">
        <v>46</v>
      </c>
      <c r="C611" t="s">
        <v>47</v>
      </c>
      <c r="D611" t="s">
        <v>20</v>
      </c>
      <c r="E611" t="s">
        <v>31</v>
      </c>
      <c r="F611" t="s">
        <v>48</v>
      </c>
      <c r="G611">
        <v>57.89</v>
      </c>
      <c r="H611">
        <v>2</v>
      </c>
      <c r="I611">
        <v>5.7889999999999997</v>
      </c>
      <c r="J611">
        <v>121.569</v>
      </c>
      <c r="K611" t="s">
        <v>91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699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43648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700</v>
      </c>
      <c r="B613" t="s">
        <v>25</v>
      </c>
      <c r="C613" t="s">
        <v>26</v>
      </c>
      <c r="D613" t="s">
        <v>20</v>
      </c>
      <c r="E613" t="s">
        <v>21</v>
      </c>
      <c r="F613" t="s">
        <v>48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43711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701</v>
      </c>
      <c r="B614" t="s">
        <v>46</v>
      </c>
      <c r="C614" t="s">
        <v>47</v>
      </c>
      <c r="D614" t="s">
        <v>20</v>
      </c>
      <c r="E614" t="s">
        <v>31</v>
      </c>
      <c r="F614" t="s">
        <v>51</v>
      </c>
      <c r="G614">
        <v>93.22</v>
      </c>
      <c r="H614">
        <v>3</v>
      </c>
      <c r="I614">
        <v>13.983000000000001</v>
      </c>
      <c r="J614">
        <v>293.64299999999997</v>
      </c>
      <c r="K614" t="s">
        <v>129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702</v>
      </c>
      <c r="B615" t="s">
        <v>25</v>
      </c>
      <c r="C615" t="s">
        <v>26</v>
      </c>
      <c r="D615" t="s">
        <v>20</v>
      </c>
      <c r="E615" t="s">
        <v>31</v>
      </c>
      <c r="F615" t="s">
        <v>37</v>
      </c>
      <c r="G615">
        <v>80.930000000000007</v>
      </c>
      <c r="H615">
        <v>1</v>
      </c>
      <c r="I615">
        <v>4.0465</v>
      </c>
      <c r="J615">
        <v>84.976500000000001</v>
      </c>
      <c r="K615" t="s">
        <v>183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703</v>
      </c>
      <c r="B616" t="s">
        <v>18</v>
      </c>
      <c r="C616" t="s">
        <v>19</v>
      </c>
      <c r="D616" t="s">
        <v>20</v>
      </c>
      <c r="E616" t="s">
        <v>31</v>
      </c>
      <c r="F616" t="s">
        <v>48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43526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704</v>
      </c>
      <c r="B617" t="s">
        <v>18</v>
      </c>
      <c r="C617" t="s">
        <v>19</v>
      </c>
      <c r="D617" t="s">
        <v>20</v>
      </c>
      <c r="E617" t="s">
        <v>21</v>
      </c>
      <c r="F617" t="s">
        <v>37</v>
      </c>
      <c r="G617">
        <v>38.72</v>
      </c>
      <c r="H617">
        <v>9</v>
      </c>
      <c r="I617">
        <v>17.423999999999999</v>
      </c>
      <c r="J617">
        <v>365.904</v>
      </c>
      <c r="K617" t="s">
        <v>295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705</v>
      </c>
      <c r="B618" t="s">
        <v>46</v>
      </c>
      <c r="C618" t="s">
        <v>47</v>
      </c>
      <c r="D618" t="s">
        <v>20</v>
      </c>
      <c r="E618" t="s">
        <v>31</v>
      </c>
      <c r="F618" t="s">
        <v>37</v>
      </c>
      <c r="G618">
        <v>72.599999999999994</v>
      </c>
      <c r="H618">
        <v>6</v>
      </c>
      <c r="I618">
        <v>21.78</v>
      </c>
      <c r="J618">
        <v>457.38</v>
      </c>
      <c r="K618" t="s">
        <v>138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706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t="s">
        <v>354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707</v>
      </c>
      <c r="B620" t="s">
        <v>18</v>
      </c>
      <c r="C620" t="s">
        <v>19</v>
      </c>
      <c r="D620" t="s">
        <v>20</v>
      </c>
      <c r="E620" t="s">
        <v>31</v>
      </c>
      <c r="F620" t="s">
        <v>48</v>
      </c>
      <c r="G620">
        <v>98.53</v>
      </c>
      <c r="H620">
        <v>6</v>
      </c>
      <c r="I620">
        <v>29.559000000000001</v>
      </c>
      <c r="J620">
        <v>620.73900000000003</v>
      </c>
      <c r="K620" t="s">
        <v>147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708</v>
      </c>
      <c r="B621" t="s">
        <v>25</v>
      </c>
      <c r="C621" t="s">
        <v>26</v>
      </c>
      <c r="D621" t="s">
        <v>20</v>
      </c>
      <c r="E621" t="s">
        <v>21</v>
      </c>
      <c r="F621" t="s">
        <v>51</v>
      </c>
      <c r="G621">
        <v>43.46</v>
      </c>
      <c r="H621">
        <v>6</v>
      </c>
      <c r="I621">
        <v>13.038</v>
      </c>
      <c r="J621">
        <v>273.798</v>
      </c>
      <c r="K621" s="1">
        <v>43648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709</v>
      </c>
      <c r="B622" t="s">
        <v>18</v>
      </c>
      <c r="C622" t="s">
        <v>19</v>
      </c>
      <c r="D622" t="s">
        <v>27</v>
      </c>
      <c r="E622" t="s">
        <v>21</v>
      </c>
      <c r="F622" t="s">
        <v>48</v>
      </c>
      <c r="G622">
        <v>71.680000000000007</v>
      </c>
      <c r="H622">
        <v>3</v>
      </c>
      <c r="I622">
        <v>10.752000000000001</v>
      </c>
      <c r="J622">
        <v>225.792</v>
      </c>
      <c r="K622" t="s">
        <v>171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710</v>
      </c>
      <c r="B623" t="s">
        <v>18</v>
      </c>
      <c r="C623" t="s">
        <v>19</v>
      </c>
      <c r="D623" t="s">
        <v>20</v>
      </c>
      <c r="E623" t="s">
        <v>21</v>
      </c>
      <c r="F623" t="s">
        <v>48</v>
      </c>
      <c r="G623">
        <v>91.61</v>
      </c>
      <c r="H623">
        <v>1</v>
      </c>
      <c r="I623">
        <v>4.5804999999999998</v>
      </c>
      <c r="J623">
        <v>96.1905</v>
      </c>
      <c r="K623" t="s">
        <v>295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711</v>
      </c>
      <c r="B624" t="s">
        <v>46</v>
      </c>
      <c r="C624" t="s">
        <v>47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t="s">
        <v>91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712</v>
      </c>
      <c r="B625" t="s">
        <v>46</v>
      </c>
      <c r="C625" t="s">
        <v>47</v>
      </c>
      <c r="D625" t="s">
        <v>27</v>
      </c>
      <c r="E625" t="s">
        <v>21</v>
      </c>
      <c r="F625" t="s">
        <v>51</v>
      </c>
      <c r="G625">
        <v>83.25</v>
      </c>
      <c r="H625">
        <v>10</v>
      </c>
      <c r="I625">
        <v>41.625</v>
      </c>
      <c r="J625">
        <v>874.125</v>
      </c>
      <c r="K625" s="1">
        <v>43800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713</v>
      </c>
      <c r="B626" t="s">
        <v>46</v>
      </c>
      <c r="C626" t="s">
        <v>47</v>
      </c>
      <c r="D626" t="s">
        <v>20</v>
      </c>
      <c r="E626" t="s">
        <v>31</v>
      </c>
      <c r="F626" t="s">
        <v>51</v>
      </c>
      <c r="G626">
        <v>91.35</v>
      </c>
      <c r="H626">
        <v>1</v>
      </c>
      <c r="I626">
        <v>4.5674999999999999</v>
      </c>
      <c r="J626">
        <v>95.917500000000004</v>
      </c>
      <c r="K626" t="s">
        <v>212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714</v>
      </c>
      <c r="B627" t="s">
        <v>46</v>
      </c>
      <c r="C627" t="s">
        <v>47</v>
      </c>
      <c r="D627" t="s">
        <v>20</v>
      </c>
      <c r="E627" t="s">
        <v>21</v>
      </c>
      <c r="F627" t="s">
        <v>48</v>
      </c>
      <c r="G627">
        <v>78.88</v>
      </c>
      <c r="H627">
        <v>2</v>
      </c>
      <c r="I627">
        <v>7.8879999999999999</v>
      </c>
      <c r="J627">
        <v>165.648</v>
      </c>
      <c r="K627" t="s">
        <v>145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715</v>
      </c>
      <c r="B628" t="s">
        <v>18</v>
      </c>
      <c r="C628" t="s">
        <v>19</v>
      </c>
      <c r="D628" t="s">
        <v>27</v>
      </c>
      <c r="E628" t="s">
        <v>31</v>
      </c>
      <c r="F628" t="s">
        <v>37</v>
      </c>
      <c r="G628">
        <v>60.87</v>
      </c>
      <c r="H628">
        <v>2</v>
      </c>
      <c r="I628">
        <v>6.0869999999999997</v>
      </c>
      <c r="J628">
        <v>127.827</v>
      </c>
      <c r="K628" s="1">
        <v>43711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716</v>
      </c>
      <c r="B629" t="s">
        <v>46</v>
      </c>
      <c r="C629" t="s">
        <v>47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t="s">
        <v>354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717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t="s">
        <v>76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718</v>
      </c>
      <c r="B631" t="s">
        <v>18</v>
      </c>
      <c r="C631" t="s">
        <v>19</v>
      </c>
      <c r="D631" t="s">
        <v>27</v>
      </c>
      <c r="E631" t="s">
        <v>21</v>
      </c>
      <c r="F631" t="s">
        <v>51</v>
      </c>
      <c r="G631">
        <v>12.09</v>
      </c>
      <c r="H631">
        <v>1</v>
      </c>
      <c r="I631">
        <v>0.60450000000000004</v>
      </c>
      <c r="J631">
        <v>12.6945</v>
      </c>
      <c r="K631" t="s">
        <v>145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719</v>
      </c>
      <c r="B632" t="s">
        <v>18</v>
      </c>
      <c r="C632" t="s">
        <v>19</v>
      </c>
      <c r="D632" t="s">
        <v>27</v>
      </c>
      <c r="E632" t="s">
        <v>31</v>
      </c>
      <c r="F632" t="s">
        <v>37</v>
      </c>
      <c r="G632">
        <v>64.19</v>
      </c>
      <c r="H632">
        <v>10</v>
      </c>
      <c r="I632">
        <v>32.094999999999999</v>
      </c>
      <c r="J632">
        <v>673.995</v>
      </c>
      <c r="K632" t="s">
        <v>183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720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43588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721</v>
      </c>
      <c r="B634" t="s">
        <v>18</v>
      </c>
      <c r="C634" t="s">
        <v>19</v>
      </c>
      <c r="D634" t="s">
        <v>20</v>
      </c>
      <c r="E634" t="s">
        <v>31</v>
      </c>
      <c r="F634" t="s">
        <v>48</v>
      </c>
      <c r="G634">
        <v>83.77</v>
      </c>
      <c r="H634">
        <v>2</v>
      </c>
      <c r="I634">
        <v>8.3770000000000007</v>
      </c>
      <c r="J634">
        <v>175.917</v>
      </c>
      <c r="K634" t="s">
        <v>58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722</v>
      </c>
      <c r="B635" t="s">
        <v>46</v>
      </c>
      <c r="C635" t="s">
        <v>47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t="s">
        <v>289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723</v>
      </c>
      <c r="B636" t="s">
        <v>46</v>
      </c>
      <c r="C636" t="s">
        <v>47</v>
      </c>
      <c r="D636" t="s">
        <v>20</v>
      </c>
      <c r="E636" t="s">
        <v>31</v>
      </c>
      <c r="F636" t="s">
        <v>48</v>
      </c>
      <c r="G636">
        <v>79.91</v>
      </c>
      <c r="H636">
        <v>3</v>
      </c>
      <c r="I636">
        <v>11.986499999999999</v>
      </c>
      <c r="J636">
        <v>251.7165</v>
      </c>
      <c r="K636" t="s">
        <v>295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724</v>
      </c>
      <c r="B637" t="s">
        <v>46</v>
      </c>
      <c r="C637" t="s">
        <v>47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t="s">
        <v>58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725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726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t="s">
        <v>103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727</v>
      </c>
      <c r="B640" t="s">
        <v>46</v>
      </c>
      <c r="C640" t="s">
        <v>47</v>
      </c>
      <c r="D640" t="s">
        <v>20</v>
      </c>
      <c r="E640" t="s">
        <v>21</v>
      </c>
      <c r="F640" t="s">
        <v>48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43680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728</v>
      </c>
      <c r="B641" t="s">
        <v>46</v>
      </c>
      <c r="C641" t="s">
        <v>47</v>
      </c>
      <c r="D641" t="s">
        <v>27</v>
      </c>
      <c r="E641" t="s">
        <v>31</v>
      </c>
      <c r="F641" t="s">
        <v>51</v>
      </c>
      <c r="G641">
        <v>52.42</v>
      </c>
      <c r="H641">
        <v>3</v>
      </c>
      <c r="I641">
        <v>7.8630000000000004</v>
      </c>
      <c r="J641">
        <v>165.12299999999999</v>
      </c>
      <c r="K641" t="s">
        <v>99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729</v>
      </c>
      <c r="B642" t="s">
        <v>46</v>
      </c>
      <c r="C642" t="s">
        <v>47</v>
      </c>
      <c r="D642" t="s">
        <v>20</v>
      </c>
      <c r="E642" t="s">
        <v>21</v>
      </c>
      <c r="F642" t="s">
        <v>48</v>
      </c>
      <c r="G642">
        <v>98.79</v>
      </c>
      <c r="H642">
        <v>3</v>
      </c>
      <c r="I642">
        <v>14.8185</v>
      </c>
      <c r="J642">
        <v>311.18849999999998</v>
      </c>
      <c r="K642" t="s">
        <v>149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730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t="s">
        <v>103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731</v>
      </c>
      <c r="B644" t="s">
        <v>46</v>
      </c>
      <c r="C644" t="s">
        <v>47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t="s">
        <v>112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732</v>
      </c>
      <c r="B645" t="s">
        <v>25</v>
      </c>
      <c r="C645" t="s">
        <v>26</v>
      </c>
      <c r="D645" t="s">
        <v>20</v>
      </c>
      <c r="E645" t="s">
        <v>21</v>
      </c>
      <c r="F645" t="s">
        <v>48</v>
      </c>
      <c r="G645">
        <v>72.52</v>
      </c>
      <c r="H645">
        <v>8</v>
      </c>
      <c r="I645">
        <v>29.007999999999999</v>
      </c>
      <c r="J645">
        <v>609.16800000000001</v>
      </c>
      <c r="K645" t="s">
        <v>235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733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t="s">
        <v>212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734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t="s">
        <v>209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735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t="s">
        <v>235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736</v>
      </c>
      <c r="B649" t="s">
        <v>46</v>
      </c>
      <c r="C649" t="s">
        <v>47</v>
      </c>
      <c r="D649" t="s">
        <v>20</v>
      </c>
      <c r="E649" t="s">
        <v>31</v>
      </c>
      <c r="F649" t="s">
        <v>51</v>
      </c>
      <c r="G649">
        <v>33.630000000000003</v>
      </c>
      <c r="H649">
        <v>1</v>
      </c>
      <c r="I649">
        <v>1.6815</v>
      </c>
      <c r="J649">
        <v>35.311500000000002</v>
      </c>
      <c r="K649" t="s">
        <v>295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737</v>
      </c>
      <c r="B650" t="s">
        <v>25</v>
      </c>
      <c r="C650" t="s">
        <v>26</v>
      </c>
      <c r="D650" t="s">
        <v>20</v>
      </c>
      <c r="E650" t="s">
        <v>21</v>
      </c>
      <c r="F650" t="s">
        <v>37</v>
      </c>
      <c r="G650">
        <v>15.49</v>
      </c>
      <c r="H650">
        <v>2</v>
      </c>
      <c r="I650">
        <v>1.5489999999999999</v>
      </c>
      <c r="J650">
        <v>32.529000000000003</v>
      </c>
      <c r="K650" t="s">
        <v>188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738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t="s">
        <v>43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739</v>
      </c>
      <c r="B652" t="s">
        <v>46</v>
      </c>
      <c r="C652" t="s">
        <v>47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t="s">
        <v>58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740</v>
      </c>
      <c r="B653" t="s">
        <v>46</v>
      </c>
      <c r="C653" t="s">
        <v>47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t="s">
        <v>136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741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43526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742</v>
      </c>
      <c r="B655" t="s">
        <v>46</v>
      </c>
      <c r="C655" t="s">
        <v>47</v>
      </c>
      <c r="D655" t="s">
        <v>20</v>
      </c>
      <c r="E655" t="s">
        <v>31</v>
      </c>
      <c r="F655" t="s">
        <v>37</v>
      </c>
      <c r="G655">
        <v>37.32</v>
      </c>
      <c r="H655">
        <v>9</v>
      </c>
      <c r="I655">
        <v>16.794</v>
      </c>
      <c r="J655">
        <v>352.67399999999998</v>
      </c>
      <c r="K655" s="1">
        <v>43619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743</v>
      </c>
      <c r="B656" t="s">
        <v>46</v>
      </c>
      <c r="C656" t="s">
        <v>47</v>
      </c>
      <c r="D656" t="s">
        <v>20</v>
      </c>
      <c r="E656" t="s">
        <v>31</v>
      </c>
      <c r="F656" t="s">
        <v>51</v>
      </c>
      <c r="G656">
        <v>60.18</v>
      </c>
      <c r="H656">
        <v>4</v>
      </c>
      <c r="I656">
        <v>12.036</v>
      </c>
      <c r="J656">
        <v>252.756</v>
      </c>
      <c r="K656" t="s">
        <v>212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744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t="s">
        <v>354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745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t="s">
        <v>99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746</v>
      </c>
      <c r="B659" t="s">
        <v>18</v>
      </c>
      <c r="C659" t="s">
        <v>19</v>
      </c>
      <c r="D659" t="s">
        <v>20</v>
      </c>
      <c r="E659" t="s">
        <v>21</v>
      </c>
      <c r="F659" t="s">
        <v>51</v>
      </c>
      <c r="G659">
        <v>88.15</v>
      </c>
      <c r="H659">
        <v>3</v>
      </c>
      <c r="I659">
        <v>13.2225</v>
      </c>
      <c r="J659">
        <v>277.67250000000001</v>
      </c>
      <c r="K659" t="s">
        <v>209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747</v>
      </c>
      <c r="B660" t="s">
        <v>18</v>
      </c>
      <c r="C660" t="s">
        <v>19</v>
      </c>
      <c r="D660" t="s">
        <v>20</v>
      </c>
      <c r="E660" t="s">
        <v>21</v>
      </c>
      <c r="F660" t="s">
        <v>37</v>
      </c>
      <c r="G660">
        <v>27.93</v>
      </c>
      <c r="H660">
        <v>5</v>
      </c>
      <c r="I660">
        <v>6.9824999999999999</v>
      </c>
      <c r="J660">
        <v>146.63249999999999</v>
      </c>
      <c r="K660" t="s">
        <v>228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748</v>
      </c>
      <c r="B661" t="s">
        <v>18</v>
      </c>
      <c r="C661" t="s">
        <v>19</v>
      </c>
      <c r="D661" t="s">
        <v>20</v>
      </c>
      <c r="E661" t="s">
        <v>31</v>
      </c>
      <c r="F661" t="s">
        <v>51</v>
      </c>
      <c r="G661">
        <v>55.45</v>
      </c>
      <c r="H661">
        <v>1</v>
      </c>
      <c r="I661">
        <v>2.7725</v>
      </c>
      <c r="J661">
        <v>58.222499999999997</v>
      </c>
      <c r="K661" t="s">
        <v>314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749</v>
      </c>
      <c r="B662" t="s">
        <v>46</v>
      </c>
      <c r="C662" t="s">
        <v>47</v>
      </c>
      <c r="D662" t="s">
        <v>27</v>
      </c>
      <c r="E662" t="s">
        <v>21</v>
      </c>
      <c r="F662" t="s">
        <v>37</v>
      </c>
      <c r="G662">
        <v>42.97</v>
      </c>
      <c r="H662">
        <v>3</v>
      </c>
      <c r="I662">
        <v>6.4455</v>
      </c>
      <c r="J662">
        <v>135.35550000000001</v>
      </c>
      <c r="K662" s="1">
        <v>43526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750</v>
      </c>
      <c r="B663" t="s">
        <v>25</v>
      </c>
      <c r="C663" t="s">
        <v>26</v>
      </c>
      <c r="D663" t="s">
        <v>20</v>
      </c>
      <c r="E663" t="s">
        <v>31</v>
      </c>
      <c r="F663" t="s">
        <v>37</v>
      </c>
      <c r="G663">
        <v>17.14</v>
      </c>
      <c r="H663">
        <v>7</v>
      </c>
      <c r="I663">
        <v>5.9989999999999997</v>
      </c>
      <c r="J663">
        <v>125.979</v>
      </c>
      <c r="K663" t="s">
        <v>188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751</v>
      </c>
      <c r="B664" t="s">
        <v>46</v>
      </c>
      <c r="C664" t="s">
        <v>47</v>
      </c>
      <c r="D664" t="s">
        <v>20</v>
      </c>
      <c r="E664" t="s">
        <v>21</v>
      </c>
      <c r="F664" t="s">
        <v>51</v>
      </c>
      <c r="G664">
        <v>58.75</v>
      </c>
      <c r="H664">
        <v>6</v>
      </c>
      <c r="I664">
        <v>17.625</v>
      </c>
      <c r="J664">
        <v>370.125</v>
      </c>
      <c r="K664" t="s">
        <v>177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752</v>
      </c>
      <c r="B665" t="s">
        <v>25</v>
      </c>
      <c r="C665" t="s">
        <v>26</v>
      </c>
      <c r="D665" t="s">
        <v>20</v>
      </c>
      <c r="E665" t="s">
        <v>21</v>
      </c>
      <c r="F665" t="s">
        <v>48</v>
      </c>
      <c r="G665">
        <v>87.1</v>
      </c>
      <c r="H665">
        <v>10</v>
      </c>
      <c r="I665">
        <v>43.55</v>
      </c>
      <c r="J665">
        <v>914.55</v>
      </c>
      <c r="K665" s="1">
        <v>43801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753</v>
      </c>
      <c r="B666" t="s">
        <v>25</v>
      </c>
      <c r="C666" t="s">
        <v>26</v>
      </c>
      <c r="D666" t="s">
        <v>27</v>
      </c>
      <c r="E666" t="s">
        <v>21</v>
      </c>
      <c r="F666" t="s">
        <v>37</v>
      </c>
      <c r="G666">
        <v>98.8</v>
      </c>
      <c r="H666">
        <v>2</v>
      </c>
      <c r="I666">
        <v>9.8800000000000008</v>
      </c>
      <c r="J666">
        <v>207.48</v>
      </c>
      <c r="K666" t="s">
        <v>301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754</v>
      </c>
      <c r="B667" t="s">
        <v>18</v>
      </c>
      <c r="C667" t="s">
        <v>19</v>
      </c>
      <c r="D667" t="s">
        <v>27</v>
      </c>
      <c r="E667" t="s">
        <v>21</v>
      </c>
      <c r="F667" t="s">
        <v>51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43557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755</v>
      </c>
      <c r="B668" t="s">
        <v>46</v>
      </c>
      <c r="C668" t="s">
        <v>47</v>
      </c>
      <c r="D668" t="s">
        <v>20</v>
      </c>
      <c r="E668" t="s">
        <v>31</v>
      </c>
      <c r="F668" t="s">
        <v>48</v>
      </c>
      <c r="G668">
        <v>57.74</v>
      </c>
      <c r="H668">
        <v>3</v>
      </c>
      <c r="I668">
        <v>8.6609999999999996</v>
      </c>
      <c r="J668">
        <v>181.881</v>
      </c>
      <c r="K668" t="s">
        <v>49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756</v>
      </c>
      <c r="B669" t="s">
        <v>46</v>
      </c>
      <c r="C669" t="s">
        <v>47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t="s">
        <v>149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757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t="s">
        <v>212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758</v>
      </c>
      <c r="B671" t="s">
        <v>46</v>
      </c>
      <c r="C671" t="s">
        <v>47</v>
      </c>
      <c r="D671" t="s">
        <v>27</v>
      </c>
      <c r="E671" t="s">
        <v>21</v>
      </c>
      <c r="F671" t="s">
        <v>37</v>
      </c>
      <c r="G671">
        <v>40.619999999999997</v>
      </c>
      <c r="H671">
        <v>2</v>
      </c>
      <c r="I671">
        <v>4.0620000000000003</v>
      </c>
      <c r="J671">
        <v>85.302000000000007</v>
      </c>
      <c r="K671" t="s">
        <v>91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759</v>
      </c>
      <c r="B672" t="s">
        <v>18</v>
      </c>
      <c r="C672" t="s">
        <v>19</v>
      </c>
      <c r="D672" t="s">
        <v>20</v>
      </c>
      <c r="E672" t="s">
        <v>31</v>
      </c>
      <c r="F672" t="s">
        <v>51</v>
      </c>
      <c r="G672">
        <v>56.04</v>
      </c>
      <c r="H672">
        <v>10</v>
      </c>
      <c r="I672">
        <v>28.02</v>
      </c>
      <c r="J672">
        <v>588.41999999999996</v>
      </c>
      <c r="K672" t="s">
        <v>283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760</v>
      </c>
      <c r="B673" t="s">
        <v>46</v>
      </c>
      <c r="C673" t="s">
        <v>47</v>
      </c>
      <c r="D673" t="s">
        <v>20</v>
      </c>
      <c r="E673" t="s">
        <v>31</v>
      </c>
      <c r="F673" t="s">
        <v>48</v>
      </c>
      <c r="G673">
        <v>93.4</v>
      </c>
      <c r="H673">
        <v>2</v>
      </c>
      <c r="I673">
        <v>9.34</v>
      </c>
      <c r="J673">
        <v>196.14</v>
      </c>
      <c r="K673" t="s">
        <v>235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761</v>
      </c>
      <c r="B674" t="s">
        <v>46</v>
      </c>
      <c r="C674" t="s">
        <v>47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43499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762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t="s">
        <v>118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763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43468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764</v>
      </c>
      <c r="B677" t="s">
        <v>46</v>
      </c>
      <c r="C677" t="s">
        <v>47</v>
      </c>
      <c r="D677" t="s">
        <v>20</v>
      </c>
      <c r="E677" t="s">
        <v>31</v>
      </c>
      <c r="F677" t="s">
        <v>51</v>
      </c>
      <c r="G677">
        <v>83.77</v>
      </c>
      <c r="H677">
        <v>2</v>
      </c>
      <c r="I677">
        <v>8.3770000000000007</v>
      </c>
      <c r="J677">
        <v>175.917</v>
      </c>
      <c r="K677" t="s">
        <v>43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765</v>
      </c>
      <c r="B678" t="s">
        <v>46</v>
      </c>
      <c r="C678" t="s">
        <v>47</v>
      </c>
      <c r="D678" t="s">
        <v>20</v>
      </c>
      <c r="E678" t="s">
        <v>21</v>
      </c>
      <c r="F678" t="s">
        <v>37</v>
      </c>
      <c r="G678">
        <v>64.08</v>
      </c>
      <c r="H678">
        <v>7</v>
      </c>
      <c r="I678">
        <v>22.428000000000001</v>
      </c>
      <c r="J678">
        <v>470.988</v>
      </c>
      <c r="K678" t="s">
        <v>453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766</v>
      </c>
      <c r="B679" t="s">
        <v>18</v>
      </c>
      <c r="C679" t="s">
        <v>19</v>
      </c>
      <c r="D679" t="s">
        <v>20</v>
      </c>
      <c r="E679" t="s">
        <v>21</v>
      </c>
      <c r="F679" t="s">
        <v>48</v>
      </c>
      <c r="G679">
        <v>73.47</v>
      </c>
      <c r="H679">
        <v>4</v>
      </c>
      <c r="I679">
        <v>14.694000000000001</v>
      </c>
      <c r="J679">
        <v>308.57400000000001</v>
      </c>
      <c r="K679" t="s">
        <v>149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767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43648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768</v>
      </c>
      <c r="B681" t="s">
        <v>18</v>
      </c>
      <c r="C681" t="s">
        <v>19</v>
      </c>
      <c r="D681" t="s">
        <v>20</v>
      </c>
      <c r="E681" t="s">
        <v>31</v>
      </c>
      <c r="F681" t="s">
        <v>48</v>
      </c>
      <c r="G681">
        <v>48.5</v>
      </c>
      <c r="H681">
        <v>6</v>
      </c>
      <c r="I681">
        <v>14.55</v>
      </c>
      <c r="J681">
        <v>305.55</v>
      </c>
      <c r="K681" s="1">
        <v>43770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769</v>
      </c>
      <c r="B682" t="s">
        <v>46</v>
      </c>
      <c r="C682" t="s">
        <v>47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43801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770</v>
      </c>
      <c r="B683" t="s">
        <v>46</v>
      </c>
      <c r="C683" t="s">
        <v>47</v>
      </c>
      <c r="D683" t="s">
        <v>27</v>
      </c>
      <c r="E683" t="s">
        <v>21</v>
      </c>
      <c r="F683" t="s">
        <v>37</v>
      </c>
      <c r="G683">
        <v>34.81</v>
      </c>
      <c r="H683">
        <v>1</v>
      </c>
      <c r="I683">
        <v>1.7404999999999999</v>
      </c>
      <c r="J683">
        <v>36.5505</v>
      </c>
      <c r="K683" t="s">
        <v>283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771</v>
      </c>
      <c r="B684" t="s">
        <v>25</v>
      </c>
      <c r="C684" t="s">
        <v>26</v>
      </c>
      <c r="D684" t="s">
        <v>27</v>
      </c>
      <c r="E684" t="s">
        <v>21</v>
      </c>
      <c r="F684" t="s">
        <v>51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43709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772</v>
      </c>
      <c r="B685" t="s">
        <v>18</v>
      </c>
      <c r="C685" t="s">
        <v>19</v>
      </c>
      <c r="D685" t="s">
        <v>20</v>
      </c>
      <c r="E685" t="s">
        <v>31</v>
      </c>
      <c r="F685" t="s">
        <v>51</v>
      </c>
      <c r="G685">
        <v>21.48</v>
      </c>
      <c r="H685">
        <v>2</v>
      </c>
      <c r="I685">
        <v>2.1480000000000001</v>
      </c>
      <c r="J685">
        <v>45.107999999999997</v>
      </c>
      <c r="K685" t="s">
        <v>99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773</v>
      </c>
      <c r="B686" t="s">
        <v>46</v>
      </c>
      <c r="C686" t="s">
        <v>47</v>
      </c>
      <c r="D686" t="s">
        <v>20</v>
      </c>
      <c r="E686" t="s">
        <v>21</v>
      </c>
      <c r="F686" t="s">
        <v>37</v>
      </c>
      <c r="G686">
        <v>23.08</v>
      </c>
      <c r="H686">
        <v>6</v>
      </c>
      <c r="I686">
        <v>6.9240000000000004</v>
      </c>
      <c r="J686">
        <v>145.404</v>
      </c>
      <c r="K686" t="s">
        <v>129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774</v>
      </c>
      <c r="B687" t="s">
        <v>46</v>
      </c>
      <c r="C687" t="s">
        <v>47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43678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775</v>
      </c>
      <c r="B688" t="s">
        <v>46</v>
      </c>
      <c r="C688" t="s">
        <v>47</v>
      </c>
      <c r="D688" t="s">
        <v>20</v>
      </c>
      <c r="E688" t="s">
        <v>21</v>
      </c>
      <c r="F688" t="s">
        <v>37</v>
      </c>
      <c r="G688">
        <v>64.83</v>
      </c>
      <c r="H688">
        <v>2</v>
      </c>
      <c r="I688">
        <v>6.4829999999999997</v>
      </c>
      <c r="J688">
        <v>136.143</v>
      </c>
      <c r="K688" s="1">
        <v>43678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776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t="s">
        <v>188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777</v>
      </c>
      <c r="B690" t="s">
        <v>25</v>
      </c>
      <c r="C690" t="s">
        <v>26</v>
      </c>
      <c r="D690" t="s">
        <v>20</v>
      </c>
      <c r="E690" t="s">
        <v>31</v>
      </c>
      <c r="F690" t="s">
        <v>37</v>
      </c>
      <c r="G690">
        <v>72.88</v>
      </c>
      <c r="H690">
        <v>2</v>
      </c>
      <c r="I690">
        <v>7.2880000000000003</v>
      </c>
      <c r="J690">
        <v>153.048</v>
      </c>
      <c r="K690" t="s">
        <v>125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778</v>
      </c>
      <c r="B691" t="s">
        <v>18</v>
      </c>
      <c r="C691" t="s">
        <v>19</v>
      </c>
      <c r="D691" t="s">
        <v>27</v>
      </c>
      <c r="E691" t="s">
        <v>21</v>
      </c>
      <c r="F691" t="s">
        <v>48</v>
      </c>
      <c r="G691">
        <v>67.099999999999994</v>
      </c>
      <c r="H691">
        <v>3</v>
      </c>
      <c r="I691">
        <v>10.065</v>
      </c>
      <c r="J691">
        <v>211.36500000000001</v>
      </c>
      <c r="K691" t="s">
        <v>118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779</v>
      </c>
      <c r="B692" t="s">
        <v>25</v>
      </c>
      <c r="C692" t="s">
        <v>26</v>
      </c>
      <c r="D692" t="s">
        <v>20</v>
      </c>
      <c r="E692" t="s">
        <v>21</v>
      </c>
      <c r="F692" t="s">
        <v>37</v>
      </c>
      <c r="G692">
        <v>70.19</v>
      </c>
      <c r="H692">
        <v>9</v>
      </c>
      <c r="I692">
        <v>31.5855</v>
      </c>
      <c r="J692">
        <v>663.29549999999995</v>
      </c>
      <c r="K692" t="s">
        <v>76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780</v>
      </c>
      <c r="B693" t="s">
        <v>25</v>
      </c>
      <c r="C693" t="s">
        <v>26</v>
      </c>
      <c r="D693" t="s">
        <v>20</v>
      </c>
      <c r="E693" t="s">
        <v>31</v>
      </c>
      <c r="F693" t="s">
        <v>48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43802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781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43558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782</v>
      </c>
      <c r="B695" t="s">
        <v>25</v>
      </c>
      <c r="C695" t="s">
        <v>26</v>
      </c>
      <c r="D695" t="s">
        <v>20</v>
      </c>
      <c r="E695" t="s">
        <v>21</v>
      </c>
      <c r="F695" t="s">
        <v>51</v>
      </c>
      <c r="G695">
        <v>73.38</v>
      </c>
      <c r="H695">
        <v>7</v>
      </c>
      <c r="I695">
        <v>25.683</v>
      </c>
      <c r="J695">
        <v>539.34299999999996</v>
      </c>
      <c r="K695" s="1">
        <v>43740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783</v>
      </c>
      <c r="B696" t="s">
        <v>25</v>
      </c>
      <c r="C696" t="s">
        <v>26</v>
      </c>
      <c r="D696" t="s">
        <v>27</v>
      </c>
      <c r="E696" t="s">
        <v>21</v>
      </c>
      <c r="F696" t="s">
        <v>48</v>
      </c>
      <c r="G696">
        <v>52.6</v>
      </c>
      <c r="H696">
        <v>9</v>
      </c>
      <c r="I696">
        <v>23.67</v>
      </c>
      <c r="J696">
        <v>497.07</v>
      </c>
      <c r="K696" t="s">
        <v>188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784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t="s">
        <v>228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785</v>
      </c>
      <c r="B698" t="s">
        <v>18</v>
      </c>
      <c r="C698" t="s">
        <v>19</v>
      </c>
      <c r="D698" t="s">
        <v>20</v>
      </c>
      <c r="E698" t="s">
        <v>21</v>
      </c>
      <c r="F698" t="s">
        <v>37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786</v>
      </c>
      <c r="B699" t="s">
        <v>46</v>
      </c>
      <c r="C699" t="s">
        <v>47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43617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787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t="s">
        <v>453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788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43800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789</v>
      </c>
      <c r="B702" t="s">
        <v>25</v>
      </c>
      <c r="C702" t="s">
        <v>26</v>
      </c>
      <c r="D702" t="s">
        <v>27</v>
      </c>
      <c r="E702" t="s">
        <v>21</v>
      </c>
      <c r="F702" t="s">
        <v>51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43648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790</v>
      </c>
      <c r="B703" t="s">
        <v>46</v>
      </c>
      <c r="C703" t="s">
        <v>47</v>
      </c>
      <c r="D703" t="s">
        <v>27</v>
      </c>
      <c r="E703" t="s">
        <v>31</v>
      </c>
      <c r="F703" t="s">
        <v>48</v>
      </c>
      <c r="G703">
        <v>32.32</v>
      </c>
      <c r="H703">
        <v>3</v>
      </c>
      <c r="I703">
        <v>4.8479999999999999</v>
      </c>
      <c r="J703">
        <v>101.80800000000001</v>
      </c>
      <c r="K703" t="s">
        <v>112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791</v>
      </c>
      <c r="B704" t="s">
        <v>46</v>
      </c>
      <c r="C704" t="s">
        <v>47</v>
      </c>
      <c r="D704" t="s">
        <v>20</v>
      </c>
      <c r="E704" t="s">
        <v>21</v>
      </c>
      <c r="F704" t="s">
        <v>51</v>
      </c>
      <c r="G704">
        <v>19.77</v>
      </c>
      <c r="H704">
        <v>10</v>
      </c>
      <c r="I704">
        <v>9.8849999999999998</v>
      </c>
      <c r="J704">
        <v>207.58500000000001</v>
      </c>
      <c r="K704" t="s">
        <v>99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792</v>
      </c>
      <c r="B705" t="s">
        <v>46</v>
      </c>
      <c r="C705" t="s">
        <v>47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43617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793</v>
      </c>
      <c r="B706" t="s">
        <v>46</v>
      </c>
      <c r="C706" t="s">
        <v>47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43499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794</v>
      </c>
      <c r="B707" t="s">
        <v>46</v>
      </c>
      <c r="C707" t="s">
        <v>47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t="s">
        <v>56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795</v>
      </c>
      <c r="B708" t="s">
        <v>46</v>
      </c>
      <c r="C708" t="s">
        <v>47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t="s">
        <v>305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796</v>
      </c>
      <c r="B709" t="s">
        <v>25</v>
      </c>
      <c r="C709" t="s">
        <v>26</v>
      </c>
      <c r="D709" t="s">
        <v>20</v>
      </c>
      <c r="E709" t="s">
        <v>31</v>
      </c>
      <c r="F709" t="s">
        <v>48</v>
      </c>
      <c r="G709">
        <v>68.98</v>
      </c>
      <c r="H709">
        <v>1</v>
      </c>
      <c r="I709">
        <v>3.4489999999999998</v>
      </c>
      <c r="J709">
        <v>72.429000000000002</v>
      </c>
      <c r="K709" t="s">
        <v>62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797</v>
      </c>
      <c r="B710" t="s">
        <v>25</v>
      </c>
      <c r="C710" t="s">
        <v>26</v>
      </c>
      <c r="D710" t="s">
        <v>27</v>
      </c>
      <c r="E710" t="s">
        <v>31</v>
      </c>
      <c r="F710" t="s">
        <v>51</v>
      </c>
      <c r="G710">
        <v>15.62</v>
      </c>
      <c r="H710">
        <v>8</v>
      </c>
      <c r="I710">
        <v>6.2480000000000002</v>
      </c>
      <c r="J710">
        <v>131.208</v>
      </c>
      <c r="K710" t="s">
        <v>115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798</v>
      </c>
      <c r="B711" t="s">
        <v>18</v>
      </c>
      <c r="C711" t="s">
        <v>19</v>
      </c>
      <c r="D711" t="s">
        <v>27</v>
      </c>
      <c r="E711" t="s">
        <v>31</v>
      </c>
      <c r="F711" t="s">
        <v>37</v>
      </c>
      <c r="G711">
        <v>25.7</v>
      </c>
      <c r="H711">
        <v>3</v>
      </c>
      <c r="I711">
        <v>3.855</v>
      </c>
      <c r="J711">
        <v>80.954999999999998</v>
      </c>
      <c r="K711" t="s">
        <v>91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799</v>
      </c>
      <c r="B712" t="s">
        <v>18</v>
      </c>
      <c r="C712" t="s">
        <v>19</v>
      </c>
      <c r="D712" t="s">
        <v>20</v>
      </c>
      <c r="E712" t="s">
        <v>31</v>
      </c>
      <c r="F712" t="s">
        <v>48</v>
      </c>
      <c r="G712">
        <v>80.62</v>
      </c>
      <c r="H712">
        <v>6</v>
      </c>
      <c r="I712">
        <v>24.186</v>
      </c>
      <c r="J712">
        <v>507.90600000000001</v>
      </c>
      <c r="K712" t="s">
        <v>110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800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t="s">
        <v>103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801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t="s">
        <v>453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802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43557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803</v>
      </c>
      <c r="B716" t="s">
        <v>25</v>
      </c>
      <c r="C716" t="s">
        <v>26</v>
      </c>
      <c r="D716" t="s">
        <v>20</v>
      </c>
      <c r="E716" t="s">
        <v>31</v>
      </c>
      <c r="F716" t="s">
        <v>51</v>
      </c>
      <c r="G716">
        <v>98.7</v>
      </c>
      <c r="H716">
        <v>8</v>
      </c>
      <c r="I716">
        <v>39.479999999999997</v>
      </c>
      <c r="J716">
        <v>829.08</v>
      </c>
      <c r="K716" t="s">
        <v>305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804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43618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805</v>
      </c>
      <c r="B718" t="s">
        <v>18</v>
      </c>
      <c r="C718" t="s">
        <v>19</v>
      </c>
      <c r="D718" t="s">
        <v>20</v>
      </c>
      <c r="E718" t="s">
        <v>21</v>
      </c>
      <c r="F718" t="s">
        <v>51</v>
      </c>
      <c r="G718">
        <v>71.459999999999994</v>
      </c>
      <c r="H718">
        <v>7</v>
      </c>
      <c r="I718">
        <v>25.010999999999999</v>
      </c>
      <c r="J718">
        <v>525.23099999999999</v>
      </c>
      <c r="K718" t="s">
        <v>171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806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t="s">
        <v>183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807</v>
      </c>
      <c r="B720" t="s">
        <v>18</v>
      </c>
      <c r="C720" t="s">
        <v>19</v>
      </c>
      <c r="D720" t="s">
        <v>27</v>
      </c>
      <c r="E720" t="s">
        <v>31</v>
      </c>
      <c r="F720" t="s">
        <v>51</v>
      </c>
      <c r="G720">
        <v>45.38</v>
      </c>
      <c r="H720">
        <v>3</v>
      </c>
      <c r="I720">
        <v>6.8070000000000004</v>
      </c>
      <c r="J720">
        <v>142.947</v>
      </c>
      <c r="K720" t="s">
        <v>69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808</v>
      </c>
      <c r="B721" t="s">
        <v>46</v>
      </c>
      <c r="C721" t="s">
        <v>47</v>
      </c>
      <c r="D721" t="s">
        <v>20</v>
      </c>
      <c r="E721" t="s">
        <v>21</v>
      </c>
      <c r="F721" t="s">
        <v>51</v>
      </c>
      <c r="G721">
        <v>17.48</v>
      </c>
      <c r="H721">
        <v>6</v>
      </c>
      <c r="I721">
        <v>5.2439999999999998</v>
      </c>
      <c r="J721">
        <v>110.124</v>
      </c>
      <c r="K721" t="s">
        <v>209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809</v>
      </c>
      <c r="B722" t="s">
        <v>46</v>
      </c>
      <c r="C722" t="s">
        <v>47</v>
      </c>
      <c r="D722" t="s">
        <v>27</v>
      </c>
      <c r="E722" t="s">
        <v>21</v>
      </c>
      <c r="F722" t="s">
        <v>51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810</v>
      </c>
      <c r="B723" t="s">
        <v>25</v>
      </c>
      <c r="C723" t="s">
        <v>26</v>
      </c>
      <c r="D723" t="s">
        <v>20</v>
      </c>
      <c r="E723" t="s">
        <v>21</v>
      </c>
      <c r="F723" t="s">
        <v>37</v>
      </c>
      <c r="G723">
        <v>90.63</v>
      </c>
      <c r="H723">
        <v>9</v>
      </c>
      <c r="I723">
        <v>40.783499999999997</v>
      </c>
      <c r="J723">
        <v>856.45349999999996</v>
      </c>
      <c r="K723" t="s">
        <v>209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811</v>
      </c>
      <c r="B724" t="s">
        <v>46</v>
      </c>
      <c r="C724" t="s">
        <v>47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t="s">
        <v>289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812</v>
      </c>
      <c r="B725" t="s">
        <v>25</v>
      </c>
      <c r="C725" t="s">
        <v>26</v>
      </c>
      <c r="D725" t="s">
        <v>20</v>
      </c>
      <c r="E725" t="s">
        <v>21</v>
      </c>
      <c r="F725" t="s">
        <v>48</v>
      </c>
      <c r="G725">
        <v>36.770000000000003</v>
      </c>
      <c r="H725">
        <v>7</v>
      </c>
      <c r="I725">
        <v>12.8695</v>
      </c>
      <c r="J725">
        <v>270.2595</v>
      </c>
      <c r="K725" s="1">
        <v>43770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813</v>
      </c>
      <c r="B726" t="s">
        <v>46</v>
      </c>
      <c r="C726" t="s">
        <v>47</v>
      </c>
      <c r="D726" t="s">
        <v>20</v>
      </c>
      <c r="E726" t="s">
        <v>31</v>
      </c>
      <c r="F726" t="s">
        <v>48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43557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814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43618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815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43678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816</v>
      </c>
      <c r="B729" t="s">
        <v>46</v>
      </c>
      <c r="C729" t="s">
        <v>47</v>
      </c>
      <c r="D729" t="s">
        <v>27</v>
      </c>
      <c r="E729" t="s">
        <v>31</v>
      </c>
      <c r="F729" t="s">
        <v>37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43588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817</v>
      </c>
      <c r="B730" t="s">
        <v>25</v>
      </c>
      <c r="C730" t="s">
        <v>26</v>
      </c>
      <c r="D730" t="s">
        <v>27</v>
      </c>
      <c r="E730" t="s">
        <v>31</v>
      </c>
      <c r="F730" t="s">
        <v>51</v>
      </c>
      <c r="G730">
        <v>97.26</v>
      </c>
      <c r="H730">
        <v>4</v>
      </c>
      <c r="I730">
        <v>19.452000000000002</v>
      </c>
      <c r="J730">
        <v>408.49200000000002</v>
      </c>
      <c r="K730" t="s">
        <v>96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818</v>
      </c>
      <c r="B731" t="s">
        <v>46</v>
      </c>
      <c r="C731" t="s">
        <v>47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43711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819</v>
      </c>
      <c r="B732" t="s">
        <v>18</v>
      </c>
      <c r="C732" t="s">
        <v>19</v>
      </c>
      <c r="D732" t="s">
        <v>20</v>
      </c>
      <c r="E732" t="s">
        <v>21</v>
      </c>
      <c r="F732" t="s">
        <v>51</v>
      </c>
      <c r="G732">
        <v>22.32</v>
      </c>
      <c r="H732">
        <v>4</v>
      </c>
      <c r="I732">
        <v>4.4640000000000004</v>
      </c>
      <c r="J732">
        <v>93.744</v>
      </c>
      <c r="K732" s="1">
        <v>43468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820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t="s">
        <v>110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821</v>
      </c>
      <c r="B734" t="s">
        <v>18</v>
      </c>
      <c r="C734" t="s">
        <v>19</v>
      </c>
      <c r="D734" t="s">
        <v>20</v>
      </c>
      <c r="E734" t="s">
        <v>31</v>
      </c>
      <c r="F734" t="s">
        <v>51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43679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822</v>
      </c>
      <c r="B735" t="s">
        <v>46</v>
      </c>
      <c r="C735" t="s">
        <v>47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t="s">
        <v>129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823</v>
      </c>
      <c r="B736" t="s">
        <v>46</v>
      </c>
      <c r="C736" t="s">
        <v>47</v>
      </c>
      <c r="D736" t="s">
        <v>20</v>
      </c>
      <c r="E736" t="s">
        <v>31</v>
      </c>
      <c r="F736" t="s">
        <v>48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43468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824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43741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825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t="s">
        <v>88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826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t="s">
        <v>228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827</v>
      </c>
      <c r="B740" t="s">
        <v>46</v>
      </c>
      <c r="C740" t="s">
        <v>47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43800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828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t="s">
        <v>295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829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t="s">
        <v>88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830</v>
      </c>
      <c r="B743" t="s">
        <v>25</v>
      </c>
      <c r="C743" t="s">
        <v>26</v>
      </c>
      <c r="D743" t="s">
        <v>27</v>
      </c>
      <c r="E743" t="s">
        <v>31</v>
      </c>
      <c r="F743" t="s">
        <v>48</v>
      </c>
      <c r="G743">
        <v>84.83</v>
      </c>
      <c r="H743">
        <v>1</v>
      </c>
      <c r="I743">
        <v>4.2415000000000003</v>
      </c>
      <c r="J743">
        <v>89.0715</v>
      </c>
      <c r="K743" t="s">
        <v>283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831</v>
      </c>
      <c r="B744" t="s">
        <v>18</v>
      </c>
      <c r="C744" t="s">
        <v>19</v>
      </c>
      <c r="D744" t="s">
        <v>20</v>
      </c>
      <c r="E744" t="s">
        <v>21</v>
      </c>
      <c r="F744" t="s">
        <v>37</v>
      </c>
      <c r="G744">
        <v>71.63</v>
      </c>
      <c r="H744">
        <v>2</v>
      </c>
      <c r="I744">
        <v>7.1630000000000003</v>
      </c>
      <c r="J744">
        <v>150.423</v>
      </c>
      <c r="K744" s="1">
        <v>43801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832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t="s">
        <v>49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833</v>
      </c>
      <c r="B746" t="s">
        <v>25</v>
      </c>
      <c r="C746" t="s">
        <v>26</v>
      </c>
      <c r="D746" t="s">
        <v>20</v>
      </c>
      <c r="E746" t="s">
        <v>21</v>
      </c>
      <c r="F746" t="s">
        <v>37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43497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834</v>
      </c>
      <c r="B747" t="s">
        <v>25</v>
      </c>
      <c r="C747" t="s">
        <v>26</v>
      </c>
      <c r="D747" t="s">
        <v>20</v>
      </c>
      <c r="E747" t="s">
        <v>21</v>
      </c>
      <c r="F747" t="s">
        <v>48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835</v>
      </c>
      <c r="B748" t="s">
        <v>46</v>
      </c>
      <c r="C748" t="s">
        <v>47</v>
      </c>
      <c r="D748" t="s">
        <v>20</v>
      </c>
      <c r="E748" t="s">
        <v>31</v>
      </c>
      <c r="F748" t="s">
        <v>51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43678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836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t="s">
        <v>241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837</v>
      </c>
      <c r="B750" t="s">
        <v>46</v>
      </c>
      <c r="C750" t="s">
        <v>47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t="s">
        <v>167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838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t="s">
        <v>58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839</v>
      </c>
      <c r="B752" t="s">
        <v>46</v>
      </c>
      <c r="C752" t="s">
        <v>47</v>
      </c>
      <c r="D752" t="s">
        <v>20</v>
      </c>
      <c r="E752" t="s">
        <v>21</v>
      </c>
      <c r="F752" t="s">
        <v>51</v>
      </c>
      <c r="G752">
        <v>22.32</v>
      </c>
      <c r="H752">
        <v>4</v>
      </c>
      <c r="I752">
        <v>4.4640000000000004</v>
      </c>
      <c r="J752">
        <v>93.744</v>
      </c>
      <c r="K752" t="s">
        <v>354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840</v>
      </c>
      <c r="B753" t="s">
        <v>18</v>
      </c>
      <c r="C753" t="s">
        <v>19</v>
      </c>
      <c r="D753" t="s">
        <v>27</v>
      </c>
      <c r="E753" t="s">
        <v>21</v>
      </c>
      <c r="F753" t="s">
        <v>48</v>
      </c>
      <c r="G753">
        <v>27.28</v>
      </c>
      <c r="H753">
        <v>5</v>
      </c>
      <c r="I753">
        <v>6.82</v>
      </c>
      <c r="J753">
        <v>143.22</v>
      </c>
      <c r="K753" s="1">
        <v>43526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841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t="s">
        <v>218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842</v>
      </c>
      <c r="B755" t="s">
        <v>46</v>
      </c>
      <c r="C755" t="s">
        <v>47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t="s">
        <v>129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843</v>
      </c>
      <c r="B756" t="s">
        <v>25</v>
      </c>
      <c r="C756" t="s">
        <v>26</v>
      </c>
      <c r="D756" t="s">
        <v>20</v>
      </c>
      <c r="E756" t="s">
        <v>21</v>
      </c>
      <c r="F756" t="s">
        <v>51</v>
      </c>
      <c r="G756">
        <v>84.87</v>
      </c>
      <c r="H756">
        <v>3</v>
      </c>
      <c r="I756">
        <v>12.730499999999999</v>
      </c>
      <c r="J756">
        <v>267.34050000000002</v>
      </c>
      <c r="K756" t="s">
        <v>76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844</v>
      </c>
      <c r="B757" t="s">
        <v>18</v>
      </c>
      <c r="C757" t="s">
        <v>19</v>
      </c>
      <c r="D757" t="s">
        <v>27</v>
      </c>
      <c r="E757" t="s">
        <v>21</v>
      </c>
      <c r="F757" t="s">
        <v>51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43711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845</v>
      </c>
      <c r="B758" t="s">
        <v>46</v>
      </c>
      <c r="C758" t="s">
        <v>47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t="s">
        <v>69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846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43770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847</v>
      </c>
      <c r="B760" t="s">
        <v>18</v>
      </c>
      <c r="C760" t="s">
        <v>19</v>
      </c>
      <c r="D760" t="s">
        <v>20</v>
      </c>
      <c r="E760" t="s">
        <v>31</v>
      </c>
      <c r="F760" t="s">
        <v>48</v>
      </c>
      <c r="G760">
        <v>18.850000000000001</v>
      </c>
      <c r="H760">
        <v>10</v>
      </c>
      <c r="I760">
        <v>9.4250000000000007</v>
      </c>
      <c r="J760">
        <v>197.92500000000001</v>
      </c>
      <c r="K760" t="s">
        <v>99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848</v>
      </c>
      <c r="B761" t="s">
        <v>18</v>
      </c>
      <c r="C761" t="s">
        <v>19</v>
      </c>
      <c r="D761" t="s">
        <v>27</v>
      </c>
      <c r="E761" t="s">
        <v>21</v>
      </c>
      <c r="F761" t="s">
        <v>48</v>
      </c>
      <c r="G761">
        <v>55.39</v>
      </c>
      <c r="H761">
        <v>4</v>
      </c>
      <c r="I761">
        <v>11.077999999999999</v>
      </c>
      <c r="J761">
        <v>232.63800000000001</v>
      </c>
      <c r="K761" t="s">
        <v>39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849</v>
      </c>
      <c r="B762" t="s">
        <v>46</v>
      </c>
      <c r="C762" t="s">
        <v>47</v>
      </c>
      <c r="D762" t="s">
        <v>20</v>
      </c>
      <c r="E762" t="s">
        <v>21</v>
      </c>
      <c r="F762" t="s">
        <v>48</v>
      </c>
      <c r="G762">
        <v>77.2</v>
      </c>
      <c r="H762">
        <v>10</v>
      </c>
      <c r="I762">
        <v>38.6</v>
      </c>
      <c r="J762">
        <v>810.6</v>
      </c>
      <c r="K762" s="1">
        <v>43771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850</v>
      </c>
      <c r="B763" t="s">
        <v>46</v>
      </c>
      <c r="C763" t="s">
        <v>47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t="s">
        <v>305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851</v>
      </c>
      <c r="B764" t="s">
        <v>18</v>
      </c>
      <c r="C764" t="s">
        <v>19</v>
      </c>
      <c r="D764" t="s">
        <v>20</v>
      </c>
      <c r="E764" t="s">
        <v>21</v>
      </c>
      <c r="F764" t="s">
        <v>51</v>
      </c>
      <c r="G764">
        <v>63.88</v>
      </c>
      <c r="H764">
        <v>8</v>
      </c>
      <c r="I764">
        <v>25.552</v>
      </c>
      <c r="J764">
        <v>536.59199999999998</v>
      </c>
      <c r="K764" t="s">
        <v>115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852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t="s">
        <v>167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853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t="s">
        <v>115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854</v>
      </c>
      <c r="B767" t="s">
        <v>46</v>
      </c>
      <c r="C767" t="s">
        <v>47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43588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855</v>
      </c>
      <c r="B768" t="s">
        <v>25</v>
      </c>
      <c r="C768" t="s">
        <v>26</v>
      </c>
      <c r="D768" t="s">
        <v>27</v>
      </c>
      <c r="E768" t="s">
        <v>21</v>
      </c>
      <c r="F768" t="s">
        <v>51</v>
      </c>
      <c r="G768">
        <v>76.06</v>
      </c>
      <c r="H768">
        <v>3</v>
      </c>
      <c r="I768">
        <v>11.409000000000001</v>
      </c>
      <c r="J768">
        <v>239.589</v>
      </c>
      <c r="K768" s="1">
        <v>43586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856</v>
      </c>
      <c r="B769" t="s">
        <v>46</v>
      </c>
      <c r="C769" t="s">
        <v>47</v>
      </c>
      <c r="D769" t="s">
        <v>27</v>
      </c>
      <c r="E769" t="s">
        <v>31</v>
      </c>
      <c r="F769" t="s">
        <v>37</v>
      </c>
      <c r="G769">
        <v>13.69</v>
      </c>
      <c r="H769">
        <v>6</v>
      </c>
      <c r="I769">
        <v>4.1070000000000002</v>
      </c>
      <c r="J769">
        <v>86.247</v>
      </c>
      <c r="K769" t="s">
        <v>257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857</v>
      </c>
      <c r="B770" t="s">
        <v>46</v>
      </c>
      <c r="C770" t="s">
        <v>47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t="s">
        <v>96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858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t="s">
        <v>58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859</v>
      </c>
      <c r="B772" t="s">
        <v>46</v>
      </c>
      <c r="C772" t="s">
        <v>47</v>
      </c>
      <c r="D772" t="s">
        <v>20</v>
      </c>
      <c r="E772" t="s">
        <v>21</v>
      </c>
      <c r="F772" t="s">
        <v>37</v>
      </c>
      <c r="G772">
        <v>95.54</v>
      </c>
      <c r="H772">
        <v>4</v>
      </c>
      <c r="I772">
        <v>19.108000000000001</v>
      </c>
      <c r="J772">
        <v>401.26799999999997</v>
      </c>
      <c r="K772" t="s">
        <v>314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860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t="s">
        <v>99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861</v>
      </c>
      <c r="B774" t="s">
        <v>25</v>
      </c>
      <c r="C774" t="s">
        <v>26</v>
      </c>
      <c r="D774" t="s">
        <v>20</v>
      </c>
      <c r="E774" t="s">
        <v>21</v>
      </c>
      <c r="F774" t="s">
        <v>37</v>
      </c>
      <c r="G774">
        <v>67.989999999999995</v>
      </c>
      <c r="H774">
        <v>7</v>
      </c>
      <c r="I774">
        <v>23.796500000000002</v>
      </c>
      <c r="J774">
        <v>499.72649999999999</v>
      </c>
      <c r="K774" t="s">
        <v>69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862</v>
      </c>
      <c r="B775" t="s">
        <v>25</v>
      </c>
      <c r="C775" t="s">
        <v>26</v>
      </c>
      <c r="D775" t="s">
        <v>27</v>
      </c>
      <c r="E775" t="s">
        <v>21</v>
      </c>
      <c r="F775" t="s">
        <v>48</v>
      </c>
      <c r="G775">
        <v>52.42</v>
      </c>
      <c r="H775">
        <v>1</v>
      </c>
      <c r="I775">
        <v>2.621</v>
      </c>
      <c r="J775">
        <v>55.040999999999997</v>
      </c>
      <c r="K775" s="1">
        <v>43618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863</v>
      </c>
      <c r="B776" t="s">
        <v>25</v>
      </c>
      <c r="C776" t="s">
        <v>26</v>
      </c>
      <c r="D776" t="s">
        <v>20</v>
      </c>
      <c r="E776" t="s">
        <v>31</v>
      </c>
      <c r="F776" t="s">
        <v>48</v>
      </c>
      <c r="G776">
        <v>65.650000000000006</v>
      </c>
      <c r="H776">
        <v>2</v>
      </c>
      <c r="I776">
        <v>6.5650000000000004</v>
      </c>
      <c r="J776">
        <v>137.86500000000001</v>
      </c>
      <c r="K776" t="s">
        <v>91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864</v>
      </c>
      <c r="B777" t="s">
        <v>46</v>
      </c>
      <c r="C777" t="s">
        <v>47</v>
      </c>
      <c r="D777" t="s">
        <v>27</v>
      </c>
      <c r="E777" t="s">
        <v>21</v>
      </c>
      <c r="F777" t="s">
        <v>48</v>
      </c>
      <c r="G777">
        <v>28.86</v>
      </c>
      <c r="H777">
        <v>5</v>
      </c>
      <c r="I777">
        <v>7.2149999999999999</v>
      </c>
      <c r="J777">
        <v>151.51499999999999</v>
      </c>
      <c r="K777" t="s">
        <v>136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865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43588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866</v>
      </c>
      <c r="B779" t="s">
        <v>46</v>
      </c>
      <c r="C779" t="s">
        <v>47</v>
      </c>
      <c r="D779" t="s">
        <v>27</v>
      </c>
      <c r="E779" t="s">
        <v>31</v>
      </c>
      <c r="F779" t="s">
        <v>37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43525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867</v>
      </c>
      <c r="B780" t="s">
        <v>25</v>
      </c>
      <c r="C780" t="s">
        <v>26</v>
      </c>
      <c r="D780" t="s">
        <v>20</v>
      </c>
      <c r="E780" t="s">
        <v>31</v>
      </c>
      <c r="F780" t="s">
        <v>37</v>
      </c>
      <c r="G780">
        <v>25.25</v>
      </c>
      <c r="H780">
        <v>5</v>
      </c>
      <c r="I780">
        <v>6.3125</v>
      </c>
      <c r="J780">
        <v>132.5625</v>
      </c>
      <c r="K780" t="s">
        <v>295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868</v>
      </c>
      <c r="B781" t="s">
        <v>46</v>
      </c>
      <c r="C781" t="s">
        <v>47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t="s">
        <v>305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869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t="s">
        <v>453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870</v>
      </c>
      <c r="B783" t="s">
        <v>18</v>
      </c>
      <c r="C783" t="s">
        <v>19</v>
      </c>
      <c r="D783" t="s">
        <v>27</v>
      </c>
      <c r="E783" t="s">
        <v>21</v>
      </c>
      <c r="F783" t="s">
        <v>37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43771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871</v>
      </c>
      <c r="B784" t="s">
        <v>18</v>
      </c>
      <c r="C784" t="s">
        <v>19</v>
      </c>
      <c r="D784" t="s">
        <v>20</v>
      </c>
      <c r="E784" t="s">
        <v>21</v>
      </c>
      <c r="F784" t="s">
        <v>51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43587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872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873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t="s">
        <v>43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874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43557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875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t="s">
        <v>453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876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t="s">
        <v>147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877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t="s">
        <v>283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878</v>
      </c>
      <c r="B791" t="s">
        <v>18</v>
      </c>
      <c r="C791" t="s">
        <v>19</v>
      </c>
      <c r="D791" t="s">
        <v>27</v>
      </c>
      <c r="E791" t="s">
        <v>31</v>
      </c>
      <c r="F791" t="s">
        <v>37</v>
      </c>
      <c r="G791">
        <v>58.91</v>
      </c>
      <c r="H791">
        <v>7</v>
      </c>
      <c r="I791">
        <v>20.618500000000001</v>
      </c>
      <c r="J791">
        <v>432.98849999999999</v>
      </c>
      <c r="K791" t="s">
        <v>91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879</v>
      </c>
      <c r="B792" t="s">
        <v>18</v>
      </c>
      <c r="C792" t="s">
        <v>19</v>
      </c>
      <c r="D792" t="s">
        <v>27</v>
      </c>
      <c r="E792" t="s">
        <v>31</v>
      </c>
      <c r="F792" t="s">
        <v>51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880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t="s">
        <v>118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881</v>
      </c>
      <c r="B794" t="s">
        <v>46</v>
      </c>
      <c r="C794" t="s">
        <v>47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t="s">
        <v>58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882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t="s">
        <v>99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883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t="s">
        <v>314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884</v>
      </c>
      <c r="B797" t="s">
        <v>46</v>
      </c>
      <c r="C797" t="s">
        <v>47</v>
      </c>
      <c r="D797" t="s">
        <v>27</v>
      </c>
      <c r="E797" t="s">
        <v>31</v>
      </c>
      <c r="F797" t="s">
        <v>51</v>
      </c>
      <c r="G797">
        <v>27.18</v>
      </c>
      <c r="H797">
        <v>2</v>
      </c>
      <c r="I797">
        <v>2.718</v>
      </c>
      <c r="J797">
        <v>57.078000000000003</v>
      </c>
      <c r="K797" t="s">
        <v>67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885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t="s">
        <v>129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886</v>
      </c>
      <c r="B799" t="s">
        <v>18</v>
      </c>
      <c r="C799" t="s">
        <v>19</v>
      </c>
      <c r="D799" t="s">
        <v>20</v>
      </c>
      <c r="E799" t="s">
        <v>21</v>
      </c>
      <c r="F799" t="s">
        <v>37</v>
      </c>
      <c r="G799">
        <v>24.49</v>
      </c>
      <c r="H799">
        <v>10</v>
      </c>
      <c r="I799">
        <v>12.244999999999999</v>
      </c>
      <c r="J799">
        <v>257.14499999999998</v>
      </c>
      <c r="K799" t="s">
        <v>218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887</v>
      </c>
      <c r="B800" t="s">
        <v>46</v>
      </c>
      <c r="C800" t="s">
        <v>47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t="s">
        <v>67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888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43771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889</v>
      </c>
      <c r="B802" t="s">
        <v>46</v>
      </c>
      <c r="C802" t="s">
        <v>47</v>
      </c>
      <c r="D802" t="s">
        <v>27</v>
      </c>
      <c r="E802" t="s">
        <v>31</v>
      </c>
      <c r="F802" t="s">
        <v>37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43800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890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891</v>
      </c>
      <c r="B804" t="s">
        <v>25</v>
      </c>
      <c r="C804" t="s">
        <v>26</v>
      </c>
      <c r="D804" t="s">
        <v>20</v>
      </c>
      <c r="E804" t="s">
        <v>31</v>
      </c>
      <c r="F804" t="s">
        <v>51</v>
      </c>
      <c r="G804">
        <v>67.39</v>
      </c>
      <c r="H804">
        <v>7</v>
      </c>
      <c r="I804">
        <v>23.586500000000001</v>
      </c>
      <c r="J804">
        <v>495.31650000000002</v>
      </c>
      <c r="K804" t="s">
        <v>88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892</v>
      </c>
      <c r="B805" t="s">
        <v>18</v>
      </c>
      <c r="C805" t="s">
        <v>19</v>
      </c>
      <c r="D805" t="s">
        <v>20</v>
      </c>
      <c r="E805" t="s">
        <v>21</v>
      </c>
      <c r="F805" t="s">
        <v>51</v>
      </c>
      <c r="G805">
        <v>48.96</v>
      </c>
      <c r="H805">
        <v>9</v>
      </c>
      <c r="I805">
        <v>22.032</v>
      </c>
      <c r="J805">
        <v>462.67200000000003</v>
      </c>
      <c r="K805" s="1">
        <v>43558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893</v>
      </c>
      <c r="B806" t="s">
        <v>46</v>
      </c>
      <c r="C806" t="s">
        <v>47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t="s">
        <v>149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894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t="s">
        <v>338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895</v>
      </c>
      <c r="B808" t="s">
        <v>18</v>
      </c>
      <c r="C808" t="s">
        <v>19</v>
      </c>
      <c r="D808" t="s">
        <v>27</v>
      </c>
      <c r="E808" t="s">
        <v>21</v>
      </c>
      <c r="F808" t="s">
        <v>37</v>
      </c>
      <c r="G808">
        <v>93.18</v>
      </c>
      <c r="H808">
        <v>2</v>
      </c>
      <c r="I808">
        <v>9.3179999999999996</v>
      </c>
      <c r="J808">
        <v>195.678</v>
      </c>
      <c r="K808" t="s">
        <v>188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896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43678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897</v>
      </c>
      <c r="B810" t="s">
        <v>46</v>
      </c>
      <c r="C810" t="s">
        <v>47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t="s">
        <v>283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898</v>
      </c>
      <c r="B811" t="s">
        <v>25</v>
      </c>
      <c r="C811" t="s">
        <v>26</v>
      </c>
      <c r="D811" t="s">
        <v>27</v>
      </c>
      <c r="E811" t="s">
        <v>21</v>
      </c>
      <c r="F811" t="s">
        <v>51</v>
      </c>
      <c r="G811">
        <v>62.18</v>
      </c>
      <c r="H811">
        <v>10</v>
      </c>
      <c r="I811">
        <v>31.09</v>
      </c>
      <c r="J811">
        <v>652.89</v>
      </c>
      <c r="K811" t="s">
        <v>305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899</v>
      </c>
      <c r="B812" t="s">
        <v>46</v>
      </c>
      <c r="C812" t="s">
        <v>47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t="s">
        <v>67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900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t="s">
        <v>43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901</v>
      </c>
      <c r="B814" t="s">
        <v>25</v>
      </c>
      <c r="C814" t="s">
        <v>26</v>
      </c>
      <c r="D814" t="s">
        <v>20</v>
      </c>
      <c r="E814" t="s">
        <v>21</v>
      </c>
      <c r="F814" t="s">
        <v>37</v>
      </c>
      <c r="G814">
        <v>64.97</v>
      </c>
      <c r="H814">
        <v>5</v>
      </c>
      <c r="I814">
        <v>16.2425</v>
      </c>
      <c r="J814">
        <v>341.09249999999997</v>
      </c>
      <c r="K814" s="1">
        <v>43679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902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t="s">
        <v>72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903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t="s">
        <v>129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904</v>
      </c>
      <c r="B817" t="s">
        <v>46</v>
      </c>
      <c r="C817" t="s">
        <v>47</v>
      </c>
      <c r="D817" t="s">
        <v>27</v>
      </c>
      <c r="E817" t="s">
        <v>21</v>
      </c>
      <c r="F817" t="s">
        <v>48</v>
      </c>
      <c r="G817">
        <v>53.21</v>
      </c>
      <c r="H817">
        <v>8</v>
      </c>
      <c r="I817">
        <v>21.283999999999999</v>
      </c>
      <c r="J817">
        <v>446.964</v>
      </c>
      <c r="K817" t="s">
        <v>354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905</v>
      </c>
      <c r="B818" t="s">
        <v>25</v>
      </c>
      <c r="C818" t="s">
        <v>26</v>
      </c>
      <c r="D818" t="s">
        <v>27</v>
      </c>
      <c r="E818" t="s">
        <v>21</v>
      </c>
      <c r="F818" t="s">
        <v>51</v>
      </c>
      <c r="G818">
        <v>45.44</v>
      </c>
      <c r="H818">
        <v>7</v>
      </c>
      <c r="I818">
        <v>15.904</v>
      </c>
      <c r="J818">
        <v>333.98399999999998</v>
      </c>
      <c r="K818" t="s">
        <v>147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906</v>
      </c>
      <c r="B819" t="s">
        <v>18</v>
      </c>
      <c r="C819" t="s">
        <v>19</v>
      </c>
      <c r="D819" t="s">
        <v>27</v>
      </c>
      <c r="E819" t="s">
        <v>31</v>
      </c>
      <c r="F819" t="s">
        <v>48</v>
      </c>
      <c r="G819">
        <v>33.880000000000003</v>
      </c>
      <c r="H819">
        <v>8</v>
      </c>
      <c r="I819">
        <v>13.552</v>
      </c>
      <c r="J819">
        <v>284.59199999999998</v>
      </c>
      <c r="K819" t="s">
        <v>183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907</v>
      </c>
      <c r="B820" t="s">
        <v>46</v>
      </c>
      <c r="C820" t="s">
        <v>47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t="s">
        <v>35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908</v>
      </c>
      <c r="B821" t="s">
        <v>46</v>
      </c>
      <c r="C821" t="s">
        <v>47</v>
      </c>
      <c r="D821" t="s">
        <v>20</v>
      </c>
      <c r="E821" t="s">
        <v>31</v>
      </c>
      <c r="F821" t="s">
        <v>48</v>
      </c>
      <c r="G821">
        <v>47.16</v>
      </c>
      <c r="H821">
        <v>5</v>
      </c>
      <c r="I821">
        <v>11.79</v>
      </c>
      <c r="J821">
        <v>247.59</v>
      </c>
      <c r="K821" s="1">
        <v>43526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909</v>
      </c>
      <c r="B822" t="s">
        <v>46</v>
      </c>
      <c r="C822" t="s">
        <v>47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t="s">
        <v>39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910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t="s">
        <v>43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911</v>
      </c>
      <c r="B824" t="s">
        <v>25</v>
      </c>
      <c r="C824" t="s">
        <v>26</v>
      </c>
      <c r="D824" t="s">
        <v>20</v>
      </c>
      <c r="E824" t="s">
        <v>31</v>
      </c>
      <c r="F824" t="s">
        <v>37</v>
      </c>
      <c r="G824">
        <v>10.17</v>
      </c>
      <c r="H824">
        <v>1</v>
      </c>
      <c r="I824">
        <v>0.50849999999999995</v>
      </c>
      <c r="J824">
        <v>10.6785</v>
      </c>
      <c r="K824" s="1">
        <v>43648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912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43558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913</v>
      </c>
      <c r="B826" t="s">
        <v>46</v>
      </c>
      <c r="C826" t="s">
        <v>47</v>
      </c>
      <c r="D826" t="s">
        <v>20</v>
      </c>
      <c r="E826" t="s">
        <v>21</v>
      </c>
      <c r="F826" t="s">
        <v>37</v>
      </c>
      <c r="G826">
        <v>60.08</v>
      </c>
      <c r="H826">
        <v>7</v>
      </c>
      <c r="I826">
        <v>21.027999999999999</v>
      </c>
      <c r="J826">
        <v>441.58800000000002</v>
      </c>
      <c r="K826" t="s">
        <v>123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914</v>
      </c>
      <c r="B827" t="s">
        <v>18</v>
      </c>
      <c r="C827" t="s">
        <v>19</v>
      </c>
      <c r="D827" t="s">
        <v>20</v>
      </c>
      <c r="E827" t="s">
        <v>21</v>
      </c>
      <c r="F827" t="s">
        <v>37</v>
      </c>
      <c r="G827">
        <v>22.01</v>
      </c>
      <c r="H827">
        <v>4</v>
      </c>
      <c r="I827">
        <v>4.4020000000000001</v>
      </c>
      <c r="J827">
        <v>92.441999999999993</v>
      </c>
      <c r="K827" t="s">
        <v>228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915</v>
      </c>
      <c r="B828" t="s">
        <v>46</v>
      </c>
      <c r="C828" t="s">
        <v>47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t="s">
        <v>80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916</v>
      </c>
      <c r="B829" t="s">
        <v>18</v>
      </c>
      <c r="C829" t="s">
        <v>19</v>
      </c>
      <c r="D829" t="s">
        <v>20</v>
      </c>
      <c r="E829" t="s">
        <v>31</v>
      </c>
      <c r="F829" t="s">
        <v>51</v>
      </c>
      <c r="G829">
        <v>41.28</v>
      </c>
      <c r="H829">
        <v>3</v>
      </c>
      <c r="I829">
        <v>6.1920000000000002</v>
      </c>
      <c r="J829">
        <v>130.03200000000001</v>
      </c>
      <c r="K829" t="s">
        <v>167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917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t="s">
        <v>177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918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919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t="s">
        <v>129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920</v>
      </c>
      <c r="B833" t="s">
        <v>46</v>
      </c>
      <c r="C833" t="s">
        <v>47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t="s">
        <v>41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921</v>
      </c>
      <c r="B834" t="s">
        <v>46</v>
      </c>
      <c r="C834" t="s">
        <v>47</v>
      </c>
      <c r="D834" t="s">
        <v>20</v>
      </c>
      <c r="E834" t="s">
        <v>21</v>
      </c>
      <c r="F834" t="s">
        <v>37</v>
      </c>
      <c r="G834">
        <v>11.85</v>
      </c>
      <c r="H834">
        <v>8</v>
      </c>
      <c r="I834">
        <v>4.74</v>
      </c>
      <c r="J834">
        <v>99.54</v>
      </c>
      <c r="K834" s="1">
        <v>43709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922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t="s">
        <v>123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923</v>
      </c>
      <c r="B836" t="s">
        <v>46</v>
      </c>
      <c r="C836" t="s">
        <v>47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43802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924</v>
      </c>
      <c r="B837" t="s">
        <v>18</v>
      </c>
      <c r="C837" t="s">
        <v>19</v>
      </c>
      <c r="D837" t="s">
        <v>27</v>
      </c>
      <c r="E837" t="s">
        <v>31</v>
      </c>
      <c r="F837" t="s">
        <v>51</v>
      </c>
      <c r="G837">
        <v>52.38</v>
      </c>
      <c r="H837">
        <v>1</v>
      </c>
      <c r="I837">
        <v>2.6190000000000002</v>
      </c>
      <c r="J837">
        <v>54.999000000000002</v>
      </c>
      <c r="K837" t="s">
        <v>167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925</v>
      </c>
      <c r="B838" t="s">
        <v>18</v>
      </c>
      <c r="C838" t="s">
        <v>19</v>
      </c>
      <c r="D838" t="s">
        <v>20</v>
      </c>
      <c r="E838" t="s">
        <v>31</v>
      </c>
      <c r="F838" t="s">
        <v>51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43709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926</v>
      </c>
      <c r="B839" t="s">
        <v>46</v>
      </c>
      <c r="C839" t="s">
        <v>47</v>
      </c>
      <c r="D839" t="s">
        <v>27</v>
      </c>
      <c r="E839" t="s">
        <v>31</v>
      </c>
      <c r="F839" t="s">
        <v>37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43497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927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t="s">
        <v>58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928</v>
      </c>
      <c r="B841" t="s">
        <v>25</v>
      </c>
      <c r="C841" t="s">
        <v>26</v>
      </c>
      <c r="D841" t="s">
        <v>20</v>
      </c>
      <c r="E841" t="s">
        <v>21</v>
      </c>
      <c r="F841" t="s">
        <v>37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929</v>
      </c>
      <c r="B842" t="s">
        <v>18</v>
      </c>
      <c r="C842" t="s">
        <v>19</v>
      </c>
      <c r="D842" t="s">
        <v>27</v>
      </c>
      <c r="E842" t="s">
        <v>31</v>
      </c>
      <c r="F842" t="s">
        <v>51</v>
      </c>
      <c r="G842">
        <v>51.94</v>
      </c>
      <c r="H842">
        <v>3</v>
      </c>
      <c r="I842">
        <v>7.7910000000000004</v>
      </c>
      <c r="J842">
        <v>163.61099999999999</v>
      </c>
      <c r="K842" t="s">
        <v>118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930</v>
      </c>
      <c r="B843" t="s">
        <v>46</v>
      </c>
      <c r="C843" t="s">
        <v>47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t="s">
        <v>110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931</v>
      </c>
      <c r="B844" t="s">
        <v>18</v>
      </c>
      <c r="C844" t="s">
        <v>19</v>
      </c>
      <c r="D844" t="s">
        <v>20</v>
      </c>
      <c r="E844" t="s">
        <v>21</v>
      </c>
      <c r="F844" t="s">
        <v>37</v>
      </c>
      <c r="G844">
        <v>39.47</v>
      </c>
      <c r="H844">
        <v>2</v>
      </c>
      <c r="I844">
        <v>3.9470000000000001</v>
      </c>
      <c r="J844">
        <v>82.887</v>
      </c>
      <c r="K844" s="1">
        <v>43499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932</v>
      </c>
      <c r="B845" t="s">
        <v>25</v>
      </c>
      <c r="C845" t="s">
        <v>26</v>
      </c>
      <c r="D845" t="s">
        <v>20</v>
      </c>
      <c r="E845" t="s">
        <v>21</v>
      </c>
      <c r="F845" t="s">
        <v>48</v>
      </c>
      <c r="G845">
        <v>14.87</v>
      </c>
      <c r="H845">
        <v>2</v>
      </c>
      <c r="I845">
        <v>1.4870000000000001</v>
      </c>
      <c r="J845">
        <v>31.227</v>
      </c>
      <c r="K845" t="s">
        <v>257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933</v>
      </c>
      <c r="B846" t="s">
        <v>18</v>
      </c>
      <c r="C846" t="s">
        <v>19</v>
      </c>
      <c r="D846" t="s">
        <v>27</v>
      </c>
      <c r="E846" t="s">
        <v>31</v>
      </c>
      <c r="F846" t="s">
        <v>51</v>
      </c>
      <c r="G846">
        <v>21.32</v>
      </c>
      <c r="H846">
        <v>1</v>
      </c>
      <c r="I846">
        <v>1.0660000000000001</v>
      </c>
      <c r="J846">
        <v>22.385999999999999</v>
      </c>
      <c r="K846" t="s">
        <v>145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934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t="s">
        <v>241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935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t="s">
        <v>35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936</v>
      </c>
      <c r="B849" t="s">
        <v>25</v>
      </c>
      <c r="C849" t="s">
        <v>26</v>
      </c>
      <c r="D849" t="s">
        <v>27</v>
      </c>
      <c r="E849" t="s">
        <v>21</v>
      </c>
      <c r="F849" t="s">
        <v>37</v>
      </c>
      <c r="G849">
        <v>22.38</v>
      </c>
      <c r="H849">
        <v>1</v>
      </c>
      <c r="I849">
        <v>1.119</v>
      </c>
      <c r="J849">
        <v>23.498999999999999</v>
      </c>
      <c r="K849" t="s">
        <v>241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937</v>
      </c>
      <c r="B850" t="s">
        <v>25</v>
      </c>
      <c r="C850" t="s">
        <v>26</v>
      </c>
      <c r="D850" t="s">
        <v>20</v>
      </c>
      <c r="E850" t="s">
        <v>21</v>
      </c>
      <c r="F850" t="s">
        <v>48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43678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938</v>
      </c>
      <c r="B851" t="s">
        <v>18</v>
      </c>
      <c r="C851" t="s">
        <v>19</v>
      </c>
      <c r="D851" t="s">
        <v>27</v>
      </c>
      <c r="E851" t="s">
        <v>21</v>
      </c>
      <c r="F851" t="s">
        <v>51</v>
      </c>
      <c r="G851">
        <v>99.1</v>
      </c>
      <c r="H851">
        <v>6</v>
      </c>
      <c r="I851">
        <v>29.73</v>
      </c>
      <c r="J851">
        <v>624.33000000000004</v>
      </c>
      <c r="K851" t="s">
        <v>183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939</v>
      </c>
      <c r="B852" t="s">
        <v>18</v>
      </c>
      <c r="C852" t="s">
        <v>19</v>
      </c>
      <c r="D852" t="s">
        <v>27</v>
      </c>
      <c r="E852" t="s">
        <v>31</v>
      </c>
      <c r="F852" t="s">
        <v>51</v>
      </c>
      <c r="G852">
        <v>74.099999999999994</v>
      </c>
      <c r="H852">
        <v>1</v>
      </c>
      <c r="I852">
        <v>3.7050000000000001</v>
      </c>
      <c r="J852">
        <v>77.805000000000007</v>
      </c>
      <c r="K852" t="s">
        <v>76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940</v>
      </c>
      <c r="B853" t="s">
        <v>18</v>
      </c>
      <c r="C853" t="s">
        <v>19</v>
      </c>
      <c r="D853" t="s">
        <v>27</v>
      </c>
      <c r="E853" t="s">
        <v>21</v>
      </c>
      <c r="F853" t="s">
        <v>51</v>
      </c>
      <c r="G853">
        <v>98.48</v>
      </c>
      <c r="H853">
        <v>2</v>
      </c>
      <c r="I853">
        <v>9.8480000000000008</v>
      </c>
      <c r="J853">
        <v>206.80799999999999</v>
      </c>
      <c r="K853" t="s">
        <v>453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941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t="s">
        <v>283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942</v>
      </c>
      <c r="B855" t="s">
        <v>46</v>
      </c>
      <c r="C855" t="s">
        <v>47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t="s">
        <v>41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943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t="s">
        <v>147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944</v>
      </c>
      <c r="B857" t="s">
        <v>46</v>
      </c>
      <c r="C857" t="s">
        <v>47</v>
      </c>
      <c r="D857" t="s">
        <v>27</v>
      </c>
      <c r="E857" t="s">
        <v>21</v>
      </c>
      <c r="F857" t="s">
        <v>51</v>
      </c>
      <c r="G857">
        <v>36.51</v>
      </c>
      <c r="H857">
        <v>9</v>
      </c>
      <c r="I857">
        <v>16.429500000000001</v>
      </c>
      <c r="J857">
        <v>345.01949999999999</v>
      </c>
      <c r="K857" t="s">
        <v>212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945</v>
      </c>
      <c r="B858" t="s">
        <v>46</v>
      </c>
      <c r="C858" t="s">
        <v>47</v>
      </c>
      <c r="D858" t="s">
        <v>27</v>
      </c>
      <c r="E858" t="s">
        <v>31</v>
      </c>
      <c r="F858" t="s">
        <v>48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946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43649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947</v>
      </c>
      <c r="B860" t="s">
        <v>46</v>
      </c>
      <c r="C860" t="s">
        <v>47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t="s">
        <v>118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948</v>
      </c>
      <c r="B861" t="s">
        <v>18</v>
      </c>
      <c r="C861" t="s">
        <v>19</v>
      </c>
      <c r="D861" t="s">
        <v>20</v>
      </c>
      <c r="E861" t="s">
        <v>21</v>
      </c>
      <c r="F861" t="s">
        <v>48</v>
      </c>
      <c r="G861">
        <v>47.63</v>
      </c>
      <c r="H861">
        <v>9</v>
      </c>
      <c r="I861">
        <v>21.433499999999999</v>
      </c>
      <c r="J861">
        <v>450.1035</v>
      </c>
      <c r="K861" t="s">
        <v>147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949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t="s">
        <v>49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950</v>
      </c>
      <c r="B863" t="s">
        <v>18</v>
      </c>
      <c r="C863" t="s">
        <v>19</v>
      </c>
      <c r="D863" t="s">
        <v>20</v>
      </c>
      <c r="E863" t="s">
        <v>31</v>
      </c>
      <c r="F863" t="s">
        <v>37</v>
      </c>
      <c r="G863">
        <v>12.76</v>
      </c>
      <c r="H863">
        <v>2</v>
      </c>
      <c r="I863">
        <v>1.276</v>
      </c>
      <c r="J863">
        <v>26.795999999999999</v>
      </c>
      <c r="K863" s="1">
        <v>43678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951</v>
      </c>
      <c r="B864" t="s">
        <v>46</v>
      </c>
      <c r="C864" t="s">
        <v>47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t="s">
        <v>338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952</v>
      </c>
      <c r="B865" t="s">
        <v>46</v>
      </c>
      <c r="C865" t="s">
        <v>47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43800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953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43678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954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t="s">
        <v>145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955</v>
      </c>
      <c r="B868" t="s">
        <v>46</v>
      </c>
      <c r="C868" t="s">
        <v>47</v>
      </c>
      <c r="D868" t="s">
        <v>20</v>
      </c>
      <c r="E868" t="s">
        <v>31</v>
      </c>
      <c r="F868" t="s">
        <v>37</v>
      </c>
      <c r="G868">
        <v>90.53</v>
      </c>
      <c r="H868">
        <v>8</v>
      </c>
      <c r="I868">
        <v>36.212000000000003</v>
      </c>
      <c r="J868">
        <v>760.452</v>
      </c>
      <c r="K868" t="s">
        <v>67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956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t="s">
        <v>91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957</v>
      </c>
      <c r="B870" t="s">
        <v>25</v>
      </c>
      <c r="C870" t="s">
        <v>26</v>
      </c>
      <c r="D870" t="s">
        <v>20</v>
      </c>
      <c r="E870" t="s">
        <v>31</v>
      </c>
      <c r="F870" t="s">
        <v>48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43678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958</v>
      </c>
      <c r="B871" t="s">
        <v>18</v>
      </c>
      <c r="C871" t="s">
        <v>19</v>
      </c>
      <c r="D871" t="s">
        <v>27</v>
      </c>
      <c r="E871" t="s">
        <v>31</v>
      </c>
      <c r="F871" t="s">
        <v>37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43617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959</v>
      </c>
      <c r="B872" t="s">
        <v>18</v>
      </c>
      <c r="C872" t="s">
        <v>19</v>
      </c>
      <c r="D872" t="s">
        <v>20</v>
      </c>
      <c r="E872" t="s">
        <v>31</v>
      </c>
      <c r="F872" t="s">
        <v>48</v>
      </c>
      <c r="G872">
        <v>24.82</v>
      </c>
      <c r="H872">
        <v>7</v>
      </c>
      <c r="I872">
        <v>8.6869999999999994</v>
      </c>
      <c r="J872">
        <v>182.42699999999999</v>
      </c>
      <c r="K872" t="s">
        <v>212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960</v>
      </c>
      <c r="B873" t="s">
        <v>25</v>
      </c>
      <c r="C873" t="s">
        <v>26</v>
      </c>
      <c r="D873" t="s">
        <v>27</v>
      </c>
      <c r="E873" t="s">
        <v>31</v>
      </c>
      <c r="F873" t="s">
        <v>51</v>
      </c>
      <c r="G873">
        <v>56.5</v>
      </c>
      <c r="H873">
        <v>1</v>
      </c>
      <c r="I873">
        <v>2.8250000000000002</v>
      </c>
      <c r="J873">
        <v>59.325000000000003</v>
      </c>
      <c r="K873" t="s">
        <v>125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961</v>
      </c>
      <c r="B874" t="s">
        <v>46</v>
      </c>
      <c r="C874" t="s">
        <v>47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t="s">
        <v>80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962</v>
      </c>
      <c r="B875" t="s">
        <v>18</v>
      </c>
      <c r="C875" t="s">
        <v>19</v>
      </c>
      <c r="D875" t="s">
        <v>20</v>
      </c>
      <c r="E875" t="s">
        <v>31</v>
      </c>
      <c r="F875" t="s">
        <v>37</v>
      </c>
      <c r="G875">
        <v>89.06</v>
      </c>
      <c r="H875">
        <v>6</v>
      </c>
      <c r="I875">
        <v>26.718</v>
      </c>
      <c r="J875">
        <v>561.07799999999997</v>
      </c>
      <c r="K875" t="s">
        <v>209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963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t="s">
        <v>103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964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t="s">
        <v>67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965</v>
      </c>
      <c r="B878" t="s">
        <v>25</v>
      </c>
      <c r="C878" t="s">
        <v>26</v>
      </c>
      <c r="D878" t="s">
        <v>20</v>
      </c>
      <c r="E878" t="s">
        <v>31</v>
      </c>
      <c r="F878" t="s">
        <v>51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43801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966</v>
      </c>
      <c r="B879" t="s">
        <v>46</v>
      </c>
      <c r="C879" t="s">
        <v>47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t="s">
        <v>41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967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t="s">
        <v>254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968</v>
      </c>
      <c r="B881" t="s">
        <v>46</v>
      </c>
      <c r="C881" t="s">
        <v>47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t="s">
        <v>183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969</v>
      </c>
      <c r="B882" t="s">
        <v>46</v>
      </c>
      <c r="C882" t="s">
        <v>47</v>
      </c>
      <c r="D882" t="s">
        <v>20</v>
      </c>
      <c r="E882" t="s">
        <v>21</v>
      </c>
      <c r="F882" t="s">
        <v>48</v>
      </c>
      <c r="G882">
        <v>33.21</v>
      </c>
      <c r="H882">
        <v>10</v>
      </c>
      <c r="I882">
        <v>16.605</v>
      </c>
      <c r="J882">
        <v>348.70499999999998</v>
      </c>
      <c r="K882" s="1">
        <v>43678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970</v>
      </c>
      <c r="B883" t="s">
        <v>25</v>
      </c>
      <c r="C883" t="s">
        <v>26</v>
      </c>
      <c r="D883" t="s">
        <v>20</v>
      </c>
      <c r="E883" t="s">
        <v>21</v>
      </c>
      <c r="F883" t="s">
        <v>51</v>
      </c>
      <c r="G883">
        <v>10.18</v>
      </c>
      <c r="H883">
        <v>8</v>
      </c>
      <c r="I883">
        <v>4.0720000000000001</v>
      </c>
      <c r="J883">
        <v>85.512</v>
      </c>
      <c r="K883" t="s">
        <v>235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971</v>
      </c>
      <c r="B884" t="s">
        <v>46</v>
      </c>
      <c r="C884" t="s">
        <v>47</v>
      </c>
      <c r="D884" t="s">
        <v>20</v>
      </c>
      <c r="E884" t="s">
        <v>31</v>
      </c>
      <c r="F884" t="s">
        <v>37</v>
      </c>
      <c r="G884">
        <v>31.99</v>
      </c>
      <c r="H884">
        <v>10</v>
      </c>
      <c r="I884">
        <v>15.994999999999999</v>
      </c>
      <c r="J884">
        <v>335.89499999999998</v>
      </c>
      <c r="K884" t="s">
        <v>49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972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t="s">
        <v>235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973</v>
      </c>
      <c r="B886" t="s">
        <v>18</v>
      </c>
      <c r="C886" t="s">
        <v>19</v>
      </c>
      <c r="D886" t="s">
        <v>20</v>
      </c>
      <c r="E886" t="s">
        <v>21</v>
      </c>
      <c r="F886" t="s">
        <v>48</v>
      </c>
      <c r="G886">
        <v>83.34</v>
      </c>
      <c r="H886">
        <v>2</v>
      </c>
      <c r="I886">
        <v>8.3339999999999996</v>
      </c>
      <c r="J886">
        <v>175.01400000000001</v>
      </c>
      <c r="K886" t="s">
        <v>103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974</v>
      </c>
      <c r="B887" t="s">
        <v>18</v>
      </c>
      <c r="C887" t="s">
        <v>19</v>
      </c>
      <c r="D887" t="s">
        <v>27</v>
      </c>
      <c r="E887" t="s">
        <v>31</v>
      </c>
      <c r="F887" t="s">
        <v>37</v>
      </c>
      <c r="G887">
        <v>45.58</v>
      </c>
      <c r="H887">
        <v>7</v>
      </c>
      <c r="I887">
        <v>15.952999999999999</v>
      </c>
      <c r="J887">
        <v>335.01299999999998</v>
      </c>
      <c r="K887" t="s">
        <v>138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975</v>
      </c>
      <c r="B888" t="s">
        <v>18</v>
      </c>
      <c r="C888" t="s">
        <v>19</v>
      </c>
      <c r="D888" t="s">
        <v>20</v>
      </c>
      <c r="E888" t="s">
        <v>31</v>
      </c>
      <c r="F888" t="s">
        <v>48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43587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976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t="s">
        <v>88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977</v>
      </c>
      <c r="B890" t="s">
        <v>25</v>
      </c>
      <c r="C890" t="s">
        <v>26</v>
      </c>
      <c r="D890" t="s">
        <v>27</v>
      </c>
      <c r="E890" t="s">
        <v>21</v>
      </c>
      <c r="F890" t="s">
        <v>51</v>
      </c>
      <c r="G890">
        <v>12.19</v>
      </c>
      <c r="H890">
        <v>8</v>
      </c>
      <c r="I890">
        <v>4.8760000000000003</v>
      </c>
      <c r="J890">
        <v>102.396</v>
      </c>
      <c r="K890" t="s">
        <v>125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978</v>
      </c>
      <c r="B891" t="s">
        <v>18</v>
      </c>
      <c r="C891" t="s">
        <v>19</v>
      </c>
      <c r="D891" t="s">
        <v>20</v>
      </c>
      <c r="E891" t="s">
        <v>31</v>
      </c>
      <c r="F891" t="s">
        <v>37</v>
      </c>
      <c r="G891">
        <v>76.92</v>
      </c>
      <c r="H891">
        <v>10</v>
      </c>
      <c r="I891">
        <v>38.46</v>
      </c>
      <c r="J891">
        <v>807.66</v>
      </c>
      <c r="K891" t="s">
        <v>338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979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t="s">
        <v>301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980</v>
      </c>
      <c r="B893" t="s">
        <v>46</v>
      </c>
      <c r="C893" t="s">
        <v>47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43648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981</v>
      </c>
      <c r="B894" t="s">
        <v>25</v>
      </c>
      <c r="C894" t="s">
        <v>26</v>
      </c>
      <c r="D894" t="s">
        <v>20</v>
      </c>
      <c r="E894" t="s">
        <v>21</v>
      </c>
      <c r="F894" t="s">
        <v>51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43499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982</v>
      </c>
      <c r="B895" t="s">
        <v>46</v>
      </c>
      <c r="C895" t="s">
        <v>47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43619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983</v>
      </c>
      <c r="B896" t="s">
        <v>46</v>
      </c>
      <c r="C896" t="s">
        <v>47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43618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984</v>
      </c>
      <c r="B897" t="s">
        <v>46</v>
      </c>
      <c r="C897" t="s">
        <v>47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t="s">
        <v>80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985</v>
      </c>
      <c r="B898" t="s">
        <v>25</v>
      </c>
      <c r="C898" t="s">
        <v>26</v>
      </c>
      <c r="D898" t="s">
        <v>27</v>
      </c>
      <c r="E898" t="s">
        <v>31</v>
      </c>
      <c r="F898" t="s">
        <v>51</v>
      </c>
      <c r="G898">
        <v>60.74</v>
      </c>
      <c r="H898">
        <v>7</v>
      </c>
      <c r="I898">
        <v>21.259</v>
      </c>
      <c r="J898">
        <v>446.43900000000002</v>
      </c>
      <c r="K898" t="s">
        <v>209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986</v>
      </c>
      <c r="B899" t="s">
        <v>25</v>
      </c>
      <c r="C899" t="s">
        <v>26</v>
      </c>
      <c r="D899" t="s">
        <v>20</v>
      </c>
      <c r="E899" t="s">
        <v>21</v>
      </c>
      <c r="F899" t="s">
        <v>48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43587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987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43499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988</v>
      </c>
      <c r="B901" t="s">
        <v>18</v>
      </c>
      <c r="C901" t="s">
        <v>19</v>
      </c>
      <c r="D901" t="s">
        <v>20</v>
      </c>
      <c r="E901" t="s">
        <v>31</v>
      </c>
      <c r="F901" t="s">
        <v>48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43710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989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t="s">
        <v>283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990</v>
      </c>
      <c r="B903" t="s">
        <v>46</v>
      </c>
      <c r="C903" t="s">
        <v>47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43710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991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t="s">
        <v>167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992</v>
      </c>
      <c r="B905" t="s">
        <v>18</v>
      </c>
      <c r="C905" t="s">
        <v>19</v>
      </c>
      <c r="D905" t="s">
        <v>27</v>
      </c>
      <c r="E905" t="s">
        <v>31</v>
      </c>
      <c r="F905" t="s">
        <v>48</v>
      </c>
      <c r="G905">
        <v>11.53</v>
      </c>
      <c r="H905">
        <v>7</v>
      </c>
      <c r="I905">
        <v>4.0354999999999999</v>
      </c>
      <c r="J905">
        <v>84.745500000000007</v>
      </c>
      <c r="K905" t="s">
        <v>80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993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t="s">
        <v>123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994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t="s">
        <v>177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995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43710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996</v>
      </c>
      <c r="B909" t="s">
        <v>46</v>
      </c>
      <c r="C909" t="s">
        <v>47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t="s">
        <v>177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997</v>
      </c>
      <c r="B910" t="s">
        <v>18</v>
      </c>
      <c r="C910" t="s">
        <v>19</v>
      </c>
      <c r="D910" t="s">
        <v>20</v>
      </c>
      <c r="E910" t="s">
        <v>21</v>
      </c>
      <c r="F910" t="s">
        <v>48</v>
      </c>
      <c r="G910">
        <v>79.540000000000006</v>
      </c>
      <c r="H910">
        <v>2</v>
      </c>
      <c r="I910">
        <v>7.9539999999999997</v>
      </c>
      <c r="J910">
        <v>167.03399999999999</v>
      </c>
      <c r="K910" t="s">
        <v>112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998</v>
      </c>
      <c r="B911" t="s">
        <v>46</v>
      </c>
      <c r="C911" t="s">
        <v>47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t="s">
        <v>35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999</v>
      </c>
      <c r="B912" t="s">
        <v>46</v>
      </c>
      <c r="C912" t="s">
        <v>47</v>
      </c>
      <c r="D912" t="s">
        <v>20</v>
      </c>
      <c r="E912" t="s">
        <v>21</v>
      </c>
      <c r="F912" t="s">
        <v>48</v>
      </c>
      <c r="G912">
        <v>29.15</v>
      </c>
      <c r="H912">
        <v>3</v>
      </c>
      <c r="I912">
        <v>4.3724999999999996</v>
      </c>
      <c r="J912">
        <v>91.822500000000005</v>
      </c>
      <c r="K912" t="s">
        <v>112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1000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t="s">
        <v>183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1001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43648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1002</v>
      </c>
      <c r="B915" t="s">
        <v>18</v>
      </c>
      <c r="C915" t="s">
        <v>19</v>
      </c>
      <c r="D915" t="s">
        <v>20</v>
      </c>
      <c r="E915" t="s">
        <v>31</v>
      </c>
      <c r="F915" t="s">
        <v>51</v>
      </c>
      <c r="G915">
        <v>51.34</v>
      </c>
      <c r="H915">
        <v>8</v>
      </c>
      <c r="I915">
        <v>20.536000000000001</v>
      </c>
      <c r="J915">
        <v>431.25599999999997</v>
      </c>
      <c r="K915" t="s">
        <v>305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1003</v>
      </c>
      <c r="B916" t="s">
        <v>18</v>
      </c>
      <c r="C916" t="s">
        <v>19</v>
      </c>
      <c r="D916" t="s">
        <v>20</v>
      </c>
      <c r="E916" t="s">
        <v>21</v>
      </c>
      <c r="F916" t="s">
        <v>48</v>
      </c>
      <c r="G916">
        <v>99.6</v>
      </c>
      <c r="H916">
        <v>3</v>
      </c>
      <c r="I916">
        <v>14.94</v>
      </c>
      <c r="J916">
        <v>313.74</v>
      </c>
      <c r="K916" t="s">
        <v>41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1004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1005</v>
      </c>
      <c r="B918" t="s">
        <v>25</v>
      </c>
      <c r="C918" t="s">
        <v>26</v>
      </c>
      <c r="D918" t="s">
        <v>20</v>
      </c>
      <c r="E918" t="s">
        <v>31</v>
      </c>
      <c r="F918" t="s">
        <v>37</v>
      </c>
      <c r="G918">
        <v>42.85</v>
      </c>
      <c r="H918">
        <v>1</v>
      </c>
      <c r="I918">
        <v>2.1425000000000001</v>
      </c>
      <c r="J918">
        <v>44.9925</v>
      </c>
      <c r="K918" t="s">
        <v>354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1006</v>
      </c>
      <c r="B919" t="s">
        <v>18</v>
      </c>
      <c r="C919" t="s">
        <v>19</v>
      </c>
      <c r="D919" t="s">
        <v>27</v>
      </c>
      <c r="E919" t="s">
        <v>21</v>
      </c>
      <c r="F919" t="s">
        <v>51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43772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1007</v>
      </c>
      <c r="B920" t="s">
        <v>46</v>
      </c>
      <c r="C920" t="s">
        <v>47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t="s">
        <v>218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1008</v>
      </c>
      <c r="B921" t="s">
        <v>46</v>
      </c>
      <c r="C921" t="s">
        <v>47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43499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1009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43741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1010</v>
      </c>
      <c r="B923" t="s">
        <v>46</v>
      </c>
      <c r="C923" t="s">
        <v>47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43679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1011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t="s">
        <v>218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1012</v>
      </c>
      <c r="B925" t="s">
        <v>25</v>
      </c>
      <c r="C925" t="s">
        <v>26</v>
      </c>
      <c r="D925" t="s">
        <v>27</v>
      </c>
      <c r="E925" t="s">
        <v>21</v>
      </c>
      <c r="F925" t="s">
        <v>37</v>
      </c>
      <c r="G925">
        <v>83.14</v>
      </c>
      <c r="H925">
        <v>7</v>
      </c>
      <c r="I925">
        <v>29.099</v>
      </c>
      <c r="J925">
        <v>611.07899999999995</v>
      </c>
      <c r="K925" s="1">
        <v>43739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1013</v>
      </c>
      <c r="B926" t="s">
        <v>25</v>
      </c>
      <c r="C926" t="s">
        <v>26</v>
      </c>
      <c r="D926" t="s">
        <v>20</v>
      </c>
      <c r="E926" t="s">
        <v>21</v>
      </c>
      <c r="F926" t="s">
        <v>37</v>
      </c>
      <c r="G926">
        <v>35.22</v>
      </c>
      <c r="H926">
        <v>6</v>
      </c>
      <c r="I926">
        <v>10.566000000000001</v>
      </c>
      <c r="J926">
        <v>221.886</v>
      </c>
      <c r="K926" t="s">
        <v>354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1014</v>
      </c>
      <c r="B927" t="s">
        <v>46</v>
      </c>
      <c r="C927" t="s">
        <v>47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43739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1015</v>
      </c>
      <c r="B928" t="s">
        <v>46</v>
      </c>
      <c r="C928" t="s">
        <v>47</v>
      </c>
      <c r="D928" t="s">
        <v>20</v>
      </c>
      <c r="E928" t="s">
        <v>31</v>
      </c>
      <c r="F928" t="s">
        <v>37</v>
      </c>
      <c r="G928">
        <v>88.31</v>
      </c>
      <c r="H928">
        <v>1</v>
      </c>
      <c r="I928">
        <v>4.4154999999999998</v>
      </c>
      <c r="J928">
        <v>92.725499999999997</v>
      </c>
      <c r="K928" t="s">
        <v>118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1016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t="s">
        <v>138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1017</v>
      </c>
      <c r="B930" t="s">
        <v>46</v>
      </c>
      <c r="C930" t="s">
        <v>47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t="s">
        <v>118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1018</v>
      </c>
      <c r="B931" t="s">
        <v>46</v>
      </c>
      <c r="C931" t="s">
        <v>47</v>
      </c>
      <c r="D931" t="s">
        <v>27</v>
      </c>
      <c r="E931" t="s">
        <v>31</v>
      </c>
      <c r="F931" t="s">
        <v>37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43499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1019</v>
      </c>
      <c r="B932" t="s">
        <v>46</v>
      </c>
      <c r="C932" t="s">
        <v>47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t="s">
        <v>177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1020</v>
      </c>
      <c r="B933" t="s">
        <v>25</v>
      </c>
      <c r="C933" t="s">
        <v>26</v>
      </c>
      <c r="D933" t="s">
        <v>20</v>
      </c>
      <c r="E933" t="s">
        <v>21</v>
      </c>
      <c r="F933" t="s">
        <v>51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1021</v>
      </c>
      <c r="B934" t="s">
        <v>18</v>
      </c>
      <c r="C934" t="s">
        <v>19</v>
      </c>
      <c r="D934" t="s">
        <v>27</v>
      </c>
      <c r="E934" t="s">
        <v>21</v>
      </c>
      <c r="F934" t="s">
        <v>48</v>
      </c>
      <c r="G934">
        <v>74.44</v>
      </c>
      <c r="H934">
        <v>10</v>
      </c>
      <c r="I934">
        <v>37.22</v>
      </c>
      <c r="J934">
        <v>781.62</v>
      </c>
      <c r="K934" t="s">
        <v>99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1022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t="s">
        <v>115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1023</v>
      </c>
      <c r="B936" t="s">
        <v>46</v>
      </c>
      <c r="C936" t="s">
        <v>47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43525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1024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t="s">
        <v>129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1025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43586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1026</v>
      </c>
      <c r="B939" t="s">
        <v>18</v>
      </c>
      <c r="C939" t="s">
        <v>19</v>
      </c>
      <c r="D939" t="s">
        <v>27</v>
      </c>
      <c r="E939" t="s">
        <v>21</v>
      </c>
      <c r="F939" t="s">
        <v>37</v>
      </c>
      <c r="G939">
        <v>89.48</v>
      </c>
      <c r="H939">
        <v>5</v>
      </c>
      <c r="I939">
        <v>22.37</v>
      </c>
      <c r="J939">
        <v>469.77</v>
      </c>
      <c r="K939" t="s">
        <v>235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1027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t="s">
        <v>69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1028</v>
      </c>
      <c r="B941" t="s">
        <v>25</v>
      </c>
      <c r="C941" t="s">
        <v>26</v>
      </c>
      <c r="D941" t="s">
        <v>27</v>
      </c>
      <c r="E941" t="s">
        <v>21</v>
      </c>
      <c r="F941" t="s">
        <v>48</v>
      </c>
      <c r="G941">
        <v>57.29</v>
      </c>
      <c r="H941">
        <v>6</v>
      </c>
      <c r="I941">
        <v>17.187000000000001</v>
      </c>
      <c r="J941">
        <v>360.92700000000002</v>
      </c>
      <c r="K941" t="s">
        <v>254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1029</v>
      </c>
      <c r="B942" t="s">
        <v>18</v>
      </c>
      <c r="C942" t="s">
        <v>19</v>
      </c>
      <c r="D942" t="s">
        <v>27</v>
      </c>
      <c r="E942" t="s">
        <v>31</v>
      </c>
      <c r="F942" t="s">
        <v>48</v>
      </c>
      <c r="G942">
        <v>66.52</v>
      </c>
      <c r="H942">
        <v>4</v>
      </c>
      <c r="I942">
        <v>13.304</v>
      </c>
      <c r="J942">
        <v>279.38400000000001</v>
      </c>
      <c r="K942" s="1">
        <v>43499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1030</v>
      </c>
      <c r="B943" t="s">
        <v>25</v>
      </c>
      <c r="C943" t="s">
        <v>26</v>
      </c>
      <c r="D943" t="s">
        <v>20</v>
      </c>
      <c r="E943" t="s">
        <v>31</v>
      </c>
      <c r="F943" t="s">
        <v>51</v>
      </c>
      <c r="G943">
        <v>99.82</v>
      </c>
      <c r="H943">
        <v>9</v>
      </c>
      <c r="I943">
        <v>44.918999999999997</v>
      </c>
      <c r="J943">
        <v>943.29899999999998</v>
      </c>
      <c r="K943" t="s">
        <v>112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1031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t="s">
        <v>183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1032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t="s">
        <v>453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1033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t="s">
        <v>171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1034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43586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1035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t="s">
        <v>167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1036</v>
      </c>
      <c r="B949" t="s">
        <v>46</v>
      </c>
      <c r="C949" t="s">
        <v>47</v>
      </c>
      <c r="D949" t="s">
        <v>20</v>
      </c>
      <c r="E949" t="s">
        <v>31</v>
      </c>
      <c r="F949" t="s">
        <v>51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43526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1037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43618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1038</v>
      </c>
      <c r="B951" t="s">
        <v>46</v>
      </c>
      <c r="C951" t="s">
        <v>47</v>
      </c>
      <c r="D951" t="s">
        <v>27</v>
      </c>
      <c r="E951" t="s">
        <v>21</v>
      </c>
      <c r="F951" t="s">
        <v>48</v>
      </c>
      <c r="G951">
        <v>26.43</v>
      </c>
      <c r="H951">
        <v>8</v>
      </c>
      <c r="I951">
        <v>10.571999999999999</v>
      </c>
      <c r="J951">
        <v>222.012</v>
      </c>
      <c r="K951" t="s">
        <v>43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1039</v>
      </c>
      <c r="B952" t="s">
        <v>46</v>
      </c>
      <c r="C952" t="s">
        <v>47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t="s">
        <v>301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1040</v>
      </c>
      <c r="B953" t="s">
        <v>46</v>
      </c>
      <c r="C953" t="s">
        <v>47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43709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1041</v>
      </c>
      <c r="B954" t="s">
        <v>46</v>
      </c>
      <c r="C954" t="s">
        <v>47</v>
      </c>
      <c r="D954" t="s">
        <v>20</v>
      </c>
      <c r="E954" t="s">
        <v>21</v>
      </c>
      <c r="F954" t="s">
        <v>48</v>
      </c>
      <c r="G954">
        <v>62.85</v>
      </c>
      <c r="H954">
        <v>4</v>
      </c>
      <c r="I954">
        <v>12.57</v>
      </c>
      <c r="J954">
        <v>263.97000000000003</v>
      </c>
      <c r="K954" t="s">
        <v>41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1042</v>
      </c>
      <c r="B955" t="s">
        <v>25</v>
      </c>
      <c r="C955" t="s">
        <v>26</v>
      </c>
      <c r="D955" t="s">
        <v>20</v>
      </c>
      <c r="E955" t="s">
        <v>21</v>
      </c>
      <c r="F955" t="s">
        <v>48</v>
      </c>
      <c r="G955">
        <v>21.04</v>
      </c>
      <c r="H955">
        <v>4</v>
      </c>
      <c r="I955">
        <v>4.2080000000000002</v>
      </c>
      <c r="J955">
        <v>88.367999999999995</v>
      </c>
      <c r="K955" t="s">
        <v>138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1043</v>
      </c>
      <c r="B956" t="s">
        <v>46</v>
      </c>
      <c r="C956" t="s">
        <v>47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43710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1044</v>
      </c>
      <c r="B957" t="s">
        <v>18</v>
      </c>
      <c r="C957" t="s">
        <v>19</v>
      </c>
      <c r="D957" t="s">
        <v>27</v>
      </c>
      <c r="E957" t="s">
        <v>21</v>
      </c>
      <c r="F957" t="s">
        <v>51</v>
      </c>
      <c r="G957">
        <v>42.57</v>
      </c>
      <c r="H957">
        <v>7</v>
      </c>
      <c r="I957">
        <v>14.8995</v>
      </c>
      <c r="J957">
        <v>312.8895</v>
      </c>
      <c r="K957" s="1">
        <v>43617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1045</v>
      </c>
      <c r="B958" t="s">
        <v>25</v>
      </c>
      <c r="C958" t="s">
        <v>26</v>
      </c>
      <c r="D958" t="s">
        <v>20</v>
      </c>
      <c r="E958" t="s">
        <v>31</v>
      </c>
      <c r="F958" t="s">
        <v>48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43739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1046</v>
      </c>
      <c r="B959" t="s">
        <v>46</v>
      </c>
      <c r="C959" t="s">
        <v>47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43648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1047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43709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1048</v>
      </c>
      <c r="B961" t="s">
        <v>18</v>
      </c>
      <c r="C961" t="s">
        <v>19</v>
      </c>
      <c r="D961" t="s">
        <v>20</v>
      </c>
      <c r="E961" t="s">
        <v>21</v>
      </c>
      <c r="F961" t="s">
        <v>48</v>
      </c>
      <c r="G961">
        <v>98.66</v>
      </c>
      <c r="H961">
        <v>9</v>
      </c>
      <c r="I961">
        <v>44.396999999999998</v>
      </c>
      <c r="J961">
        <v>932.33699999999999</v>
      </c>
      <c r="K961" t="s">
        <v>453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1049</v>
      </c>
      <c r="B962" t="s">
        <v>25</v>
      </c>
      <c r="C962" t="s">
        <v>26</v>
      </c>
      <c r="D962" t="s">
        <v>20</v>
      </c>
      <c r="E962" t="s">
        <v>31</v>
      </c>
      <c r="F962" t="s">
        <v>51</v>
      </c>
      <c r="G962">
        <v>91.98</v>
      </c>
      <c r="H962">
        <v>1</v>
      </c>
      <c r="I962">
        <v>4.5990000000000002</v>
      </c>
      <c r="J962">
        <v>96.578999999999994</v>
      </c>
      <c r="K962" t="s">
        <v>289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1050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43587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1051</v>
      </c>
      <c r="B964" t="s">
        <v>18</v>
      </c>
      <c r="C964" t="s">
        <v>19</v>
      </c>
      <c r="D964" t="s">
        <v>27</v>
      </c>
      <c r="E964" t="s">
        <v>21</v>
      </c>
      <c r="F964" t="s">
        <v>51</v>
      </c>
      <c r="G964">
        <v>15.5</v>
      </c>
      <c r="H964">
        <v>1</v>
      </c>
      <c r="I964">
        <v>0.77500000000000002</v>
      </c>
      <c r="J964">
        <v>16.274999999999999</v>
      </c>
      <c r="K964" t="s">
        <v>103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1052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t="s">
        <v>235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1053</v>
      </c>
      <c r="B966" t="s">
        <v>46</v>
      </c>
      <c r="C966" t="s">
        <v>47</v>
      </c>
      <c r="D966" t="s">
        <v>27</v>
      </c>
      <c r="E966" t="s">
        <v>31</v>
      </c>
      <c r="F966" t="s">
        <v>48</v>
      </c>
      <c r="G966">
        <v>33.33</v>
      </c>
      <c r="H966">
        <v>2</v>
      </c>
      <c r="I966">
        <v>3.3330000000000002</v>
      </c>
      <c r="J966">
        <v>69.992999999999995</v>
      </c>
      <c r="K966" t="s">
        <v>145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1054</v>
      </c>
      <c r="B967" t="s">
        <v>46</v>
      </c>
      <c r="C967" t="s">
        <v>47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43499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1055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43558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1056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t="s">
        <v>138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1057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t="s">
        <v>39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1058</v>
      </c>
      <c r="B971" t="s">
        <v>46</v>
      </c>
      <c r="C971" t="s">
        <v>47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43772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1059</v>
      </c>
      <c r="B972" t="s">
        <v>46</v>
      </c>
      <c r="C972" t="s">
        <v>47</v>
      </c>
      <c r="D972" t="s">
        <v>20</v>
      </c>
      <c r="E972" t="s">
        <v>21</v>
      </c>
      <c r="F972" t="s">
        <v>48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1060</v>
      </c>
      <c r="B973" t="s">
        <v>46</v>
      </c>
      <c r="C973" t="s">
        <v>47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43740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1061</v>
      </c>
      <c r="B974" t="s">
        <v>46</v>
      </c>
      <c r="C974" t="s">
        <v>47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t="s">
        <v>145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1062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43771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1063</v>
      </c>
      <c r="B976" t="s">
        <v>25</v>
      </c>
      <c r="C976" t="s">
        <v>26</v>
      </c>
      <c r="D976" t="s">
        <v>27</v>
      </c>
      <c r="E976" t="s">
        <v>31</v>
      </c>
      <c r="F976" t="s">
        <v>51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43648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1064</v>
      </c>
      <c r="B977" t="s">
        <v>46</v>
      </c>
      <c r="C977" t="s">
        <v>47</v>
      </c>
      <c r="D977" t="s">
        <v>20</v>
      </c>
      <c r="E977" t="s">
        <v>31</v>
      </c>
      <c r="F977" t="s">
        <v>51</v>
      </c>
      <c r="G977">
        <v>49.92</v>
      </c>
      <c r="H977">
        <v>2</v>
      </c>
      <c r="I977">
        <v>4.992</v>
      </c>
      <c r="J977">
        <v>104.83199999999999</v>
      </c>
      <c r="K977" s="1">
        <v>43619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1065</v>
      </c>
      <c r="B978" t="s">
        <v>18</v>
      </c>
      <c r="C978" t="s">
        <v>19</v>
      </c>
      <c r="D978" t="s">
        <v>27</v>
      </c>
      <c r="E978" t="s">
        <v>21</v>
      </c>
      <c r="F978" t="s">
        <v>48</v>
      </c>
      <c r="G978">
        <v>74.66</v>
      </c>
      <c r="H978">
        <v>4</v>
      </c>
      <c r="I978">
        <v>14.932</v>
      </c>
      <c r="J978">
        <v>313.572</v>
      </c>
      <c r="K978" s="1">
        <v>43558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1066</v>
      </c>
      <c r="B979" t="s">
        <v>46</v>
      </c>
      <c r="C979" t="s">
        <v>47</v>
      </c>
      <c r="D979" t="s">
        <v>20</v>
      </c>
      <c r="E979" t="s">
        <v>31</v>
      </c>
      <c r="F979" t="s">
        <v>48</v>
      </c>
      <c r="G979">
        <v>26.6</v>
      </c>
      <c r="H979">
        <v>6</v>
      </c>
      <c r="I979">
        <v>7.98</v>
      </c>
      <c r="J979">
        <v>167.58</v>
      </c>
      <c r="K979" t="s">
        <v>314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1067</v>
      </c>
      <c r="B980" t="s">
        <v>46</v>
      </c>
      <c r="C980" t="s">
        <v>47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43741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1068</v>
      </c>
      <c r="B981" t="s">
        <v>46</v>
      </c>
      <c r="C981" t="s">
        <v>47</v>
      </c>
      <c r="D981" t="s">
        <v>27</v>
      </c>
      <c r="E981" t="s">
        <v>21</v>
      </c>
      <c r="F981" t="s">
        <v>48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43557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1069</v>
      </c>
      <c r="B982" t="s">
        <v>25</v>
      </c>
      <c r="C982" t="s">
        <v>26</v>
      </c>
      <c r="D982" t="s">
        <v>20</v>
      </c>
      <c r="E982" t="s">
        <v>31</v>
      </c>
      <c r="F982" t="s">
        <v>48</v>
      </c>
      <c r="G982">
        <v>59.59</v>
      </c>
      <c r="H982">
        <v>4</v>
      </c>
      <c r="I982">
        <v>11.917999999999999</v>
      </c>
      <c r="J982">
        <v>250.27799999999999</v>
      </c>
      <c r="K982" t="s">
        <v>183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1070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t="s">
        <v>147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1071</v>
      </c>
      <c r="B984" t="s">
        <v>18</v>
      </c>
      <c r="C984" t="s">
        <v>19</v>
      </c>
      <c r="D984" t="s">
        <v>20</v>
      </c>
      <c r="E984" t="s">
        <v>21</v>
      </c>
      <c r="F984" t="s">
        <v>37</v>
      </c>
      <c r="G984">
        <v>97.48</v>
      </c>
      <c r="H984">
        <v>9</v>
      </c>
      <c r="I984">
        <v>43.866</v>
      </c>
      <c r="J984">
        <v>921.18600000000004</v>
      </c>
      <c r="K984" t="s">
        <v>354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1072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t="s">
        <v>147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1073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43709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1074</v>
      </c>
      <c r="B987" t="s">
        <v>46</v>
      </c>
      <c r="C987" t="s">
        <v>47</v>
      </c>
      <c r="D987" t="s">
        <v>27</v>
      </c>
      <c r="E987" t="s">
        <v>21</v>
      </c>
      <c r="F987" t="s">
        <v>51</v>
      </c>
      <c r="G987">
        <v>63.71</v>
      </c>
      <c r="H987">
        <v>5</v>
      </c>
      <c r="I987">
        <v>15.9275</v>
      </c>
      <c r="J987">
        <v>334.47750000000002</v>
      </c>
      <c r="K987" s="1">
        <v>43648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1075</v>
      </c>
      <c r="B988" t="s">
        <v>46</v>
      </c>
      <c r="C988" t="s">
        <v>47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t="s">
        <v>207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1076</v>
      </c>
      <c r="B989" t="s">
        <v>46</v>
      </c>
      <c r="C989" t="s">
        <v>47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43525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1077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t="s">
        <v>56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1078</v>
      </c>
      <c r="B991" t="s">
        <v>46</v>
      </c>
      <c r="C991" t="s">
        <v>47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t="s">
        <v>80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1079</v>
      </c>
      <c r="B992" t="s">
        <v>18</v>
      </c>
      <c r="C992" t="s">
        <v>19</v>
      </c>
      <c r="D992" t="s">
        <v>27</v>
      </c>
      <c r="E992" t="s">
        <v>21</v>
      </c>
      <c r="F992" t="s">
        <v>48</v>
      </c>
      <c r="G992">
        <v>56.56</v>
      </c>
      <c r="H992">
        <v>5</v>
      </c>
      <c r="I992">
        <v>14.14</v>
      </c>
      <c r="J992">
        <v>296.94</v>
      </c>
      <c r="K992" t="s">
        <v>72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1080</v>
      </c>
      <c r="B993" t="s">
        <v>46</v>
      </c>
      <c r="C993" t="s">
        <v>47</v>
      </c>
      <c r="D993" t="s">
        <v>27</v>
      </c>
      <c r="E993" t="s">
        <v>21</v>
      </c>
      <c r="F993" t="s">
        <v>37</v>
      </c>
      <c r="G993">
        <v>76.599999999999994</v>
      </c>
      <c r="H993">
        <v>10</v>
      </c>
      <c r="I993">
        <v>38.299999999999997</v>
      </c>
      <c r="J993">
        <v>804.3</v>
      </c>
      <c r="K993" t="s">
        <v>129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1081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43741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1082</v>
      </c>
      <c r="B995" t="s">
        <v>46</v>
      </c>
      <c r="C995" t="s">
        <v>47</v>
      </c>
      <c r="D995" t="s">
        <v>27</v>
      </c>
      <c r="E995" t="s">
        <v>31</v>
      </c>
      <c r="F995" t="s">
        <v>51</v>
      </c>
      <c r="G995">
        <v>17.489999999999998</v>
      </c>
      <c r="H995">
        <v>10</v>
      </c>
      <c r="I995">
        <v>8.7449999999999992</v>
      </c>
      <c r="J995">
        <v>183.64500000000001</v>
      </c>
      <c r="K995" t="s">
        <v>218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1083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t="s">
        <v>207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1084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t="s">
        <v>228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1085</v>
      </c>
      <c r="B998" t="s">
        <v>46</v>
      </c>
      <c r="C998" t="s">
        <v>47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43499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1086</v>
      </c>
      <c r="B999" t="s">
        <v>18</v>
      </c>
      <c r="C999" t="s">
        <v>19</v>
      </c>
      <c r="D999" t="s">
        <v>20</v>
      </c>
      <c r="E999" t="s">
        <v>31</v>
      </c>
      <c r="F999" t="s">
        <v>48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43710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1087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t="s">
        <v>218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1088</v>
      </c>
      <c r="B1001" t="s">
        <v>18</v>
      </c>
      <c r="C1001" t="s">
        <v>19</v>
      </c>
      <c r="D1001" t="s">
        <v>20</v>
      </c>
      <c r="E1001" t="s">
        <v>21</v>
      </c>
      <c r="F1001" t="s">
        <v>51</v>
      </c>
      <c r="G1001">
        <v>88.34</v>
      </c>
      <c r="H1001">
        <v>7</v>
      </c>
      <c r="I1001">
        <v>30.919</v>
      </c>
      <c r="J1001">
        <v>649.29899999999998</v>
      </c>
      <c r="K1001" t="s">
        <v>207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Introduction</vt:lpstr>
      <vt:lpstr>supermarket_sales</vt:lpstr>
      <vt:lpstr>summary</vt:lpstr>
      <vt:lpstr>cal</vt:lpstr>
      <vt:lpstr>dashboard</vt:lpstr>
      <vt:lpstr>original data</vt:lpstr>
      <vt:lpstr>A</vt:lpstr>
      <vt:lpstr>B</vt:lpstr>
      <vt:lpstr>Branch</vt:lpstr>
      <vt:lpstr>C_</vt:lpstr>
      <vt:lpstr>City</vt:lpstr>
      <vt:lpstr>Customer</vt:lpstr>
      <vt:lpstr>Payment</vt:lpstr>
      <vt:lpstr>Product_line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2022-07-01T06:15:54Z</dcterms:created>
  <dcterms:modified xsi:type="dcterms:W3CDTF">2022-07-05T07:15:24Z</dcterms:modified>
</cp:coreProperties>
</file>