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el\"/>
    </mc:Choice>
  </mc:AlternateContent>
  <xr:revisionPtr revIDLastSave="0" documentId="8_{09400381-5EFA-4020-A36E-4D7DDC65DB67}" xr6:coauthVersionLast="45" xr6:coauthVersionMax="45" xr10:uidLastSave="{00000000-0000-0000-0000-000000000000}"/>
  <bookViews>
    <workbookView xWindow="-120" yWindow="-120" windowWidth="19440" windowHeight="15000" xr2:uid="{32477E68-80DB-4108-AA1A-9404EDF50D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C18" i="1"/>
  <c r="D17" i="1"/>
  <c r="C17" i="1"/>
  <c r="D16" i="1"/>
  <c r="C16" i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H12" i="1" l="1"/>
  <c r="I12" i="1" s="1"/>
  <c r="H10" i="1"/>
  <c r="I10" i="1" s="1"/>
  <c r="H14" i="1"/>
  <c r="I14" i="1" s="1"/>
  <c r="G16" i="1"/>
  <c r="H6" i="1"/>
  <c r="I6" i="1" s="1"/>
  <c r="G17" i="1"/>
  <c r="G18" i="1"/>
  <c r="H8" i="1"/>
  <c r="I8" i="1" s="1"/>
  <c r="H7" i="1"/>
  <c r="I7" i="1" s="1"/>
  <c r="H9" i="1"/>
  <c r="I9" i="1" s="1"/>
  <c r="H11" i="1"/>
  <c r="I11" i="1" s="1"/>
  <c r="I13" i="1"/>
  <c r="H13" i="1"/>
  <c r="I18" i="1" l="1"/>
  <c r="I17" i="1"/>
  <c r="J14" i="1" s="1"/>
  <c r="I16" i="1"/>
  <c r="H16" i="1"/>
  <c r="H18" i="1"/>
  <c r="H17" i="1"/>
  <c r="J7" i="1" l="1"/>
  <c r="J13" i="1"/>
  <c r="J9" i="1"/>
  <c r="J10" i="1"/>
  <c r="J8" i="1"/>
  <c r="J11" i="1"/>
  <c r="J6" i="1"/>
  <c r="J12" i="1"/>
</calcChain>
</file>

<file path=xl/sharedStrings.xml><?xml version="1.0" encoding="utf-8"?>
<sst xmlns="http://schemas.openxmlformats.org/spreadsheetml/2006/main" count="25" uniqueCount="25">
  <si>
    <t>出来高給一覧表</t>
    <rPh sb="0" eb="3">
      <t>デキダカ</t>
    </rPh>
    <rPh sb="3" eb="4">
      <t>キュウ</t>
    </rPh>
    <rPh sb="4" eb="6">
      <t>イチラン</t>
    </rPh>
    <rPh sb="6" eb="7">
      <t>ヒョウ</t>
    </rPh>
    <phoneticPr fontId="2"/>
  </si>
  <si>
    <t>CO</t>
    <phoneticPr fontId="2"/>
  </si>
  <si>
    <t>社員名</t>
    <rPh sb="0" eb="2">
      <t>シャイン</t>
    </rPh>
    <rPh sb="2" eb="3">
      <t>メイ</t>
    </rPh>
    <phoneticPr fontId="2"/>
  </si>
  <si>
    <t>予定数</t>
    <rPh sb="0" eb="3">
      <t>ヨテイスウ</t>
    </rPh>
    <phoneticPr fontId="2"/>
  </si>
  <si>
    <t>完成数</t>
    <rPh sb="0" eb="2">
      <t>カンセイ</t>
    </rPh>
    <rPh sb="2" eb="3">
      <t>スウ</t>
    </rPh>
    <phoneticPr fontId="2"/>
  </si>
  <si>
    <t>完成指数</t>
    <rPh sb="0" eb="2">
      <t>カンセイ</t>
    </rPh>
    <rPh sb="2" eb="4">
      <t>シスウ</t>
    </rPh>
    <phoneticPr fontId="2"/>
  </si>
  <si>
    <t>単価</t>
    <rPh sb="0" eb="2">
      <t>タンカ</t>
    </rPh>
    <phoneticPr fontId="2"/>
  </si>
  <si>
    <t>出来高給</t>
    <rPh sb="0" eb="3">
      <t>デキダカ</t>
    </rPh>
    <rPh sb="3" eb="4">
      <t>キュウ</t>
    </rPh>
    <phoneticPr fontId="2"/>
  </si>
  <si>
    <t>技能手当</t>
    <rPh sb="0" eb="2">
      <t>ギノウ</t>
    </rPh>
    <rPh sb="2" eb="4">
      <t>テアテ</t>
    </rPh>
    <phoneticPr fontId="2"/>
  </si>
  <si>
    <t>支給総額</t>
    <rPh sb="0" eb="2">
      <t>シキュウ</t>
    </rPh>
    <rPh sb="2" eb="4">
      <t>ソウガク</t>
    </rPh>
    <phoneticPr fontId="2"/>
  </si>
  <si>
    <t>構成比率</t>
    <rPh sb="0" eb="2">
      <t>コウセイ</t>
    </rPh>
    <rPh sb="2" eb="4">
      <t>ヒリツ</t>
    </rPh>
    <phoneticPr fontId="2"/>
  </si>
  <si>
    <t>小野寺　豊</t>
    <rPh sb="0" eb="3">
      <t>オノデラ</t>
    </rPh>
    <rPh sb="4" eb="5">
      <t>ユタカ</t>
    </rPh>
    <phoneticPr fontId="2"/>
  </si>
  <si>
    <t>森口　春香</t>
    <rPh sb="0" eb="2">
      <t>モリグチ</t>
    </rPh>
    <rPh sb="3" eb="5">
      <t>ハルカ</t>
    </rPh>
    <phoneticPr fontId="2"/>
  </si>
  <si>
    <t>川口　洋子</t>
    <rPh sb="0" eb="2">
      <t>カワグチ</t>
    </rPh>
    <rPh sb="3" eb="5">
      <t>ヨウコ</t>
    </rPh>
    <phoneticPr fontId="2"/>
  </si>
  <si>
    <t>近藤　三郎</t>
    <rPh sb="0" eb="2">
      <t>コンドウ</t>
    </rPh>
    <rPh sb="3" eb="5">
      <t>サブロウ</t>
    </rPh>
    <phoneticPr fontId="2"/>
  </si>
  <si>
    <t>杉山　正信</t>
    <rPh sb="0" eb="2">
      <t>スギヤマ</t>
    </rPh>
    <rPh sb="3" eb="5">
      <t>マサノブ</t>
    </rPh>
    <phoneticPr fontId="2"/>
  </si>
  <si>
    <t>東　めぐみ</t>
    <rPh sb="0" eb="1">
      <t>ヒガシ</t>
    </rPh>
    <phoneticPr fontId="2"/>
  </si>
  <si>
    <t>関　ヒカリ</t>
    <rPh sb="0" eb="1">
      <t>セキ</t>
    </rPh>
    <phoneticPr fontId="2"/>
  </si>
  <si>
    <t>石井　進一</t>
    <rPh sb="0" eb="2">
      <t>イシイ</t>
    </rPh>
    <rPh sb="3" eb="5">
      <t>シンイチ</t>
    </rPh>
    <phoneticPr fontId="2"/>
  </si>
  <si>
    <t>久保山　昇</t>
    <rPh sb="0" eb="3">
      <t>クボヤマ</t>
    </rPh>
    <rPh sb="4" eb="5">
      <t>ノボル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</si>
  <si>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</si>
  <si>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</si>
  <si>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最大</t>
    <rPh sb="0" eb="2">
      <t>サイダイ</t>
    </rPh>
    <phoneticPr fontId="2"/>
  </si>
  <si>
    <t>ne19029</t>
    <phoneticPr fontId="2"/>
  </si>
  <si>
    <t>フー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</si>
</sst>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38" fontId="0" fillId="0" borderId="6" xfId="1" applyFont="1" applyBorder="1">
      <alignment vertical="center"/>
    </xf>
    <xf numFmtId="176" fontId="0" fillId="0" borderId="7" xfId="2" applyNumberFormat="1" applyFont="1" applyBorder="1">
      <alignment vertical="center"/>
    </xf>
    <xf numFmtId="38" fontId="0" fillId="0" borderId="7" xfId="1" applyFont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38" fontId="0" fillId="0" borderId="9" xfId="1" applyFont="1" applyBorder="1">
      <alignment vertical="center"/>
    </xf>
    <xf numFmtId="38" fontId="0" fillId="0" borderId="10" xfId="1" applyFont="1" applyBorder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6C0B-DB73-496E-802F-786E28D8A840}">
  <dimension ref="A1:J18"/>
  <sheetViews>
    <sheetView tabSelected="1" workbookViewId="0">
      <selection activeCell="M19" sqref="M19"/>
    </sheetView>
  </sheetViews>
  <sheetFormatPr defaultRowHeight="18.75" x14ac:dyDescent="0.4"/>
  <cols>
    <col min="1" max="1" width="8.625" bestFit="1" customWidth="1"/>
    <col min="2" max="2" width="11" bestFit="1" customWidth="1"/>
    <col min="3" max="4" width="7.125" bestFit="1" customWidth="1"/>
    <col min="6" max="6" width="5.25" bestFit="1" customWidth="1"/>
    <col min="7" max="7" width="9.5" bestFit="1" customWidth="1"/>
    <col min="9" max="9" width="9.5" bestFit="1" customWidth="1"/>
  </cols>
  <sheetData>
    <row r="1" spans="1:10" x14ac:dyDescent="0.4">
      <c r="A1" t="s">
        <v>23</v>
      </c>
    </row>
    <row r="2" spans="1:10" x14ac:dyDescent="0.4">
      <c r="A2" t="s">
        <v>24</v>
      </c>
    </row>
    <row r="4" spans="1:10" ht="19.5" thickBot="1" x14ac:dyDescent="0.4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</row>
    <row r="5" spans="1:10" x14ac:dyDescent="0.4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4" t="s">
        <v>10</v>
      </c>
    </row>
    <row r="6" spans="1:10" x14ac:dyDescent="0.4">
      <c r="A6" s="5">
        <v>108</v>
      </c>
      <c r="B6" s="6" t="s">
        <v>11</v>
      </c>
      <c r="C6" s="7">
        <v>3327</v>
      </c>
      <c r="D6" s="7">
        <v>3204</v>
      </c>
      <c r="E6" s="7">
        <f t="shared" ref="E6:E14" si="0">ROUNDUP(D6/C6*100,0)</f>
        <v>97</v>
      </c>
      <c r="F6" s="7">
        <f t="shared" ref="F6:F14" si="1">IF(E6&gt;=96,130,120)</f>
        <v>130</v>
      </c>
      <c r="G6" s="7">
        <f t="shared" ref="G6:G14" si="2">F6*D6</f>
        <v>416520</v>
      </c>
      <c r="H6" s="7">
        <f t="shared" ref="H6:H14" si="3">ROUNDDOWN(G6*0.05*E6/100,0)</f>
        <v>20201</v>
      </c>
      <c r="I6" s="7">
        <f t="shared" ref="I6:I14" si="4">G6+H6</f>
        <v>436721</v>
      </c>
      <c r="J6" s="8">
        <f t="shared" ref="J6:J14" si="5">I6/$I$17</f>
        <v>1.1837406792019147</v>
      </c>
    </row>
    <row r="7" spans="1:10" x14ac:dyDescent="0.4">
      <c r="A7" s="5">
        <v>106</v>
      </c>
      <c r="B7" s="6" t="s">
        <v>12</v>
      </c>
      <c r="C7" s="7">
        <v>3215</v>
      </c>
      <c r="D7" s="7">
        <v>3112</v>
      </c>
      <c r="E7" s="7">
        <f t="shared" si="0"/>
        <v>97</v>
      </c>
      <c r="F7" s="7">
        <f t="shared" si="1"/>
        <v>130</v>
      </c>
      <c r="G7" s="7">
        <f t="shared" si="2"/>
        <v>404560</v>
      </c>
      <c r="H7" s="7">
        <f t="shared" si="3"/>
        <v>19621</v>
      </c>
      <c r="I7" s="7">
        <f t="shared" si="4"/>
        <v>424181</v>
      </c>
      <c r="J7" s="8">
        <f t="shared" si="5"/>
        <v>1.1497507677545789</v>
      </c>
    </row>
    <row r="8" spans="1:10" x14ac:dyDescent="0.4">
      <c r="A8" s="5">
        <v>101</v>
      </c>
      <c r="B8" s="6" t="s">
        <v>13</v>
      </c>
      <c r="C8" s="7">
        <v>2892</v>
      </c>
      <c r="D8" s="7">
        <v>2761</v>
      </c>
      <c r="E8" s="7">
        <f t="shared" si="0"/>
        <v>96</v>
      </c>
      <c r="F8" s="7">
        <f t="shared" si="1"/>
        <v>130</v>
      </c>
      <c r="G8" s="7">
        <f t="shared" si="2"/>
        <v>358930</v>
      </c>
      <c r="H8" s="7">
        <f t="shared" si="3"/>
        <v>17228</v>
      </c>
      <c r="I8" s="7">
        <f t="shared" si="4"/>
        <v>376158</v>
      </c>
      <c r="J8" s="8">
        <f t="shared" si="5"/>
        <v>1.0195835016114037</v>
      </c>
    </row>
    <row r="9" spans="1:10" x14ac:dyDescent="0.4">
      <c r="A9" s="5">
        <v>104</v>
      </c>
      <c r="B9" s="6" t="s">
        <v>14</v>
      </c>
      <c r="C9" s="7">
        <v>3196</v>
      </c>
      <c r="D9" s="7">
        <v>3017</v>
      </c>
      <c r="E9" s="7">
        <f t="shared" si="0"/>
        <v>95</v>
      </c>
      <c r="F9" s="7">
        <f t="shared" si="1"/>
        <v>120</v>
      </c>
      <c r="G9" s="7">
        <f t="shared" si="2"/>
        <v>362040</v>
      </c>
      <c r="H9" s="7">
        <f t="shared" si="3"/>
        <v>17196</v>
      </c>
      <c r="I9" s="7">
        <f t="shared" si="4"/>
        <v>379236</v>
      </c>
      <c r="J9" s="8">
        <f t="shared" si="5"/>
        <v>1.0279264798757497</v>
      </c>
    </row>
    <row r="10" spans="1:10" x14ac:dyDescent="0.4">
      <c r="A10" s="5">
        <v>109</v>
      </c>
      <c r="B10" s="6" t="s">
        <v>15</v>
      </c>
      <c r="C10" s="7">
        <v>2589</v>
      </c>
      <c r="D10" s="7">
        <v>2531</v>
      </c>
      <c r="E10" s="7">
        <f t="shared" si="0"/>
        <v>98</v>
      </c>
      <c r="F10" s="7">
        <f t="shared" si="1"/>
        <v>130</v>
      </c>
      <c r="G10" s="7">
        <f t="shared" si="2"/>
        <v>329030</v>
      </c>
      <c r="H10" s="7">
        <f t="shared" si="3"/>
        <v>16122</v>
      </c>
      <c r="I10" s="7">
        <f t="shared" si="4"/>
        <v>345152</v>
      </c>
      <c r="J10" s="8">
        <f t="shared" si="5"/>
        <v>0.93554114161649948</v>
      </c>
    </row>
    <row r="11" spans="1:10" x14ac:dyDescent="0.4">
      <c r="A11" s="5">
        <v>103</v>
      </c>
      <c r="B11" s="6" t="s">
        <v>16</v>
      </c>
      <c r="C11" s="7">
        <v>3024</v>
      </c>
      <c r="D11" s="7">
        <v>2813</v>
      </c>
      <c r="E11" s="7">
        <f t="shared" si="0"/>
        <v>94</v>
      </c>
      <c r="F11" s="7">
        <f t="shared" si="1"/>
        <v>120</v>
      </c>
      <c r="G11" s="7">
        <f t="shared" si="2"/>
        <v>337560</v>
      </c>
      <c r="H11" s="7">
        <f t="shared" si="3"/>
        <v>15865</v>
      </c>
      <c r="I11" s="7">
        <f t="shared" si="4"/>
        <v>353425</v>
      </c>
      <c r="J11" s="8">
        <f t="shared" si="5"/>
        <v>0.95796526740627697</v>
      </c>
    </row>
    <row r="12" spans="1:10" x14ac:dyDescent="0.4">
      <c r="A12" s="5">
        <v>107</v>
      </c>
      <c r="B12" s="6" t="s">
        <v>17</v>
      </c>
      <c r="C12" s="7">
        <v>2648</v>
      </c>
      <c r="D12" s="7">
        <v>2516</v>
      </c>
      <c r="E12" s="7">
        <f t="shared" si="0"/>
        <v>96</v>
      </c>
      <c r="F12" s="7">
        <f t="shared" si="1"/>
        <v>130</v>
      </c>
      <c r="G12" s="7">
        <f t="shared" si="2"/>
        <v>327080</v>
      </c>
      <c r="H12" s="7">
        <f t="shared" si="3"/>
        <v>15699</v>
      </c>
      <c r="I12" s="7">
        <f t="shared" si="4"/>
        <v>342779</v>
      </c>
      <c r="J12" s="8">
        <f t="shared" si="5"/>
        <v>0.92910907942634569</v>
      </c>
    </row>
    <row r="13" spans="1:10" x14ac:dyDescent="0.4">
      <c r="A13" s="5">
        <v>102</v>
      </c>
      <c r="B13" s="6" t="s">
        <v>18</v>
      </c>
      <c r="C13" s="7">
        <v>2900</v>
      </c>
      <c r="D13" s="7">
        <v>2695</v>
      </c>
      <c r="E13" s="7">
        <f t="shared" si="0"/>
        <v>93</v>
      </c>
      <c r="F13" s="7">
        <f t="shared" si="1"/>
        <v>120</v>
      </c>
      <c r="G13" s="7">
        <f t="shared" si="2"/>
        <v>323400</v>
      </c>
      <c r="H13" s="7">
        <f t="shared" si="3"/>
        <v>15038</v>
      </c>
      <c r="I13" s="7">
        <f t="shared" si="4"/>
        <v>338438</v>
      </c>
      <c r="J13" s="8">
        <f t="shared" si="5"/>
        <v>0.91734271534397849</v>
      </c>
    </row>
    <row r="14" spans="1:10" x14ac:dyDescent="0.4">
      <c r="A14" s="5">
        <v>105</v>
      </c>
      <c r="B14" s="6" t="s">
        <v>19</v>
      </c>
      <c r="C14" s="7">
        <v>2731</v>
      </c>
      <c r="D14" s="7">
        <v>2580</v>
      </c>
      <c r="E14" s="7">
        <f t="shared" si="0"/>
        <v>95</v>
      </c>
      <c r="F14" s="7">
        <f t="shared" si="1"/>
        <v>120</v>
      </c>
      <c r="G14" s="7">
        <f t="shared" si="2"/>
        <v>309600</v>
      </c>
      <c r="H14" s="7">
        <f t="shared" si="3"/>
        <v>14706</v>
      </c>
      <c r="I14" s="7">
        <f t="shared" si="4"/>
        <v>324306</v>
      </c>
      <c r="J14" s="8">
        <f t="shared" si="5"/>
        <v>0.87903765724399818</v>
      </c>
    </row>
    <row r="15" spans="1:10" x14ac:dyDescent="0.4">
      <c r="A15" s="5"/>
      <c r="B15" s="6"/>
      <c r="C15" s="7"/>
      <c r="D15" s="7"/>
      <c r="E15" s="7"/>
      <c r="F15" s="7"/>
      <c r="G15" s="7"/>
      <c r="H15" s="7"/>
      <c r="I15" s="7"/>
      <c r="J15" s="9"/>
    </row>
    <row r="16" spans="1:10" x14ac:dyDescent="0.4">
      <c r="A16" s="5"/>
      <c r="B16" s="10" t="s">
        <v>20</v>
      </c>
      <c r="C16" s="7">
        <f>SUM(C6:C14)</f>
        <v>26522</v>
      </c>
      <c r="D16" s="7">
        <f t="shared" ref="D16:I16" si="6">SUM(D6:D14)</f>
        <v>25229</v>
      </c>
      <c r="E16" s="7"/>
      <c r="F16" s="7"/>
      <c r="G16" s="7">
        <f t="shared" si="6"/>
        <v>3168720</v>
      </c>
      <c r="H16" s="7">
        <f t="shared" si="6"/>
        <v>151676</v>
      </c>
      <c r="I16" s="7">
        <f t="shared" si="6"/>
        <v>3320396</v>
      </c>
      <c r="J16" s="9"/>
    </row>
    <row r="17" spans="1:10" x14ac:dyDescent="0.4">
      <c r="A17" s="5"/>
      <c r="B17" s="10" t="s">
        <v>21</v>
      </c>
      <c r="C17" s="7">
        <f>ROUND(AVERAGE(C6:C14),0)</f>
        <v>2947</v>
      </c>
      <c r="D17" s="7">
        <f t="shared" ref="D17:I17" si="7">ROUND(AVERAGE(D6:D14),0)</f>
        <v>2803</v>
      </c>
      <c r="E17" s="7"/>
      <c r="F17" s="7"/>
      <c r="G17" s="7">
        <f t="shared" si="7"/>
        <v>352080</v>
      </c>
      <c r="H17" s="7">
        <f t="shared" si="7"/>
        <v>16853</v>
      </c>
      <c r="I17" s="7">
        <f t="shared" si="7"/>
        <v>368933</v>
      </c>
      <c r="J17" s="9"/>
    </row>
    <row r="18" spans="1:10" ht="19.5" thickBot="1" x14ac:dyDescent="0.45">
      <c r="A18" s="11"/>
      <c r="B18" s="12" t="s">
        <v>22</v>
      </c>
      <c r="C18" s="13">
        <f>MAX(C6:C14)</f>
        <v>3327</v>
      </c>
      <c r="D18" s="13">
        <f t="shared" ref="D18:I18" si="8">MAX(D6:D14)</f>
        <v>3204</v>
      </c>
      <c r="E18" s="13"/>
      <c r="F18" s="13"/>
      <c r="G18" s="13">
        <f t="shared" si="8"/>
        <v>416520</v>
      </c>
      <c r="H18" s="13">
        <f t="shared" si="8"/>
        <v>20201</v>
      </c>
      <c r="I18" s="13">
        <f t="shared" si="8"/>
        <v>436721</v>
      </c>
      <c r="J18" s="14"/>
    </row>
  </sheetData>
  <mergeCells count="1">
    <mergeCell ref="A4:J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NE19029 トラン バン　フー</dc:creator>
  <cp:lastModifiedBy>NE19029 トラン バン　フー</cp:lastModifiedBy>
  <dcterms:created xsi:type="dcterms:W3CDTF">2020-12-04T01:09:12Z</dcterms:created>
  <dcterms:modified xsi:type="dcterms:W3CDTF">2020-12-04T01:18:48Z</dcterms:modified>
</cp:coreProperties>
</file>