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ial buffering_outgroup\"/>
    </mc:Choice>
  </mc:AlternateContent>
  <bookViews>
    <workbookView xWindow="0" yWindow="0" windowWidth="19200" windowHeight="11460" tabRatio="701" firstSheet="1" activeTab="2"/>
  </bookViews>
  <sheets>
    <sheet name="Erklärung Variablen" sheetId="10" r:id="rId1"/>
    <sheet name="ASI-3" sheetId="2" r:id="rId2"/>
    <sheet name="ASI-socialanxiety" sheetId="13" r:id="rId3"/>
    <sheet name="PSSA" sheetId="3" r:id="rId4"/>
    <sheet name="ADS-K" sheetId="4" r:id="rId5"/>
    <sheet name="STAI-trait" sheetId="5" r:id="rId6"/>
    <sheet name="STAI-state" sheetId="6" r:id="rId7"/>
    <sheet name="PANAS" sheetId="7" r:id="rId8"/>
    <sheet name="post experiment STAI-state" sheetId="8" r:id="rId9"/>
    <sheet name="post experiment PANAS" sheetId="9" r:id="rId10"/>
    <sheet name="Impression" sheetId="12" r:id="rId11"/>
    <sheet name="Culture Questions" sheetId="14" r:id="rId12"/>
    <sheet name="experiment check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3" l="1"/>
  <c r="U45" i="13"/>
  <c r="U2" i="13"/>
  <c r="U3" i="13"/>
  <c r="U4" i="13"/>
  <c r="U46" i="13"/>
  <c r="U5" i="13"/>
  <c r="U6" i="13"/>
  <c r="U7" i="13"/>
  <c r="U8" i="13"/>
  <c r="U9" i="13"/>
  <c r="U10" i="13"/>
  <c r="U11" i="13"/>
  <c r="U12" i="13"/>
  <c r="U13" i="13"/>
  <c r="U14" i="13"/>
  <c r="U15" i="13"/>
  <c r="U16" i="13"/>
  <c r="U47" i="13"/>
  <c r="U17" i="13"/>
  <c r="U18" i="13"/>
  <c r="U19" i="13"/>
  <c r="U48" i="13"/>
  <c r="U20" i="13"/>
  <c r="U21" i="13"/>
  <c r="U22" i="13"/>
  <c r="U23" i="13"/>
  <c r="U24" i="13"/>
  <c r="U25" i="13"/>
  <c r="U26" i="13"/>
  <c r="U27" i="13"/>
  <c r="U49" i="13"/>
  <c r="U28" i="13"/>
  <c r="U29" i="13"/>
  <c r="U50" i="13"/>
  <c r="U30" i="13"/>
  <c r="U31" i="13"/>
  <c r="U51" i="13"/>
  <c r="U44" i="13"/>
  <c r="AB4" i="8"/>
  <c r="AB5" i="8" l="1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F4" i="9" l="1"/>
  <c r="AG4" i="9"/>
  <c r="AF5" i="9"/>
  <c r="AG5" i="9"/>
  <c r="AF6" i="9"/>
  <c r="AG6" i="9"/>
  <c r="AF7" i="9"/>
  <c r="AG7" i="9"/>
  <c r="AF8" i="9"/>
  <c r="AG8" i="9"/>
  <c r="AF9" i="9"/>
  <c r="AG9" i="9"/>
  <c r="AF10" i="9"/>
  <c r="AG10" i="9"/>
  <c r="AF11" i="9"/>
  <c r="AG11" i="9"/>
  <c r="AF12" i="9"/>
  <c r="AG12" i="9"/>
  <c r="AF13" i="9"/>
  <c r="AG13" i="9"/>
  <c r="AF14" i="9"/>
  <c r="AG14" i="9"/>
  <c r="AF15" i="9"/>
  <c r="AG15" i="9"/>
  <c r="AF16" i="9"/>
  <c r="AG16" i="9"/>
  <c r="AF17" i="9"/>
  <c r="AG17" i="9"/>
  <c r="AF18" i="9"/>
  <c r="AG18" i="9"/>
  <c r="AF19" i="9"/>
  <c r="AG19" i="9"/>
  <c r="AF20" i="9"/>
  <c r="AG20" i="9"/>
  <c r="AF21" i="9"/>
  <c r="AG21" i="9"/>
  <c r="AF22" i="9"/>
  <c r="AG22" i="9"/>
  <c r="AF23" i="9"/>
  <c r="AG23" i="9"/>
  <c r="AF24" i="9"/>
  <c r="AG24" i="9"/>
  <c r="AF25" i="9"/>
  <c r="AG25" i="9"/>
  <c r="AF26" i="9"/>
  <c r="AG26" i="9"/>
  <c r="AF27" i="9"/>
  <c r="AG27" i="9"/>
  <c r="AF28" i="9"/>
  <c r="AG28" i="9"/>
  <c r="AF29" i="9"/>
  <c r="AG29" i="9"/>
  <c r="AF30" i="9"/>
  <c r="AG30" i="9"/>
  <c r="AF31" i="9"/>
  <c r="AG31" i="9"/>
  <c r="AF32" i="9"/>
  <c r="AG32" i="9"/>
  <c r="AF33" i="9"/>
  <c r="AG33" i="9"/>
  <c r="AF34" i="9"/>
  <c r="AG34" i="9"/>
  <c r="AF35" i="9"/>
  <c r="AG35" i="9"/>
  <c r="AF36" i="9"/>
  <c r="AG36" i="9"/>
  <c r="AF37" i="9"/>
  <c r="AG37" i="9"/>
  <c r="AF38" i="9"/>
  <c r="AG38" i="9"/>
  <c r="AF39" i="9"/>
  <c r="AG39" i="9"/>
  <c r="AF40" i="9"/>
  <c r="AG40" i="9"/>
  <c r="AF41" i="9"/>
  <c r="AG41" i="9"/>
  <c r="AG3" i="9"/>
  <c r="AF3" i="9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6" i="7"/>
  <c r="AH6" i="7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3" i="6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" i="5"/>
  <c r="V27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9" i="4"/>
  <c r="AB5" i="3"/>
  <c r="AC5" i="3"/>
  <c r="AD5" i="3"/>
  <c r="AE5" i="3"/>
  <c r="AB6" i="3"/>
  <c r="AC6" i="3"/>
  <c r="AD6" i="3"/>
  <c r="AE6" i="3"/>
  <c r="AB7" i="3"/>
  <c r="AC7" i="3"/>
  <c r="AD7" i="3"/>
  <c r="AE7" i="3"/>
  <c r="AB8" i="3"/>
  <c r="AC8" i="3"/>
  <c r="AD8" i="3"/>
  <c r="AE8" i="3"/>
  <c r="AB9" i="3"/>
  <c r="AC9" i="3"/>
  <c r="AD9" i="3"/>
  <c r="AE9" i="3"/>
  <c r="AB10" i="3"/>
  <c r="AC10" i="3"/>
  <c r="AD10" i="3"/>
  <c r="AE10" i="3"/>
  <c r="AB11" i="3"/>
  <c r="AC11" i="3"/>
  <c r="AD11" i="3"/>
  <c r="AE11" i="3"/>
  <c r="AB12" i="3"/>
  <c r="AC12" i="3"/>
  <c r="AD12" i="3"/>
  <c r="AE12" i="3"/>
  <c r="AB13" i="3"/>
  <c r="AC13" i="3"/>
  <c r="AD13" i="3"/>
  <c r="AE13" i="3"/>
  <c r="AB14" i="3"/>
  <c r="AC14" i="3"/>
  <c r="AD14" i="3"/>
  <c r="AE14" i="3"/>
  <c r="AB15" i="3"/>
  <c r="AC15" i="3"/>
  <c r="AD15" i="3"/>
  <c r="AE15" i="3"/>
  <c r="AB16" i="3"/>
  <c r="AC16" i="3"/>
  <c r="AD16" i="3"/>
  <c r="AE16" i="3"/>
  <c r="AB17" i="3"/>
  <c r="AC17" i="3"/>
  <c r="AD17" i="3"/>
  <c r="AE17" i="3"/>
  <c r="AB18" i="3"/>
  <c r="AC18" i="3"/>
  <c r="AD18" i="3"/>
  <c r="AE18" i="3"/>
  <c r="AB19" i="3"/>
  <c r="AC19" i="3"/>
  <c r="AD19" i="3"/>
  <c r="AE19" i="3"/>
  <c r="AB20" i="3"/>
  <c r="AC20" i="3"/>
  <c r="AD20" i="3"/>
  <c r="AE20" i="3"/>
  <c r="AB21" i="3"/>
  <c r="AC21" i="3"/>
  <c r="AD21" i="3"/>
  <c r="AE21" i="3"/>
  <c r="AB22" i="3"/>
  <c r="AC22" i="3"/>
  <c r="AD22" i="3"/>
  <c r="AE22" i="3"/>
  <c r="AB23" i="3"/>
  <c r="AC23" i="3"/>
  <c r="AD23" i="3"/>
  <c r="AE23" i="3"/>
  <c r="AB24" i="3"/>
  <c r="AC24" i="3"/>
  <c r="AD24" i="3"/>
  <c r="AE24" i="3"/>
  <c r="AB25" i="3"/>
  <c r="AC25" i="3"/>
  <c r="AD25" i="3"/>
  <c r="AE25" i="3"/>
  <c r="AB26" i="3"/>
  <c r="AC26" i="3"/>
  <c r="AD26" i="3"/>
  <c r="AE26" i="3"/>
  <c r="AB27" i="3"/>
  <c r="AC27" i="3"/>
  <c r="AD27" i="3"/>
  <c r="AE27" i="3"/>
  <c r="AB28" i="3"/>
  <c r="AC28" i="3"/>
  <c r="AD28" i="3"/>
  <c r="AE28" i="3"/>
  <c r="AB29" i="3"/>
  <c r="AC29" i="3"/>
  <c r="AD29" i="3"/>
  <c r="AE29" i="3"/>
  <c r="AB30" i="3"/>
  <c r="AC30" i="3"/>
  <c r="AD30" i="3"/>
  <c r="AE30" i="3"/>
  <c r="AB31" i="3"/>
  <c r="AC31" i="3"/>
  <c r="AD31" i="3"/>
  <c r="AE31" i="3"/>
  <c r="AB32" i="3"/>
  <c r="AC32" i="3"/>
  <c r="AD32" i="3"/>
  <c r="AE32" i="3"/>
  <c r="AB33" i="3"/>
  <c r="AC33" i="3"/>
  <c r="AD33" i="3"/>
  <c r="AE33" i="3"/>
  <c r="AB34" i="3"/>
  <c r="AC34" i="3"/>
  <c r="AD34" i="3"/>
  <c r="AE34" i="3"/>
  <c r="AB35" i="3"/>
  <c r="AC35" i="3"/>
  <c r="AD35" i="3"/>
  <c r="AE35" i="3"/>
  <c r="AB36" i="3"/>
  <c r="AC36" i="3"/>
  <c r="AD36" i="3"/>
  <c r="AE36" i="3"/>
  <c r="AB37" i="3"/>
  <c r="AC37" i="3"/>
  <c r="AD37" i="3"/>
  <c r="AE37" i="3"/>
  <c r="AB38" i="3"/>
  <c r="AC38" i="3"/>
  <c r="AD38" i="3"/>
  <c r="AE38" i="3"/>
  <c r="AB39" i="3"/>
  <c r="AC39" i="3"/>
  <c r="AD39" i="3"/>
  <c r="AE39" i="3"/>
  <c r="AB40" i="3"/>
  <c r="AC40" i="3"/>
  <c r="AD40" i="3"/>
  <c r="AE40" i="3"/>
  <c r="AB41" i="3"/>
  <c r="AC41" i="3"/>
  <c r="AD41" i="3"/>
  <c r="AE41" i="3"/>
  <c r="AB42" i="3"/>
  <c r="AC42" i="3"/>
  <c r="AD42" i="3"/>
  <c r="AE42" i="3"/>
  <c r="AE4" i="3"/>
  <c r="AD4" i="3"/>
  <c r="AC4" i="3"/>
  <c r="AB4" i="3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30" i="2"/>
  <c r="C38" i="12" l="1"/>
  <c r="C37" i="12"/>
  <c r="C39" i="12"/>
  <c r="C40" i="12"/>
  <c r="C41" i="12"/>
  <c r="C32" i="12"/>
  <c r="C33" i="12"/>
  <c r="C34" i="12"/>
  <c r="C35" i="12"/>
  <c r="C36" i="12"/>
  <c r="B39" i="9"/>
  <c r="C39" i="9"/>
  <c r="B40" i="9"/>
  <c r="C40" i="9"/>
  <c r="C38" i="8"/>
  <c r="C39" i="8"/>
  <c r="C40" i="8"/>
  <c r="C31" i="6"/>
  <c r="C32" i="6"/>
  <c r="C35" i="6"/>
  <c r="C36" i="6"/>
  <c r="C39" i="6"/>
  <c r="C40" i="6"/>
  <c r="C29" i="6"/>
  <c r="C30" i="6"/>
  <c r="C33" i="6"/>
  <c r="C34" i="6"/>
  <c r="C37" i="6"/>
  <c r="C38" i="6"/>
  <c r="D29" i="5" l="1"/>
  <c r="D30" i="5"/>
  <c r="D31" i="5"/>
  <c r="D32" i="5"/>
  <c r="D33" i="5"/>
  <c r="D34" i="5"/>
  <c r="D35" i="5"/>
  <c r="D36" i="5"/>
  <c r="D37" i="5"/>
  <c r="D38" i="5"/>
  <c r="D39" i="5"/>
  <c r="D40" i="5"/>
  <c r="B36" i="4"/>
  <c r="B37" i="4"/>
  <c r="B38" i="4"/>
  <c r="B39" i="4"/>
  <c r="B40" i="4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T31" i="12" l="1"/>
  <c r="T32" i="12"/>
  <c r="T33" i="12"/>
  <c r="T34" i="12"/>
  <c r="B32" i="12" s="1"/>
  <c r="T35" i="12"/>
  <c r="B33" i="12" s="1"/>
  <c r="T36" i="12"/>
  <c r="B34" i="12" s="1"/>
  <c r="T37" i="12"/>
  <c r="B35" i="12" s="1"/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" i="12"/>
  <c r="D22" i="5" l="1"/>
  <c r="D23" i="5"/>
  <c r="D24" i="5"/>
  <c r="D25" i="5"/>
  <c r="D26" i="5"/>
  <c r="D27" i="5"/>
  <c r="D28" i="5"/>
  <c r="D20" i="5"/>
  <c r="D21" i="5"/>
  <c r="D36" i="7"/>
  <c r="D37" i="7"/>
  <c r="D38" i="7"/>
  <c r="D39" i="7"/>
  <c r="D40" i="7"/>
  <c r="C36" i="7"/>
  <c r="C37" i="7"/>
  <c r="C38" i="7"/>
  <c r="C39" i="7"/>
  <c r="C40" i="7"/>
  <c r="C21" i="8"/>
  <c r="B20" i="4"/>
  <c r="B27" i="4"/>
  <c r="B28" i="4"/>
  <c r="B29" i="4"/>
  <c r="B30" i="4"/>
  <c r="B31" i="4"/>
  <c r="B32" i="4"/>
  <c r="B33" i="4"/>
  <c r="B34" i="4"/>
  <c r="B35" i="4"/>
  <c r="T9" i="12" l="1"/>
  <c r="B7" i="12" l="1"/>
  <c r="B29" i="12"/>
  <c r="B30" i="12"/>
  <c r="B31" i="12"/>
  <c r="T7" i="12"/>
  <c r="T8" i="12"/>
  <c r="T10" i="12"/>
  <c r="B8" i="12" s="1"/>
  <c r="T11" i="12"/>
  <c r="B9" i="12" s="1"/>
  <c r="T12" i="12"/>
  <c r="B10" i="12" s="1"/>
  <c r="T13" i="12"/>
  <c r="B11" i="12" s="1"/>
  <c r="T14" i="12"/>
  <c r="B12" i="12" s="1"/>
  <c r="T15" i="12"/>
  <c r="B13" i="12" s="1"/>
  <c r="T16" i="12"/>
  <c r="B14" i="12" s="1"/>
  <c r="T17" i="12"/>
  <c r="B15" i="12" s="1"/>
  <c r="T18" i="12"/>
  <c r="B16" i="12" s="1"/>
  <c r="T19" i="12"/>
  <c r="B17" i="12" s="1"/>
  <c r="T20" i="12"/>
  <c r="B18" i="12" s="1"/>
  <c r="T21" i="12"/>
  <c r="B19" i="12" s="1"/>
  <c r="T22" i="12"/>
  <c r="B20" i="12" s="1"/>
  <c r="T23" i="12"/>
  <c r="B21" i="12" s="1"/>
  <c r="T24" i="12"/>
  <c r="B22" i="12" s="1"/>
  <c r="T25" i="12"/>
  <c r="B23" i="12" s="1"/>
  <c r="T26" i="12"/>
  <c r="B24" i="12" s="1"/>
  <c r="T27" i="12"/>
  <c r="B25" i="12" s="1"/>
  <c r="T28" i="12"/>
  <c r="B26" i="12" s="1"/>
  <c r="T29" i="12"/>
  <c r="B27" i="12" s="1"/>
  <c r="T30" i="12"/>
  <c r="B28" i="12" s="1"/>
  <c r="T38" i="12"/>
  <c r="B36" i="12" s="1"/>
  <c r="T39" i="12"/>
  <c r="B37" i="12" s="1"/>
  <c r="T40" i="12"/>
  <c r="B38" i="12" s="1"/>
  <c r="T41" i="12"/>
  <c r="B39" i="12" s="1"/>
  <c r="T42" i="12"/>
  <c r="B40" i="12" s="1"/>
  <c r="T43" i="12"/>
  <c r="B41" i="12" s="1"/>
  <c r="C20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1" i="6"/>
  <c r="C22" i="6"/>
  <c r="C24" i="6"/>
  <c r="C25" i="6"/>
  <c r="C26" i="6"/>
  <c r="C28" i="6"/>
  <c r="C23" i="6"/>
  <c r="C27" i="6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C20" i="3"/>
  <c r="C21" i="3"/>
  <c r="C22" i="3"/>
  <c r="C23" i="3"/>
  <c r="C24" i="3"/>
  <c r="C25" i="3"/>
  <c r="C26" i="3"/>
  <c r="C27" i="3"/>
  <c r="C28" i="3"/>
  <c r="C29" i="3"/>
  <c r="C30" i="3"/>
  <c r="C31" i="3"/>
  <c r="B20" i="3"/>
  <c r="B21" i="3"/>
  <c r="B22" i="3"/>
  <c r="B23" i="3"/>
  <c r="B24" i="3"/>
  <c r="B25" i="3"/>
  <c r="B26" i="3"/>
  <c r="B27" i="3"/>
  <c r="B28" i="3"/>
  <c r="B29" i="3"/>
  <c r="B30" i="3"/>
  <c r="B31" i="3"/>
  <c r="C4" i="8" l="1"/>
  <c r="D4" i="7" l="1"/>
  <c r="D5" i="7"/>
  <c r="D6" i="7"/>
  <c r="D7" i="7"/>
  <c r="C4" i="7"/>
  <c r="C5" i="7"/>
  <c r="C6" i="7"/>
  <c r="C7" i="7"/>
  <c r="C8" i="7"/>
  <c r="C20" i="6"/>
  <c r="B5" i="12"/>
  <c r="B6" i="12"/>
  <c r="T6" i="12"/>
  <c r="B4" i="12" s="1"/>
  <c r="T5" i="12"/>
  <c r="B3" i="12" s="1"/>
  <c r="B17" i="4" l="1"/>
  <c r="B3" i="4"/>
  <c r="B13" i="4"/>
  <c r="B2" i="4"/>
  <c r="B4" i="4"/>
  <c r="B5" i="4"/>
  <c r="B6" i="4"/>
  <c r="B7" i="4"/>
  <c r="B8" i="4"/>
  <c r="B27" i="9" l="1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C8" i="8"/>
  <c r="C9" i="8"/>
  <c r="C10" i="8"/>
  <c r="C11" i="8"/>
  <c r="C12" i="8"/>
  <c r="C13" i="8"/>
  <c r="C14" i="8"/>
  <c r="C15" i="8"/>
  <c r="C16" i="8"/>
  <c r="C17" i="8"/>
  <c r="C18" i="8"/>
  <c r="C19" i="8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9" i="6"/>
  <c r="C10" i="6"/>
  <c r="C11" i="6"/>
  <c r="C12" i="6"/>
  <c r="C13" i="6"/>
  <c r="C14" i="6"/>
  <c r="C15" i="6"/>
  <c r="C16" i="6"/>
  <c r="C17" i="6"/>
  <c r="C18" i="6"/>
  <c r="C19" i="6"/>
  <c r="D9" i="5"/>
  <c r="D10" i="5"/>
  <c r="D11" i="5"/>
  <c r="D12" i="5"/>
  <c r="D13" i="5"/>
  <c r="D14" i="5"/>
  <c r="D15" i="5"/>
  <c r="D16" i="5"/>
  <c r="D17" i="5"/>
  <c r="D18" i="5"/>
  <c r="D19" i="5"/>
  <c r="B16" i="4"/>
  <c r="B18" i="4"/>
  <c r="B19" i="4"/>
  <c r="B21" i="4"/>
  <c r="B22" i="4"/>
  <c r="B23" i="4"/>
  <c r="B24" i="4"/>
  <c r="B25" i="4"/>
  <c r="B26" i="4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1" i="9" l="1"/>
  <c r="C21" i="9"/>
  <c r="B22" i="9"/>
  <c r="C22" i="9"/>
  <c r="B23" i="9"/>
  <c r="C23" i="9"/>
  <c r="B24" i="9"/>
  <c r="C24" i="9"/>
  <c r="B25" i="9"/>
  <c r="C25" i="9"/>
  <c r="B26" i="9"/>
  <c r="C26" i="9"/>
  <c r="C7" i="8"/>
  <c r="C6" i="8"/>
  <c r="C5" i="8"/>
  <c r="C2" i="8"/>
  <c r="C5" i="6"/>
  <c r="C4" i="6"/>
  <c r="C3" i="7"/>
  <c r="D3" i="7"/>
  <c r="D8" i="7"/>
  <c r="D2" i="7"/>
  <c r="C2" i="7"/>
  <c r="C6" i="6"/>
  <c r="C7" i="6"/>
  <c r="C8" i="6"/>
  <c r="D4" i="5"/>
  <c r="D5" i="5"/>
  <c r="D6" i="5"/>
  <c r="D7" i="5"/>
  <c r="D8" i="5"/>
  <c r="B10" i="4"/>
  <c r="B11" i="4"/>
  <c r="B12" i="4"/>
  <c r="B14" i="4"/>
  <c r="B15" i="4"/>
  <c r="B9" i="4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E2" i="3"/>
  <c r="D2" i="3"/>
  <c r="C2" i="3"/>
  <c r="B2" i="3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C2" i="9"/>
  <c r="B2" i="9"/>
  <c r="E2" i="7"/>
  <c r="F2" i="7"/>
  <c r="D2" i="6"/>
  <c r="D2" i="9" l="1"/>
  <c r="E2" i="9"/>
  <c r="E2" i="5"/>
  <c r="F62" i="3" l="1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3" i="5"/>
  <c r="E4" i="5"/>
  <c r="E5" i="5"/>
  <c r="E6" i="5"/>
  <c r="E7" i="5"/>
  <c r="E8" i="5"/>
  <c r="E9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2" i="3"/>
  <c r="E10" i="5" l="1"/>
</calcChain>
</file>

<file path=xl/sharedStrings.xml><?xml version="1.0" encoding="utf-8"?>
<sst xmlns="http://schemas.openxmlformats.org/spreadsheetml/2006/main" count="589" uniqueCount="439">
  <si>
    <t>IC</t>
  </si>
  <si>
    <t>Inclusion criteria</t>
  </si>
  <si>
    <t>weiblich = 1</t>
  </si>
  <si>
    <t>männlich = 0</t>
  </si>
  <si>
    <t>Alter 18-45</t>
  </si>
  <si>
    <t>Gender?</t>
  </si>
  <si>
    <t>yes = 1</t>
  </si>
  <si>
    <t>no = 0</t>
  </si>
  <si>
    <t>informed consent</t>
  </si>
  <si>
    <t>EC</t>
  </si>
  <si>
    <t>Exclusion criteria</t>
  </si>
  <si>
    <t>EC_1</t>
  </si>
  <si>
    <t>IC_1</t>
  </si>
  <si>
    <t>IC_2</t>
  </si>
  <si>
    <t>IC_3</t>
  </si>
  <si>
    <t>Schwanger/Stillzeit?</t>
  </si>
  <si>
    <t>EC_2</t>
  </si>
  <si>
    <t>EC_3</t>
  </si>
  <si>
    <t>EC_4</t>
  </si>
  <si>
    <t>EC_5</t>
  </si>
  <si>
    <t>EC_6</t>
  </si>
  <si>
    <t>EC_7</t>
  </si>
  <si>
    <t>EC_8</t>
  </si>
  <si>
    <t>EC_9</t>
  </si>
  <si>
    <t>EC_10</t>
  </si>
  <si>
    <t>EC_11</t>
  </si>
  <si>
    <t>EC_12</t>
  </si>
  <si>
    <t>EC_13</t>
  </si>
  <si>
    <t>EC_14</t>
  </si>
  <si>
    <t>EC_15</t>
  </si>
  <si>
    <t>EC_16</t>
  </si>
  <si>
    <t>psychische/neurologische Vorerkrankungen?</t>
  </si>
  <si>
    <t>wenn ja bei EC_2, welche</t>
  </si>
  <si>
    <t>wenn ja bei EC_2, wann</t>
  </si>
  <si>
    <t>[Name]</t>
  </si>
  <si>
    <t>[Jahreszahl]</t>
  </si>
  <si>
    <t>derzeit in Behandlung?</t>
  </si>
  <si>
    <t>aktuell psychische Probleme?</t>
  </si>
  <si>
    <t>wenn ja bei EC_6, welche?</t>
  </si>
  <si>
    <t>derzeit Psychopharmaka?</t>
  </si>
  <si>
    <t>wenn ja bei EC_8, welche?</t>
  </si>
  <si>
    <t>wenn ja bei EC_8, Dosierung?</t>
  </si>
  <si>
    <t>[Menge]</t>
  </si>
  <si>
    <t>derzeit körperliche Erkrankung?</t>
  </si>
  <si>
    <t>wenn ja bei EC_11, welche?</t>
  </si>
  <si>
    <t>Hörsturz?</t>
  </si>
  <si>
    <t>Wenn ja bei EC_13, wann?</t>
  </si>
  <si>
    <t>starke Platzangst?</t>
  </si>
  <si>
    <t>Metallteile im Kopf?</t>
  </si>
  <si>
    <t>Schädelhirnverletzung/Kopf-OP?</t>
  </si>
  <si>
    <t>Epileptischer Anfall?</t>
  </si>
  <si>
    <t>EC_17</t>
  </si>
  <si>
    <t>EC_18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</si>
  <si>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</si>
  <si>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</si>
  <si>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</si>
  <si>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</si>
  <si>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</si>
  <si>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</si>
  <si>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</si>
  <si>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</si>
  <si>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</si>
  <si>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</si>
  <si>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</si>
  <si>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</t>
  </si>
  <si>
    <t>Personal questions</t>
  </si>
  <si>
    <t>Geschlecht</t>
  </si>
  <si>
    <t>Alter</t>
  </si>
  <si>
    <t>[Zahl]</t>
  </si>
  <si>
    <t>Körpergröße in cm</t>
  </si>
  <si>
    <t>Gewicht in kg</t>
  </si>
  <si>
    <t>Familienstand</t>
  </si>
  <si>
    <t>Single = 1</t>
  </si>
  <si>
    <t>feste Beziehung = 2</t>
  </si>
  <si>
    <t>verheiratet = 3</t>
  </si>
  <si>
    <t>verwitwet =4</t>
  </si>
  <si>
    <t>geschieden, getrennt lebend = 5</t>
  </si>
  <si>
    <t>geschieden, mit Partner/in lebend = 6</t>
  </si>
  <si>
    <t>Händigkeit</t>
  </si>
  <si>
    <t>Höchster Schulabschluss</t>
  </si>
  <si>
    <t>Volks-/Hauptschule = 1</t>
  </si>
  <si>
    <t>mittlere Reife = 2</t>
  </si>
  <si>
    <t>Fachhochschule =3</t>
  </si>
  <si>
    <t>Hochschulreife = 3</t>
  </si>
  <si>
    <t>kein Abschluss =4</t>
  </si>
  <si>
    <t>Berufsausbildung</t>
  </si>
  <si>
    <t>abschlossen =1</t>
  </si>
  <si>
    <t>nicht abgeschlossen= 0</t>
  </si>
  <si>
    <t xml:space="preserve">Dezeitige Tätigkeit </t>
  </si>
  <si>
    <t>voll berufstätig = 1</t>
  </si>
  <si>
    <t>teizeit = 2</t>
  </si>
  <si>
    <t>Ausbildung =3</t>
  </si>
  <si>
    <t>Hausfrau = 4</t>
  </si>
  <si>
    <t>Rente = 5</t>
  </si>
  <si>
    <t>ohne Arbeit =6</t>
  </si>
  <si>
    <t>Student =7</t>
  </si>
  <si>
    <t xml:space="preserve">Derzeitige Position </t>
  </si>
  <si>
    <t>selbstständig = 0</t>
  </si>
  <si>
    <t>angestellt = 1</t>
  </si>
  <si>
    <t>Studienfach</t>
  </si>
  <si>
    <t>ASI_1</t>
  </si>
  <si>
    <t>ASI_2</t>
  </si>
  <si>
    <t>ASI_3</t>
  </si>
  <si>
    <t>ASI_4</t>
  </si>
  <si>
    <t>ASI_5</t>
  </si>
  <si>
    <t>ASI_6</t>
  </si>
  <si>
    <t>ASI_7</t>
  </si>
  <si>
    <t>ASI_8</t>
  </si>
  <si>
    <t>ASI_9</t>
  </si>
  <si>
    <t>ASI_10</t>
  </si>
  <si>
    <t>ASI_11</t>
  </si>
  <si>
    <t>ASI_12</t>
  </si>
  <si>
    <t>ASI_13</t>
  </si>
  <si>
    <t>ASI_14</t>
  </si>
  <si>
    <t>ASI_15</t>
  </si>
  <si>
    <t>ASI_16</t>
  </si>
  <si>
    <t>ASI_17</t>
  </si>
  <si>
    <t>ASI_18</t>
  </si>
  <si>
    <t>PSSA_1</t>
  </si>
  <si>
    <t>PSSA_2</t>
  </si>
  <si>
    <t>PSSA_3</t>
  </si>
  <si>
    <t>PSSA_4</t>
  </si>
  <si>
    <t>PSSA_5</t>
  </si>
  <si>
    <t>PSSA_6</t>
  </si>
  <si>
    <t>PSSA_7</t>
  </si>
  <si>
    <t>PSSA_8</t>
  </si>
  <si>
    <t>PSSA_9</t>
  </si>
  <si>
    <t>PSSA_10</t>
  </si>
  <si>
    <t>PSSA_11</t>
  </si>
  <si>
    <t>PSSA_12</t>
  </si>
  <si>
    <t>ADS_1</t>
  </si>
  <si>
    <t>ADS_2</t>
  </si>
  <si>
    <t>ADS_3</t>
  </si>
  <si>
    <t>ADS_4</t>
  </si>
  <si>
    <t>ADS_5</t>
  </si>
  <si>
    <t>ADS_6</t>
  </si>
  <si>
    <t>ADS_7</t>
  </si>
  <si>
    <t>ADS_8</t>
  </si>
  <si>
    <t>ADS_9</t>
  </si>
  <si>
    <t>ADS_10</t>
  </si>
  <si>
    <t>ADS_11</t>
  </si>
  <si>
    <t>ADS_12</t>
  </si>
  <si>
    <t>ADS_13</t>
  </si>
  <si>
    <t>ADS_14</t>
  </si>
  <si>
    <t>ADS_15</t>
  </si>
  <si>
    <t>STAI-G_1</t>
  </si>
  <si>
    <t>STAI-G_2</t>
  </si>
  <si>
    <t>STAI-G_3</t>
  </si>
  <si>
    <t>STAI-G_4</t>
  </si>
  <si>
    <t>STAI-G_5</t>
  </si>
  <si>
    <t>STAI-G_6</t>
  </si>
  <si>
    <t>STAI-G_7</t>
  </si>
  <si>
    <t>STAI-G_8</t>
  </si>
  <si>
    <t>STAI-G_9</t>
  </si>
  <si>
    <t>STAI-G_10</t>
  </si>
  <si>
    <t>STAI-G_11</t>
  </si>
  <si>
    <t>STAI-G_12</t>
  </si>
  <si>
    <t>STAI-G_13</t>
  </si>
  <si>
    <t>STAI-G_14</t>
  </si>
  <si>
    <t>STAI-G_15</t>
  </si>
  <si>
    <t>STAI-G_16</t>
  </si>
  <si>
    <t>STAI-G_17</t>
  </si>
  <si>
    <t>STAI-G_18</t>
  </si>
  <si>
    <t>STAI-G_19</t>
  </si>
  <si>
    <t>STAI-G_20</t>
  </si>
  <si>
    <t>Q-Ex_1</t>
  </si>
  <si>
    <t>Q-Ex_2</t>
  </si>
  <si>
    <t>Q-Ex_3</t>
  </si>
  <si>
    <t>Q-Ex_4</t>
  </si>
  <si>
    <t>Condition</t>
  </si>
  <si>
    <t>alone = 1</t>
  </si>
  <si>
    <t>social presence = 2</t>
  </si>
  <si>
    <t>social support = 3</t>
  </si>
  <si>
    <t>suject</t>
    <phoneticPr fontId="1" type="noConversion"/>
  </si>
  <si>
    <t>family</t>
    <phoneticPr fontId="1" type="noConversion"/>
  </si>
  <si>
    <t>friends</t>
    <phoneticPr fontId="1" type="noConversion"/>
  </si>
  <si>
    <t>significant other</t>
    <phoneticPr fontId="1" type="noConversion"/>
  </si>
  <si>
    <t>trait anxiety</t>
    <phoneticPr fontId="1" type="noConversion"/>
  </si>
  <si>
    <t>state anxiety</t>
    <phoneticPr fontId="1" type="noConversion"/>
  </si>
  <si>
    <t>PSSA-total</t>
    <phoneticPr fontId="1" type="noConversion"/>
  </si>
  <si>
    <t>subject</t>
  </si>
  <si>
    <t>subject</t>
    <phoneticPr fontId="1" type="noConversion"/>
  </si>
  <si>
    <t>post-experiment state anxiety</t>
    <phoneticPr fontId="1" type="noConversion"/>
  </si>
  <si>
    <t>positive</t>
    <phoneticPr fontId="1" type="noConversion"/>
  </si>
  <si>
    <t>negative</t>
    <phoneticPr fontId="1" type="noConversion"/>
  </si>
  <si>
    <t>Gesunde/unauffällige Patienten : &lt; 17 Punkte( Frauen : 16, Männer : 14)</t>
  </si>
  <si>
    <t>- Andere Patientengruppen(Angstpatienten etc) : 18-22 Punkte</t>
  </si>
  <si>
    <t>- Kritischer Wert für eine klinisch relevante Depression : 23 Punkte(ADS-K.: 18 Punkte)</t>
  </si>
  <si>
    <t>ASI</t>
  </si>
  <si>
    <t>Angstsensitivitätsindex</t>
  </si>
  <si>
    <t>stimme gar nicht zu =0</t>
  </si>
  <si>
    <t>stimme wenig zu = 1</t>
  </si>
  <si>
    <t>stimme teils teils zu =2</t>
  </si>
  <si>
    <t>stimme ziemlich zu = 3</t>
  </si>
  <si>
    <t>stimme völlig zu = 4</t>
  </si>
  <si>
    <t>Es ist mir wichtig, nicht nervös zu erscheinen</t>
  </si>
  <si>
    <t>Wenn ich mich nicht auf eine Aufgabe konzentrieren kann, befürchte ich, verrückt zu werden</t>
  </si>
  <si>
    <t>Es macht mir Angst, wenn mein Herz schnell schlägt</t>
  </si>
  <si>
    <t>Wenn ich mir den Magen verdorben habe, befürchte ich, dass ich ernsthaft krank bin</t>
  </si>
  <si>
    <t>Es macht mir Angst, wenn ich mich nicht auf eine Aufgabe konzentrieren kann</t>
  </si>
  <si>
    <t>Wenn ich in Gegenwart anderer zittere, fürchte ich, was diese Personen von mir denken</t>
  </si>
  <si>
    <t>Wenn ich Schmerzen in meiner Brust habe, befürchte ich, einen Herzinfarkt zu bekommen</t>
  </si>
  <si>
    <t>Wenn ich ein Beklemmungsgefühl in der Brust habe, befürchte ich, dass ich nicht mehr richtig atmen kann</t>
  </si>
  <si>
    <t>Es macht mir Sorgen, dass andere Personen meine Angst bemerken könnten</t>
  </si>
  <si>
    <t>Wenn ich das Gefühl habe neben mir zu stehen, befürchte ich, dass etwas mit mir nicht stimmt</t>
  </si>
  <si>
    <t>Es macht mir Angst, wenn ich vor anderen Menschen erröte.</t>
  </si>
  <si>
    <t>Wenn ich bemerke, dass mein Herz für einen Moment aussetzt, befürchte ich, dass etwas mit mir nicht stimmt.</t>
  </si>
  <si>
    <t>Wenn ich in Anwesenheit anderer anfange zu schwitzen, fürchte ich, dass sie negativ über mich denken</t>
  </si>
  <si>
    <t>Wenn sich meine Gedanken beschleunigen, fürchte ich, dass ich verrückt werde</t>
  </si>
  <si>
    <t>Wenn sich meine Kehle eng anfühlt, habe ich Angst, dass ich ersticken könnte</t>
  </si>
  <si>
    <t>Wenn ich Schwierigkeiten habe, klar zu denken, befürchte ich, dass etwas nicht mit mir stimmt</t>
  </si>
  <si>
    <t>Ich glaube, dass es schrecklich für mich wäre, in der Öffentlichkeit in Ohnmacht zu fallen</t>
  </si>
  <si>
    <t>Wenn ich einen Blackout habe, befürchte ich, dass mit mir etwas ganz und gar nicht stimmt.</t>
  </si>
  <si>
    <t>PSSA</t>
  </si>
  <si>
    <t>Perceived Social Support Assessment</t>
  </si>
  <si>
    <t>sehr starke Ablehung = 1</t>
  </si>
  <si>
    <t>starke Ablehnung = 2</t>
  </si>
  <si>
    <t>milde Ablehnung=3</t>
  </si>
  <si>
    <t>neutral =4</t>
  </si>
  <si>
    <t>milde Zustimmung =5</t>
  </si>
  <si>
    <t>starke Zustimmung = 6</t>
  </si>
  <si>
    <t>sehr starke Zustimmung = 7</t>
  </si>
  <si>
    <t>Es gibt eine besondere Person, die für mich da ist, wenn ich in Not bin</t>
  </si>
  <si>
    <t>Es gibt eine besondere Person mit der ich meine Freuden und Sorgen teilen kann</t>
  </si>
  <si>
    <t>Meine Familie versucht aufrichtig mir zu helfen</t>
  </si>
  <si>
    <t>Ich erhalte von meiner Familie die emotionale Hilfe und Unterstützung, die ich brauche</t>
  </si>
  <si>
    <t>Ich habe eine besondere Person in meinem Leben, die mir wirklich Trost spenden kann</t>
  </si>
  <si>
    <t>Meine Freunde versuchen aufrichtig mir zu helfen</t>
  </si>
  <si>
    <t>Ich kann auf meine Freunde zählen, wenn etwas schiefläuft</t>
  </si>
  <si>
    <t>Ich kann mit meiner Familie über meine Probleme reden</t>
  </si>
  <si>
    <t>Ich habe Freunde, mit denen ich meine Freuden und Sorgen teilen kann</t>
  </si>
  <si>
    <t>Es gibt eine besondere Person in meinem Leben, die meine Gefühle wichtig nimmt</t>
  </si>
  <si>
    <t>Meine Familie ist bereit mir zu helfen, wenn ich Entscheidungen treffen muss</t>
  </si>
  <si>
    <t>Ich kann mit meinen Freunden über meine Probleme reden</t>
  </si>
  <si>
    <t>ADS</t>
  </si>
  <si>
    <t>Allgemeine Depressionskala</t>
  </si>
  <si>
    <t>selten = 0</t>
  </si>
  <si>
    <t>manchmal = 1</t>
  </si>
  <si>
    <t>öfters = 2</t>
  </si>
  <si>
    <t>meistens =3</t>
  </si>
  <si>
    <t>Während der letzten Woche…</t>
  </si>
  <si>
    <t>Haben mich Dinge beunruhigt, die mir sonst nichts ausmachen</t>
  </si>
  <si>
    <t>konnte ich meine trübsinnige Laune nicht loswerden, obwohl mich meine Freunde/Familie versuchten, aufzumuntern</t>
  </si>
  <si>
    <t>hatte ich Mühe mich zu konzentrieren</t>
  </si>
  <si>
    <t>war ich deprimiert/Niedergeschlagen</t>
  </si>
  <si>
    <t>war alles anstrengend für mich</t>
  </si>
  <si>
    <t>dachte ich, mein Leben ist ein einziger Fehlschlag</t>
  </si>
  <si>
    <t>hatte ich Angst</t>
  </si>
  <si>
    <t>habe ich schlecht geschlafen</t>
  </si>
  <si>
    <t>war ich fröhlich gestimmt</t>
  </si>
  <si>
    <t>habe ich weniger als sonst geredet</t>
  </si>
  <si>
    <t>fühlte ich mich einsam</t>
  </si>
  <si>
    <t>habe ich das Leben genossen</t>
  </si>
  <si>
    <t>war ich trauig</t>
  </si>
  <si>
    <t>hatte ich das Gefühl, dass mich Leute nicht leiden können</t>
  </si>
  <si>
    <t>konnte ich mich auf nichts konzentrieren</t>
  </si>
  <si>
    <t>STAI</t>
  </si>
  <si>
    <t>State-Trait-Angstinventar</t>
  </si>
  <si>
    <t>im Allgemeinen = STAI-G</t>
  </si>
  <si>
    <t>fast nie = 1</t>
  </si>
  <si>
    <t>manchmal = 2</t>
  </si>
  <si>
    <t>oft = 3</t>
  </si>
  <si>
    <t>fast immer = 4</t>
  </si>
  <si>
    <t>Ich bin vergnügt</t>
  </si>
  <si>
    <t>ich werde schnell müde</t>
  </si>
  <si>
    <t>Mir ist zum Weinen zumute</t>
  </si>
  <si>
    <t>Ich glaube, mir geht es schlechter als anderen Leuten</t>
  </si>
  <si>
    <t>Ich verpasse günstige Gelegenheiten, weil ich mich nicht schnell genug entscheiden kann</t>
  </si>
  <si>
    <t>Ich fühle mich ausgeruht</t>
  </si>
  <si>
    <t>Ich bin ruhig und gelassen</t>
  </si>
  <si>
    <t>Ich glaube, dass mir meine Schwierigkeiten über den Kopf wachsen</t>
  </si>
  <si>
    <t>Ich machen mir zu viele Gedanken über unwichtige Dinge</t>
  </si>
  <si>
    <t>Ich bin glücklich</t>
  </si>
  <si>
    <t>Ich neige dazu, alles schwer zu nehmen</t>
  </si>
  <si>
    <t>Mir fehlt es an Selbstvertrauen</t>
  </si>
  <si>
    <t>Ich fühle mich geborgen</t>
  </si>
  <si>
    <t>Ich mache mir Sorgen über mögliches Missgeschick</t>
  </si>
  <si>
    <t>Ich fühle mich niedergeschlagen</t>
  </si>
  <si>
    <t>Ich bin zufrieden</t>
  </si>
  <si>
    <t>Unwichtige Gedanken gehen mir durch den Kopf und bedrücken mich</t>
  </si>
  <si>
    <t>Enttäuschungen nehme ich so schwer, dass ich sie nicht vergessen kann</t>
  </si>
  <si>
    <t>Ich bin ausgeglichen</t>
  </si>
  <si>
    <t>Ich werde nervös und unruhig, wenn ich an meine derzeitigen Angelegenheiten denke</t>
  </si>
  <si>
    <t xml:space="preserve">im Moment </t>
  </si>
  <si>
    <t>vor Exp = STAI-M-pre</t>
  </si>
  <si>
    <t>nach Experiment = STAI-M-post</t>
  </si>
  <si>
    <t>STAI-M_1</t>
  </si>
  <si>
    <t>STAI-M_2</t>
  </si>
  <si>
    <t>STAI-M_3</t>
  </si>
  <si>
    <t>STAI-M_4</t>
  </si>
  <si>
    <t>STAI-M_5</t>
  </si>
  <si>
    <t>STAI-M_6</t>
  </si>
  <si>
    <t>STAI-M_7</t>
  </si>
  <si>
    <t>STAI-M_8</t>
  </si>
  <si>
    <t>STAI-M_9</t>
  </si>
  <si>
    <t>STAI-M_10</t>
  </si>
  <si>
    <t>STAI-M_11</t>
  </si>
  <si>
    <t>STAI-M_12</t>
  </si>
  <si>
    <t>STAI-M_13</t>
  </si>
  <si>
    <t>STAI-M_14</t>
  </si>
  <si>
    <t>STAI-M_15</t>
  </si>
  <si>
    <t>STAI-M_16</t>
  </si>
  <si>
    <t>STAI-M_17</t>
  </si>
  <si>
    <t>STAI-M_18</t>
  </si>
  <si>
    <t>STAI-M_19</t>
  </si>
  <si>
    <t>STAI-M_20</t>
  </si>
  <si>
    <t>Ich fühle mich angespannt</t>
  </si>
  <si>
    <t>Ich bin bekümmert</t>
  </si>
  <si>
    <t>Ich bin gelöst</t>
  </si>
  <si>
    <t>Ich bin aufgeregt</t>
  </si>
  <si>
    <t>Ich bin besorgt, dass etwas schief gehen könnte</t>
  </si>
  <si>
    <t>Ich bin beunruhigt</t>
  </si>
  <si>
    <t>Ich fühle mich wohl</t>
  </si>
  <si>
    <t>Ich fühle mich selbstsicher</t>
  </si>
  <si>
    <t>Ich bin nervös</t>
  </si>
  <si>
    <t>Ich bin zappelig</t>
  </si>
  <si>
    <t>Ich bin verkrampft</t>
  </si>
  <si>
    <t>Ich bin entspannt</t>
  </si>
  <si>
    <t>Ich bin besorgt</t>
  </si>
  <si>
    <t>Ich bin überreizt</t>
  </si>
  <si>
    <t>Ich bin froh</t>
  </si>
  <si>
    <t>PANAS</t>
  </si>
  <si>
    <t>Positiver Affekt-Negativer Affekt-Skala</t>
  </si>
  <si>
    <t>PANAS-pre = vor Experiment</t>
  </si>
  <si>
    <t>PANAS-post = nach Experiment</t>
  </si>
  <si>
    <t>PANAS_1</t>
  </si>
  <si>
    <t>PANAS_2</t>
  </si>
  <si>
    <t>PANAS_3</t>
  </si>
  <si>
    <t>PANAS_4</t>
  </si>
  <si>
    <t>PANAS_5</t>
  </si>
  <si>
    <t>PANAS_6</t>
  </si>
  <si>
    <t>PANAS_7</t>
  </si>
  <si>
    <t>PANAS_8</t>
  </si>
  <si>
    <t>PANAS_9</t>
  </si>
  <si>
    <t>PANAS_10</t>
  </si>
  <si>
    <t>PANAS_11</t>
  </si>
  <si>
    <t>PANAS_12</t>
  </si>
  <si>
    <t>PANAS_13</t>
  </si>
  <si>
    <t>PANAS_14</t>
  </si>
  <si>
    <t>PANAS_15</t>
  </si>
  <si>
    <t>PANAS_16</t>
  </si>
  <si>
    <t>PANAS_17</t>
  </si>
  <si>
    <t>PANAS_18</t>
  </si>
  <si>
    <t>PANAS_19</t>
  </si>
  <si>
    <t>PANAS_20</t>
  </si>
  <si>
    <t>ganz wenig oder gar nicht = 1</t>
  </si>
  <si>
    <t>ein bisschen =2</t>
  </si>
  <si>
    <t>einigermaßen =3</t>
  </si>
  <si>
    <t>erheblich = 4</t>
  </si>
  <si>
    <t>äußerst =5</t>
  </si>
  <si>
    <t>aktiv</t>
  </si>
  <si>
    <t>bekümmert</t>
  </si>
  <si>
    <t>interessiert</t>
  </si>
  <si>
    <t>freudig erregt</t>
  </si>
  <si>
    <t>verärgert</t>
  </si>
  <si>
    <t>stark</t>
  </si>
  <si>
    <t>schuldig</t>
  </si>
  <si>
    <t>erschrocken</t>
  </si>
  <si>
    <t>feindselig</t>
  </si>
  <si>
    <t>angeregt</t>
  </si>
  <si>
    <t>stolz</t>
  </si>
  <si>
    <t>gereizt</t>
  </si>
  <si>
    <t>begeistert</t>
  </si>
  <si>
    <t>beschämt</t>
  </si>
  <si>
    <t>wach</t>
  </si>
  <si>
    <t>nervös</t>
  </si>
  <si>
    <t>entschlossen</t>
  </si>
  <si>
    <t>aufmerksam</t>
  </si>
  <si>
    <t>durcheinander</t>
  </si>
  <si>
    <t>ängstlich</t>
  </si>
  <si>
    <t>links = 1</t>
  </si>
  <si>
    <t>rechts =2</t>
  </si>
  <si>
    <t>beidhändig =3</t>
  </si>
  <si>
    <t>Q-Ex</t>
  </si>
  <si>
    <t>Fragen zum Experiment</t>
  </si>
  <si>
    <t>Was glauben Sie? Was wurde mit diesem Experiment untersucht?</t>
  </si>
  <si>
    <t>[Text]</t>
  </si>
  <si>
    <t>Wie empfanden Sie die Lautstärke der präsentierten Geräusche?</t>
  </si>
  <si>
    <t>zu leise = 1,2,3</t>
  </si>
  <si>
    <t>angemessen=4,5,6</t>
  </si>
  <si>
    <t>zu laut = 7,8,9</t>
  </si>
  <si>
    <t>Wie erträglich fanden Sie das Experiment?</t>
  </si>
  <si>
    <t>leicht zu ertragen = 1,2,3</t>
  </si>
  <si>
    <t>mittel = 4,5,6</t>
  </si>
  <si>
    <t>sehr schwer zu ertragen = 7,8,9</t>
  </si>
  <si>
    <t>Haben Sie noch Anmerkungen?</t>
  </si>
  <si>
    <t>ADS-K</t>
  </si>
  <si>
    <t>cutoff: low =0-27; middle 28-56; high 57-84</t>
  </si>
  <si>
    <t>cutoff</t>
  </si>
  <si>
    <t>cutoff pos</t>
  </si>
  <si>
    <t>cut off neg</t>
  </si>
  <si>
    <t>VP</t>
  </si>
  <si>
    <t>positive</t>
  </si>
  <si>
    <t>negative</t>
  </si>
  <si>
    <t>family</t>
  </si>
  <si>
    <t>friends</t>
  </si>
  <si>
    <t>significant others</t>
  </si>
  <si>
    <t>totalscore</t>
  </si>
  <si>
    <t>condition</t>
  </si>
  <si>
    <t>outgroup = 4</t>
  </si>
  <si>
    <t>outgroup</t>
  </si>
  <si>
    <t>Similarity</t>
  </si>
  <si>
    <t>familarity</t>
  </si>
  <si>
    <t>connection</t>
  </si>
  <si>
    <t>openness</t>
  </si>
  <si>
    <t>chinese culture</t>
  </si>
  <si>
    <t>subject number</t>
  </si>
  <si>
    <t>Q-Ex_2: how do you feel the volumn of sounds?  1  too quite      5 appropriate     9   too loud</t>
  </si>
  <si>
    <t xml:space="preserve">Q-Ex_3: how bearable do you think the experiment?      1   very easy to bear         9 very hard to bear </t>
  </si>
  <si>
    <t>similarity</t>
  </si>
  <si>
    <t>have in common</t>
  </si>
  <si>
    <t>pleasant</t>
  </si>
  <si>
    <t>sympathetic</t>
  </si>
  <si>
    <t>befriends</t>
  </si>
  <si>
    <t>we</t>
  </si>
  <si>
    <t>familiar</t>
  </si>
  <si>
    <t>how anxious is the confederate</t>
  </si>
  <si>
    <t>helpful</t>
  </si>
  <si>
    <t>bejudged</t>
  </si>
  <si>
    <t>makeeasier</t>
  </si>
  <si>
    <t>total score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</si>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</sst>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 style="thick">
        <color indexed="64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indexed="64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6" borderId="0" xfId="0" applyFill="1"/>
    <xf numFmtId="0" fontId="0" fillId="6" borderId="1" xfId="0" applyFill="1" applyBorder="1"/>
    <xf numFmtId="0" fontId="0" fillId="7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7" borderId="4" xfId="0" applyFont="1" applyFill="1" applyBorder="1"/>
    <xf numFmtId="0" fontId="0" fillId="8" borderId="0" xfId="0" applyFill="1"/>
    <xf numFmtId="0" fontId="0" fillId="0" borderId="4" xfId="0" applyFont="1" applyBorder="1"/>
    <xf numFmtId="0" fontId="0" fillId="7" borderId="5" xfId="0" applyFont="1" applyFill="1" applyBorder="1"/>
    <xf numFmtId="0" fontId="0" fillId="0" borderId="6" xfId="0" applyFont="1" applyBorder="1"/>
    <xf numFmtId="0" fontId="0" fillId="7" borderId="6" xfId="0" applyFont="1" applyFill="1" applyBorder="1"/>
    <xf numFmtId="0" fontId="0" fillId="9" borderId="4" xfId="0" applyFont="1" applyFill="1" applyBorder="1"/>
    <xf numFmtId="0" fontId="0" fillId="9" borderId="2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9" borderId="6" xfId="0" applyFont="1" applyFill="1" applyBorder="1"/>
    <xf numFmtId="0" fontId="0" fillId="9" borderId="0" xfId="0" applyFill="1"/>
    <xf numFmtId="0" fontId="4" fillId="9" borderId="0" xfId="0" applyFont="1" applyFill="1"/>
    <xf numFmtId="0" fontId="0" fillId="10" borderId="4" xfId="0" applyFont="1" applyFill="1" applyBorder="1"/>
    <xf numFmtId="0" fontId="0" fillId="10" borderId="2" xfId="0" applyFont="1" applyFill="1" applyBorder="1"/>
    <xf numFmtId="0" fontId="0" fillId="10" borderId="6" xfId="0" applyFont="1" applyFill="1" applyBorder="1"/>
    <xf numFmtId="0" fontId="6" fillId="11" borderId="7" xfId="0" applyFont="1" applyFill="1" applyBorder="1"/>
    <xf numFmtId="0" fontId="6" fillId="11" borderId="8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12" borderId="7" xfId="0" applyFont="1" applyFill="1" applyBorder="1"/>
    <xf numFmtId="0" fontId="6" fillId="12" borderId="8" xfId="0" applyFont="1" applyFill="1" applyBorder="1"/>
    <xf numFmtId="0" fontId="6" fillId="13" borderId="7" xfId="0" applyFont="1" applyFill="1" applyBorder="1"/>
    <xf numFmtId="0" fontId="6" fillId="13" borderId="8" xfId="0" applyFont="1" applyFill="1" applyBorder="1"/>
    <xf numFmtId="0" fontId="0" fillId="8" borderId="4" xfId="0" applyFont="1" applyFill="1" applyBorder="1"/>
    <xf numFmtId="0" fontId="0" fillId="8" borderId="2" xfId="0" applyFont="1" applyFill="1" applyBorder="1"/>
    <xf numFmtId="0" fontId="0" fillId="0" borderId="1" xfId="0" applyBorder="1"/>
    <xf numFmtId="0" fontId="0" fillId="7" borderId="1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0" borderId="1" xfId="0" applyFont="1" applyBorder="1"/>
    <xf numFmtId="0" fontId="0" fillId="10" borderId="1" xfId="0" applyFont="1" applyFill="1" applyBorder="1"/>
    <xf numFmtId="0" fontId="6" fillId="11" borderId="1" xfId="0" applyFont="1" applyFill="1" applyBorder="1"/>
    <xf numFmtId="0" fontId="6" fillId="0" borderId="1" xfId="0" applyFont="1" applyFill="1" applyBorder="1"/>
    <xf numFmtId="0" fontId="6" fillId="12" borderId="1" xfId="0" applyFont="1" applyFill="1" applyBorder="1"/>
    <xf numFmtId="0" fontId="6" fillId="13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0" fontId="0" fillId="0" borderId="1" xfId="0" applyBorder="1" applyAlignment="1">
      <alignment horizontal="center"/>
    </xf>
    <xf numFmtId="0" fontId="0" fillId="9" borderId="3" xfId="0" applyFont="1" applyFill="1" applyBorder="1"/>
    <xf numFmtId="0" fontId="0" fillId="9" borderId="0" xfId="0" applyFont="1" applyFill="1"/>
    <xf numFmtId="0" fontId="0" fillId="14" borderId="2" xfId="0" applyFont="1" applyFill="1" applyBorder="1"/>
    <xf numFmtId="0" fontId="0" fillId="5" borderId="2" xfId="0" applyFont="1" applyFill="1" applyBorder="1"/>
    <xf numFmtId="0" fontId="6" fillId="15" borderId="8" xfId="0" applyFont="1" applyFill="1" applyBorder="1"/>
    <xf numFmtId="0" fontId="6" fillId="5" borderId="8" xfId="0" applyFont="1" applyFill="1" applyBorder="1"/>
    <xf numFmtId="0" fontId="6" fillId="16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zoomScale="70" zoomScaleNormal="70" workbookViewId="0">
      <selection activeCell="D40" sqref="D40"/>
    </sheetView>
  </sheetViews>
  <sheetFormatPr baseColWidth="10" defaultRowHeight="15"/>
  <cols>
    <col min="1" max="1" width="10.28515625" bestFit="1" customWidth="1"/>
    <col min="2" max="2" width="42.5703125" customWidth="1"/>
    <col min="3" max="3" width="28.140625" bestFit="1" customWidth="1"/>
    <col min="4" max="4" width="17.5703125" customWidth="1"/>
    <col min="5" max="5" width="20.5703125" customWidth="1"/>
    <col min="6" max="6" width="21" bestFit="1" customWidth="1"/>
    <col min="7" max="7" width="29.85546875" bestFit="1" customWidth="1"/>
    <col min="8" max="8" width="34.85546875" bestFit="1" customWidth="1"/>
    <col min="9" max="9" width="25.28515625" bestFit="1" customWidth="1"/>
  </cols>
  <sheetData>
    <row r="1" spans="1:4">
      <c r="A1" s="4" t="s">
        <v>169</v>
      </c>
    </row>
    <row r="2" spans="1:4">
      <c r="A2" s="4" t="s">
        <v>170</v>
      </c>
      <c r="B2" s="4" t="s">
        <v>171</v>
      </c>
      <c r="C2" s="4" t="s">
        <v>172</v>
      </c>
      <c r="D2" s="4" t="s">
        <v>399</v>
      </c>
    </row>
    <row r="3" spans="1:4">
      <c r="A3" s="4" t="s">
        <v>0</v>
      </c>
      <c r="B3" s="4" t="s">
        <v>1</v>
      </c>
      <c r="C3" s="4"/>
    </row>
    <row r="4" spans="1:4">
      <c r="A4" t="s">
        <v>12</v>
      </c>
      <c r="B4" t="s">
        <v>5</v>
      </c>
      <c r="C4" t="s">
        <v>2</v>
      </c>
      <c r="D4" t="s">
        <v>3</v>
      </c>
    </row>
    <row r="5" spans="1:4">
      <c r="A5" t="s">
        <v>13</v>
      </c>
      <c r="B5" t="s">
        <v>4</v>
      </c>
      <c r="C5" t="s">
        <v>6</v>
      </c>
      <c r="D5" t="s">
        <v>7</v>
      </c>
    </row>
    <row r="6" spans="1:4">
      <c r="A6" t="s">
        <v>14</v>
      </c>
      <c r="B6" t="s">
        <v>8</v>
      </c>
      <c r="C6" t="s">
        <v>6</v>
      </c>
      <c r="D6" t="s">
        <v>7</v>
      </c>
    </row>
    <row r="8" spans="1:4">
      <c r="A8" s="4" t="s">
        <v>9</v>
      </c>
      <c r="B8" s="4" t="s">
        <v>10</v>
      </c>
      <c r="C8" s="4"/>
    </row>
    <row r="9" spans="1:4">
      <c r="A9" t="s">
        <v>11</v>
      </c>
      <c r="B9" t="s">
        <v>15</v>
      </c>
      <c r="C9" t="s">
        <v>6</v>
      </c>
      <c r="D9" t="s">
        <v>7</v>
      </c>
    </row>
    <row r="10" spans="1:4">
      <c r="A10" t="s">
        <v>16</v>
      </c>
      <c r="B10" t="s">
        <v>31</v>
      </c>
      <c r="C10" t="s">
        <v>6</v>
      </c>
      <c r="D10" t="s">
        <v>7</v>
      </c>
    </row>
    <row r="11" spans="1:4">
      <c r="A11" t="s">
        <v>17</v>
      </c>
      <c r="B11" t="s">
        <v>32</v>
      </c>
      <c r="C11" t="s">
        <v>34</v>
      </c>
    </row>
    <row r="12" spans="1:4">
      <c r="A12" t="s">
        <v>18</v>
      </c>
      <c r="B12" t="s">
        <v>33</v>
      </c>
      <c r="C12" t="s">
        <v>35</v>
      </c>
    </row>
    <row r="13" spans="1:4">
      <c r="A13" t="s">
        <v>19</v>
      </c>
      <c r="B13" t="s">
        <v>36</v>
      </c>
      <c r="C13" t="s">
        <v>6</v>
      </c>
      <c r="D13" t="s">
        <v>7</v>
      </c>
    </row>
    <row r="14" spans="1:4">
      <c r="A14" t="s">
        <v>20</v>
      </c>
      <c r="B14" t="s">
        <v>37</v>
      </c>
      <c r="C14" t="s">
        <v>6</v>
      </c>
      <c r="D14" t="s">
        <v>7</v>
      </c>
    </row>
    <row r="15" spans="1:4">
      <c r="A15" t="s">
        <v>21</v>
      </c>
      <c r="B15" t="s">
        <v>38</v>
      </c>
      <c r="C15" t="s">
        <v>34</v>
      </c>
    </row>
    <row r="16" spans="1:4">
      <c r="A16" t="s">
        <v>22</v>
      </c>
      <c r="B16" t="s">
        <v>39</v>
      </c>
      <c r="C16" t="s">
        <v>6</v>
      </c>
      <c r="D16" t="s">
        <v>7</v>
      </c>
    </row>
    <row r="17" spans="1:8">
      <c r="A17" t="s">
        <v>23</v>
      </c>
      <c r="B17" t="s">
        <v>40</v>
      </c>
      <c r="C17" t="s">
        <v>34</v>
      </c>
    </row>
    <row r="18" spans="1:8">
      <c r="A18" t="s">
        <v>24</v>
      </c>
      <c r="B18" t="s">
        <v>41</v>
      </c>
      <c r="C18" t="s">
        <v>42</v>
      </c>
    </row>
    <row r="19" spans="1:8">
      <c r="A19" t="s">
        <v>25</v>
      </c>
      <c r="B19" t="s">
        <v>43</v>
      </c>
      <c r="C19" t="s">
        <v>6</v>
      </c>
      <c r="D19" t="s">
        <v>7</v>
      </c>
    </row>
    <row r="20" spans="1:8">
      <c r="A20" t="s">
        <v>26</v>
      </c>
      <c r="B20" t="s">
        <v>44</v>
      </c>
      <c r="C20" t="s">
        <v>34</v>
      </c>
    </row>
    <row r="21" spans="1:8">
      <c r="A21" t="s">
        <v>27</v>
      </c>
      <c r="B21" t="s">
        <v>45</v>
      </c>
      <c r="C21" t="s">
        <v>6</v>
      </c>
      <c r="D21" t="s">
        <v>7</v>
      </c>
    </row>
    <row r="22" spans="1:8">
      <c r="A22" t="s">
        <v>28</v>
      </c>
      <c r="B22" t="s">
        <v>46</v>
      </c>
      <c r="C22" t="s">
        <v>35</v>
      </c>
    </row>
    <row r="23" spans="1:8">
      <c r="A23" t="s">
        <v>29</v>
      </c>
      <c r="B23" t="s">
        <v>47</v>
      </c>
      <c r="C23" t="s">
        <v>6</v>
      </c>
      <c r="D23" t="s">
        <v>7</v>
      </c>
    </row>
    <row r="24" spans="1:8">
      <c r="A24" t="s">
        <v>30</v>
      </c>
      <c r="B24" t="s">
        <v>48</v>
      </c>
      <c r="C24" t="s">
        <v>6</v>
      </c>
      <c r="D24" t="s">
        <v>7</v>
      </c>
    </row>
    <row r="25" spans="1:8">
      <c r="A25" t="s">
        <v>51</v>
      </c>
      <c r="B25" t="s">
        <v>49</v>
      </c>
      <c r="C25" t="s">
        <v>6</v>
      </c>
      <c r="D25" t="s">
        <v>7</v>
      </c>
    </row>
    <row r="26" spans="1:8">
      <c r="A26" t="s">
        <v>52</v>
      </c>
      <c r="B26" t="s">
        <v>50</v>
      </c>
      <c r="C26" t="s">
        <v>6</v>
      </c>
      <c r="D26" t="s">
        <v>7</v>
      </c>
    </row>
    <row r="27" spans="1:8">
      <c r="A27" s="4" t="s">
        <v>64</v>
      </c>
      <c r="B27" s="4" t="s">
        <v>65</v>
      </c>
      <c r="C27" s="4"/>
    </row>
    <row r="28" spans="1:8">
      <c r="A28" t="s">
        <v>53</v>
      </c>
      <c r="B28" t="s">
        <v>66</v>
      </c>
      <c r="C28" t="s">
        <v>2</v>
      </c>
      <c r="D28" t="s">
        <v>3</v>
      </c>
    </row>
    <row r="29" spans="1:8">
      <c r="A29" t="s">
        <v>54</v>
      </c>
      <c r="B29" t="s">
        <v>67</v>
      </c>
      <c r="C29" t="s">
        <v>68</v>
      </c>
    </row>
    <row r="30" spans="1:8">
      <c r="A30" t="s">
        <v>55</v>
      </c>
      <c r="B30" t="s">
        <v>69</v>
      </c>
      <c r="C30" t="s">
        <v>68</v>
      </c>
    </row>
    <row r="31" spans="1:8">
      <c r="A31" t="s">
        <v>56</v>
      </c>
      <c r="B31" t="s">
        <v>70</v>
      </c>
      <c r="C31" t="s">
        <v>68</v>
      </c>
    </row>
    <row r="32" spans="1:8">
      <c r="A32" t="s">
        <v>57</v>
      </c>
      <c r="B32" t="s">
        <v>71</v>
      </c>
      <c r="C32" t="s">
        <v>72</v>
      </c>
      <c r="D32" t="s">
        <v>73</v>
      </c>
      <c r="E32" t="s">
        <v>74</v>
      </c>
      <c r="F32" t="s">
        <v>75</v>
      </c>
      <c r="G32" t="s">
        <v>76</v>
      </c>
      <c r="H32" t="s">
        <v>77</v>
      </c>
    </row>
    <row r="33" spans="1:9">
      <c r="A33" t="s">
        <v>58</v>
      </c>
      <c r="B33" t="s">
        <v>78</v>
      </c>
      <c r="C33" t="s">
        <v>370</v>
      </c>
      <c r="D33" t="s">
        <v>371</v>
      </c>
      <c r="E33" t="s">
        <v>372</v>
      </c>
    </row>
    <row r="34" spans="1:9">
      <c r="A34" t="s">
        <v>59</v>
      </c>
      <c r="B34" t="s">
        <v>79</v>
      </c>
      <c r="C34" t="s">
        <v>80</v>
      </c>
      <c r="D34" t="s">
        <v>81</v>
      </c>
      <c r="E34" t="s">
        <v>82</v>
      </c>
      <c r="F34" t="s">
        <v>83</v>
      </c>
      <c r="G34" t="s">
        <v>84</v>
      </c>
    </row>
    <row r="35" spans="1:9">
      <c r="A35" t="s">
        <v>60</v>
      </c>
      <c r="B35" t="s">
        <v>85</v>
      </c>
      <c r="C35" t="s">
        <v>86</v>
      </c>
      <c r="D35" t="s">
        <v>87</v>
      </c>
    </row>
    <row r="36" spans="1:9">
      <c r="A36" t="s">
        <v>61</v>
      </c>
      <c r="B36" t="s">
        <v>88</v>
      </c>
      <c r="C36" t="s">
        <v>89</v>
      </c>
      <c r="D36" t="s">
        <v>90</v>
      </c>
      <c r="E36" t="s">
        <v>91</v>
      </c>
      <c r="F36" t="s">
        <v>92</v>
      </c>
      <c r="G36" t="s">
        <v>93</v>
      </c>
      <c r="H36" t="s">
        <v>94</v>
      </c>
      <c r="I36" t="s">
        <v>95</v>
      </c>
    </row>
    <row r="37" spans="1:9">
      <c r="A37" t="s">
        <v>62</v>
      </c>
      <c r="B37" t="s">
        <v>96</v>
      </c>
      <c r="C37" t="s">
        <v>97</v>
      </c>
      <c r="D37" t="s">
        <v>98</v>
      </c>
    </row>
    <row r="38" spans="1:9">
      <c r="A38" t="s">
        <v>63</v>
      </c>
      <c r="B38" t="s">
        <v>99</v>
      </c>
      <c r="C38" t="s">
        <v>34</v>
      </c>
    </row>
    <row r="39" spans="1:9">
      <c r="A39" s="4" t="s">
        <v>188</v>
      </c>
      <c r="B39" s="4" t="s">
        <v>189</v>
      </c>
      <c r="H39" s="4"/>
    </row>
    <row r="40" spans="1:9">
      <c r="A40" s="4" t="s">
        <v>190</v>
      </c>
      <c r="B40" s="4" t="s">
        <v>191</v>
      </c>
      <c r="C40" s="4" t="s">
        <v>192</v>
      </c>
      <c r="D40" s="4" t="s">
        <v>193</v>
      </c>
      <c r="E40" s="4" t="s">
        <v>194</v>
      </c>
    </row>
    <row r="41" spans="1:9">
      <c r="A41" t="s">
        <v>100</v>
      </c>
      <c r="B41" t="s">
        <v>195</v>
      </c>
    </row>
    <row r="42" spans="1:9">
      <c r="A42" t="s">
        <v>101</v>
      </c>
      <c r="B42" t="s">
        <v>196</v>
      </c>
    </row>
    <row r="43" spans="1:9">
      <c r="A43" t="s">
        <v>102</v>
      </c>
      <c r="B43" t="s">
        <v>197</v>
      </c>
    </row>
    <row r="44" spans="1:9">
      <c r="A44" t="s">
        <v>103</v>
      </c>
      <c r="B44" t="s">
        <v>198</v>
      </c>
    </row>
    <row r="45" spans="1:9">
      <c r="A45" t="s">
        <v>104</v>
      </c>
      <c r="B45" t="s">
        <v>199</v>
      </c>
    </row>
    <row r="46" spans="1:9">
      <c r="A46" s="5" t="s">
        <v>105</v>
      </c>
      <c r="B46" t="s">
        <v>200</v>
      </c>
    </row>
    <row r="47" spans="1:9">
      <c r="A47" t="s">
        <v>106</v>
      </c>
      <c r="B47" t="s">
        <v>202</v>
      </c>
    </row>
    <row r="48" spans="1:9">
      <c r="A48" t="s">
        <v>107</v>
      </c>
      <c r="B48" t="s">
        <v>201</v>
      </c>
    </row>
    <row r="49" spans="1:10">
      <c r="A49" s="5" t="s">
        <v>108</v>
      </c>
      <c r="B49" t="s">
        <v>203</v>
      </c>
    </row>
    <row r="50" spans="1:10">
      <c r="A50" t="s">
        <v>109</v>
      </c>
      <c r="B50" t="s">
        <v>204</v>
      </c>
    </row>
    <row r="51" spans="1:10">
      <c r="A51" t="s">
        <v>110</v>
      </c>
      <c r="B51" t="s">
        <v>205</v>
      </c>
    </row>
    <row r="52" spans="1:10">
      <c r="A52" t="s">
        <v>111</v>
      </c>
      <c r="B52" t="s">
        <v>206</v>
      </c>
    </row>
    <row r="53" spans="1:10">
      <c r="A53" s="5" t="s">
        <v>112</v>
      </c>
      <c r="B53" t="s">
        <v>207</v>
      </c>
    </row>
    <row r="54" spans="1:10">
      <c r="A54" t="s">
        <v>113</v>
      </c>
      <c r="B54" t="s">
        <v>208</v>
      </c>
    </row>
    <row r="55" spans="1:10">
      <c r="A55" t="s">
        <v>114</v>
      </c>
      <c r="B55" t="s">
        <v>209</v>
      </c>
    </row>
    <row r="56" spans="1:10">
      <c r="A56" t="s">
        <v>115</v>
      </c>
      <c r="B56" t="s">
        <v>210</v>
      </c>
    </row>
    <row r="57" spans="1:10">
      <c r="A57" s="5" t="s">
        <v>116</v>
      </c>
      <c r="B57" t="s">
        <v>211</v>
      </c>
      <c r="J57" s="4"/>
    </row>
    <row r="58" spans="1:10">
      <c r="A58" t="s">
        <v>117</v>
      </c>
      <c r="B58" t="s">
        <v>212</v>
      </c>
    </row>
    <row r="59" spans="1:10">
      <c r="A59" s="4" t="s">
        <v>213</v>
      </c>
      <c r="B59" s="4" t="s">
        <v>214</v>
      </c>
    </row>
    <row r="60" spans="1:10">
      <c r="A60" s="4" t="s">
        <v>215</v>
      </c>
      <c r="B60" s="4" t="s">
        <v>216</v>
      </c>
      <c r="C60" s="4" t="s">
        <v>217</v>
      </c>
      <c r="D60" s="4" t="s">
        <v>218</v>
      </c>
      <c r="E60" s="4" t="s">
        <v>219</v>
      </c>
      <c r="F60" s="4" t="s">
        <v>220</v>
      </c>
      <c r="G60" s="4" t="s">
        <v>221</v>
      </c>
    </row>
    <row r="61" spans="1:10">
      <c r="A61" t="s">
        <v>118</v>
      </c>
      <c r="B61" t="s">
        <v>222</v>
      </c>
    </row>
    <row r="62" spans="1:10">
      <c r="A62" t="s">
        <v>119</v>
      </c>
      <c r="B62" t="s">
        <v>223</v>
      </c>
    </row>
    <row r="63" spans="1:10">
      <c r="A63" t="s">
        <v>120</v>
      </c>
      <c r="B63" t="s">
        <v>224</v>
      </c>
    </row>
    <row r="64" spans="1:10">
      <c r="A64" t="s">
        <v>121</v>
      </c>
      <c r="B64" t="s">
        <v>225</v>
      </c>
    </row>
    <row r="65" spans="1:9">
      <c r="A65" t="s">
        <v>122</v>
      </c>
      <c r="B65" t="s">
        <v>226</v>
      </c>
    </row>
    <row r="66" spans="1:9">
      <c r="A66" s="5" t="s">
        <v>123</v>
      </c>
      <c r="B66" t="s">
        <v>227</v>
      </c>
    </row>
    <row r="67" spans="1:9">
      <c r="A67" s="5" t="s">
        <v>124</v>
      </c>
      <c r="B67" t="s">
        <v>228</v>
      </c>
    </row>
    <row r="68" spans="1:9">
      <c r="A68" t="s">
        <v>125</v>
      </c>
      <c r="B68" t="s">
        <v>229</v>
      </c>
    </row>
    <row r="69" spans="1:9">
      <c r="A69" s="5" t="s">
        <v>126</v>
      </c>
      <c r="B69" t="s">
        <v>230</v>
      </c>
    </row>
    <row r="70" spans="1:9">
      <c r="A70" t="s">
        <v>127</v>
      </c>
      <c r="B70" t="s">
        <v>231</v>
      </c>
    </row>
    <row r="71" spans="1:9">
      <c r="A71" t="s">
        <v>128</v>
      </c>
      <c r="B71" t="s">
        <v>232</v>
      </c>
      <c r="H71" s="4"/>
      <c r="I71" s="4"/>
    </row>
    <row r="72" spans="1:9">
      <c r="A72" s="5" t="s">
        <v>129</v>
      </c>
      <c r="B72" t="s">
        <v>233</v>
      </c>
    </row>
    <row r="73" spans="1:9">
      <c r="A73" s="4" t="s">
        <v>234</v>
      </c>
      <c r="B73" s="4" t="s">
        <v>235</v>
      </c>
      <c r="C73" s="4" t="s">
        <v>240</v>
      </c>
    </row>
    <row r="74" spans="1:9">
      <c r="A74" s="4" t="s">
        <v>236</v>
      </c>
      <c r="B74" s="4" t="s">
        <v>237</v>
      </c>
      <c r="C74" s="4" t="s">
        <v>238</v>
      </c>
      <c r="D74" s="4" t="s">
        <v>239</v>
      </c>
    </row>
    <row r="75" spans="1:9">
      <c r="A75" t="s">
        <v>130</v>
      </c>
      <c r="B75" t="s">
        <v>241</v>
      </c>
    </row>
    <row r="76" spans="1:9">
      <c r="A76" t="s">
        <v>131</v>
      </c>
      <c r="B76" t="s">
        <v>242</v>
      </c>
    </row>
    <row r="77" spans="1:9">
      <c r="A77" t="s">
        <v>132</v>
      </c>
      <c r="B77" t="s">
        <v>243</v>
      </c>
    </row>
    <row r="78" spans="1:9">
      <c r="A78" t="s">
        <v>133</v>
      </c>
      <c r="B78" t="s">
        <v>244</v>
      </c>
    </row>
    <row r="79" spans="1:9">
      <c r="A79" t="s">
        <v>134</v>
      </c>
      <c r="B79" t="s">
        <v>245</v>
      </c>
    </row>
    <row r="80" spans="1:9">
      <c r="A80" t="s">
        <v>135</v>
      </c>
      <c r="B80" t="s">
        <v>246</v>
      </c>
    </row>
    <row r="81" spans="1:8">
      <c r="A81" t="s">
        <v>136</v>
      </c>
      <c r="B81" t="s">
        <v>247</v>
      </c>
    </row>
    <row r="82" spans="1:8">
      <c r="A82" t="s">
        <v>137</v>
      </c>
      <c r="B82" t="s">
        <v>248</v>
      </c>
    </row>
    <row r="83" spans="1:8">
      <c r="A83" t="s">
        <v>138</v>
      </c>
      <c r="B83" t="s">
        <v>249</v>
      </c>
    </row>
    <row r="84" spans="1:8">
      <c r="A84" t="s">
        <v>139</v>
      </c>
      <c r="B84" t="s">
        <v>250</v>
      </c>
    </row>
    <row r="85" spans="1:8">
      <c r="A85" t="s">
        <v>140</v>
      </c>
      <c r="B85" t="s">
        <v>251</v>
      </c>
    </row>
    <row r="86" spans="1:8">
      <c r="A86" t="s">
        <v>141</v>
      </c>
      <c r="B86" t="s">
        <v>252</v>
      </c>
    </row>
    <row r="87" spans="1:8">
      <c r="A87" t="s">
        <v>142</v>
      </c>
      <c r="B87" t="s">
        <v>253</v>
      </c>
      <c r="H87" s="4"/>
    </row>
    <row r="88" spans="1:8">
      <c r="A88" t="s">
        <v>143</v>
      </c>
      <c r="B88" t="s">
        <v>254</v>
      </c>
    </row>
    <row r="89" spans="1:8">
      <c r="A89" t="s">
        <v>144</v>
      </c>
      <c r="B89" t="s">
        <v>255</v>
      </c>
    </row>
    <row r="90" spans="1:8">
      <c r="A90" s="4" t="s">
        <v>256</v>
      </c>
      <c r="B90" s="4" t="s">
        <v>257</v>
      </c>
      <c r="C90" s="4" t="s">
        <v>258</v>
      </c>
    </row>
    <row r="91" spans="1:8">
      <c r="A91" s="4" t="s">
        <v>259</v>
      </c>
      <c r="B91" s="4" t="s">
        <v>260</v>
      </c>
      <c r="C91" s="4" t="s">
        <v>261</v>
      </c>
      <c r="D91" s="4" t="s">
        <v>262</v>
      </c>
    </row>
    <row r="92" spans="1:8">
      <c r="A92" t="s">
        <v>145</v>
      </c>
      <c r="B92" t="s">
        <v>263</v>
      </c>
    </row>
    <row r="93" spans="1:8">
      <c r="A93" t="s">
        <v>146</v>
      </c>
      <c r="B93" t="s">
        <v>264</v>
      </c>
    </row>
    <row r="94" spans="1:8">
      <c r="A94" t="s">
        <v>147</v>
      </c>
      <c r="B94" t="s">
        <v>265</v>
      </c>
    </row>
    <row r="95" spans="1:8">
      <c r="A95" t="s">
        <v>148</v>
      </c>
      <c r="B95" t="s">
        <v>266</v>
      </c>
    </row>
    <row r="96" spans="1:8">
      <c r="A96" t="s">
        <v>149</v>
      </c>
      <c r="B96" t="s">
        <v>267</v>
      </c>
    </row>
    <row r="97" spans="1:7">
      <c r="A97" t="s">
        <v>150</v>
      </c>
      <c r="B97" t="s">
        <v>268</v>
      </c>
    </row>
    <row r="98" spans="1:7">
      <c r="A98" t="s">
        <v>151</v>
      </c>
      <c r="B98" t="s">
        <v>269</v>
      </c>
    </row>
    <row r="99" spans="1:7">
      <c r="A99" t="s">
        <v>152</v>
      </c>
      <c r="B99" t="s">
        <v>270</v>
      </c>
    </row>
    <row r="100" spans="1:7">
      <c r="A100" t="s">
        <v>153</v>
      </c>
      <c r="B100" t="s">
        <v>271</v>
      </c>
    </row>
    <row r="101" spans="1:7">
      <c r="A101" t="s">
        <v>154</v>
      </c>
      <c r="B101" t="s">
        <v>272</v>
      </c>
    </row>
    <row r="102" spans="1:7">
      <c r="A102" t="s">
        <v>155</v>
      </c>
      <c r="B102" t="s">
        <v>273</v>
      </c>
    </row>
    <row r="103" spans="1:7">
      <c r="A103" t="s">
        <v>156</v>
      </c>
      <c r="B103" t="s">
        <v>274</v>
      </c>
    </row>
    <row r="104" spans="1:7">
      <c r="A104" t="s">
        <v>157</v>
      </c>
      <c r="B104" t="s">
        <v>275</v>
      </c>
    </row>
    <row r="105" spans="1:7">
      <c r="A105" t="s">
        <v>158</v>
      </c>
      <c r="B105" t="s">
        <v>276</v>
      </c>
    </row>
    <row r="106" spans="1:7">
      <c r="A106" t="s">
        <v>159</v>
      </c>
      <c r="B106" t="s">
        <v>277</v>
      </c>
    </row>
    <row r="107" spans="1:7">
      <c r="A107" t="s">
        <v>160</v>
      </c>
      <c r="B107" t="s">
        <v>278</v>
      </c>
    </row>
    <row r="108" spans="1:7">
      <c r="A108" t="s">
        <v>161</v>
      </c>
      <c r="B108" t="s">
        <v>279</v>
      </c>
    </row>
    <row r="109" spans="1:7">
      <c r="A109" t="s">
        <v>162</v>
      </c>
      <c r="B109" t="s">
        <v>280</v>
      </c>
      <c r="F109" s="4"/>
      <c r="G109" s="4"/>
    </row>
    <row r="110" spans="1:7">
      <c r="A110" t="s">
        <v>163</v>
      </c>
      <c r="B110" t="s">
        <v>281</v>
      </c>
      <c r="F110" s="4"/>
      <c r="G110" s="4"/>
    </row>
    <row r="111" spans="1:7">
      <c r="A111" t="s">
        <v>164</v>
      </c>
      <c r="B111" t="s">
        <v>282</v>
      </c>
      <c r="E111" s="4" t="s">
        <v>285</v>
      </c>
    </row>
    <row r="112" spans="1:7">
      <c r="A112" s="4" t="s">
        <v>256</v>
      </c>
      <c r="B112" s="4" t="s">
        <v>257</v>
      </c>
      <c r="C112" s="4" t="s">
        <v>283</v>
      </c>
      <c r="D112" s="4" t="s">
        <v>284</v>
      </c>
    </row>
    <row r="113" spans="1:4">
      <c r="A113" s="4" t="s">
        <v>259</v>
      </c>
      <c r="B113" s="4" t="s">
        <v>260</v>
      </c>
      <c r="C113" s="4" t="s">
        <v>261</v>
      </c>
      <c r="D113" s="4" t="s">
        <v>262</v>
      </c>
    </row>
    <row r="114" spans="1:4">
      <c r="A114" t="s">
        <v>286</v>
      </c>
      <c r="B114" t="s">
        <v>269</v>
      </c>
    </row>
    <row r="115" spans="1:4">
      <c r="A115" t="s">
        <v>287</v>
      </c>
      <c r="B115" t="s">
        <v>275</v>
      </c>
    </row>
    <row r="116" spans="1:4">
      <c r="A116" t="s">
        <v>288</v>
      </c>
      <c r="B116" t="s">
        <v>306</v>
      </c>
    </row>
    <row r="117" spans="1:4">
      <c r="A117" t="s">
        <v>289</v>
      </c>
      <c r="B117" t="s">
        <v>307</v>
      </c>
    </row>
    <row r="118" spans="1:4">
      <c r="A118" t="s">
        <v>290</v>
      </c>
      <c r="B118" t="s">
        <v>308</v>
      </c>
    </row>
    <row r="119" spans="1:4">
      <c r="A119" t="s">
        <v>291</v>
      </c>
      <c r="B119" t="s">
        <v>309</v>
      </c>
    </row>
    <row r="120" spans="1:4">
      <c r="A120" t="s">
        <v>292</v>
      </c>
      <c r="B120" t="s">
        <v>310</v>
      </c>
    </row>
    <row r="121" spans="1:4">
      <c r="A121" t="s">
        <v>293</v>
      </c>
      <c r="B121" t="s">
        <v>268</v>
      </c>
    </row>
    <row r="122" spans="1:4">
      <c r="A122" t="s">
        <v>294</v>
      </c>
      <c r="B122" t="s">
        <v>311</v>
      </c>
    </row>
    <row r="123" spans="1:4">
      <c r="A123" t="s">
        <v>295</v>
      </c>
      <c r="B123" t="s">
        <v>312</v>
      </c>
    </row>
    <row r="124" spans="1:4">
      <c r="A124" t="s">
        <v>296</v>
      </c>
      <c r="B124" t="s">
        <v>313</v>
      </c>
    </row>
    <row r="125" spans="1:4">
      <c r="A125" t="s">
        <v>297</v>
      </c>
      <c r="B125" t="s">
        <v>314</v>
      </c>
    </row>
    <row r="126" spans="1:4">
      <c r="A126" t="s">
        <v>298</v>
      </c>
      <c r="B126" t="s">
        <v>315</v>
      </c>
    </row>
    <row r="127" spans="1:4">
      <c r="A127" t="s">
        <v>299</v>
      </c>
      <c r="B127" t="s">
        <v>316</v>
      </c>
    </row>
    <row r="128" spans="1:4">
      <c r="A128" t="s">
        <v>300</v>
      </c>
      <c r="B128" t="s">
        <v>317</v>
      </c>
    </row>
    <row r="129" spans="1:9">
      <c r="A129" t="s">
        <v>301</v>
      </c>
      <c r="B129" t="s">
        <v>278</v>
      </c>
    </row>
    <row r="130" spans="1:9">
      <c r="A130" t="s">
        <v>302</v>
      </c>
      <c r="B130" t="s">
        <v>318</v>
      </c>
    </row>
    <row r="131" spans="1:9">
      <c r="A131" t="s">
        <v>303</v>
      </c>
      <c r="B131" t="s">
        <v>319</v>
      </c>
      <c r="H131" s="4"/>
      <c r="I131" s="4"/>
    </row>
    <row r="132" spans="1:9">
      <c r="A132" t="s">
        <v>304</v>
      </c>
      <c r="B132" t="s">
        <v>320</v>
      </c>
      <c r="F132" s="4"/>
      <c r="G132" s="4"/>
    </row>
    <row r="133" spans="1:9">
      <c r="A133" t="s">
        <v>305</v>
      </c>
      <c r="B133" t="s">
        <v>263</v>
      </c>
      <c r="E133" s="4" t="s">
        <v>349</v>
      </c>
    </row>
    <row r="134" spans="1:9">
      <c r="A134" s="4" t="s">
        <v>321</v>
      </c>
      <c r="B134" s="4" t="s">
        <v>322</v>
      </c>
      <c r="C134" s="4" t="s">
        <v>323</v>
      </c>
      <c r="D134" s="4" t="s">
        <v>324</v>
      </c>
    </row>
    <row r="135" spans="1:9">
      <c r="A135" s="4" t="s">
        <v>345</v>
      </c>
      <c r="B135" s="4" t="s">
        <v>346</v>
      </c>
      <c r="C135" s="4" t="s">
        <v>347</v>
      </c>
      <c r="D135" s="4" t="s">
        <v>348</v>
      </c>
    </row>
    <row r="136" spans="1:9">
      <c r="A136" t="s">
        <v>325</v>
      </c>
      <c r="B136" t="s">
        <v>350</v>
      </c>
    </row>
    <row r="137" spans="1:9">
      <c r="A137" t="s">
        <v>326</v>
      </c>
      <c r="B137" t="s">
        <v>351</v>
      </c>
    </row>
    <row r="138" spans="1:9">
      <c r="A138" t="s">
        <v>327</v>
      </c>
      <c r="B138" t="s">
        <v>352</v>
      </c>
    </row>
    <row r="139" spans="1:9">
      <c r="A139" t="s">
        <v>328</v>
      </c>
      <c r="B139" t="s">
        <v>353</v>
      </c>
    </row>
    <row r="140" spans="1:9">
      <c r="A140" t="s">
        <v>329</v>
      </c>
      <c r="B140" t="s">
        <v>354</v>
      </c>
    </row>
    <row r="141" spans="1:9">
      <c r="A141" t="s">
        <v>330</v>
      </c>
      <c r="B141" t="s">
        <v>355</v>
      </c>
    </row>
    <row r="142" spans="1:9">
      <c r="A142" t="s">
        <v>331</v>
      </c>
      <c r="B142" t="s">
        <v>356</v>
      </c>
    </row>
    <row r="143" spans="1:9">
      <c r="A143" t="s">
        <v>332</v>
      </c>
      <c r="B143" t="s">
        <v>357</v>
      </c>
    </row>
    <row r="144" spans="1:9">
      <c r="A144" t="s">
        <v>333</v>
      </c>
      <c r="B144" t="s">
        <v>358</v>
      </c>
    </row>
    <row r="145" spans="1:5">
      <c r="A145" t="s">
        <v>334</v>
      </c>
      <c r="B145" t="s">
        <v>359</v>
      </c>
    </row>
    <row r="146" spans="1:5">
      <c r="A146" t="s">
        <v>335</v>
      </c>
      <c r="B146" t="s">
        <v>360</v>
      </c>
    </row>
    <row r="147" spans="1:5">
      <c r="A147" t="s">
        <v>336</v>
      </c>
      <c r="B147" t="s">
        <v>361</v>
      </c>
    </row>
    <row r="148" spans="1:5">
      <c r="A148" t="s">
        <v>337</v>
      </c>
      <c r="B148" t="s">
        <v>362</v>
      </c>
    </row>
    <row r="149" spans="1:5">
      <c r="A149" t="s">
        <v>338</v>
      </c>
      <c r="B149" t="s">
        <v>363</v>
      </c>
    </row>
    <row r="150" spans="1:5">
      <c r="A150" t="s">
        <v>339</v>
      </c>
      <c r="B150" t="s">
        <v>364</v>
      </c>
    </row>
    <row r="151" spans="1:5">
      <c r="A151" t="s">
        <v>340</v>
      </c>
      <c r="B151" t="s">
        <v>365</v>
      </c>
    </row>
    <row r="152" spans="1:5">
      <c r="A152" t="s">
        <v>341</v>
      </c>
      <c r="B152" t="s">
        <v>366</v>
      </c>
    </row>
    <row r="153" spans="1:5">
      <c r="A153" t="s">
        <v>342</v>
      </c>
      <c r="B153" t="s">
        <v>367</v>
      </c>
    </row>
    <row r="154" spans="1:5">
      <c r="A154" t="s">
        <v>343</v>
      </c>
      <c r="B154" t="s">
        <v>368</v>
      </c>
    </row>
    <row r="155" spans="1:5">
      <c r="A155" t="s">
        <v>344</v>
      </c>
      <c r="B155" t="s">
        <v>369</v>
      </c>
    </row>
    <row r="156" spans="1:5">
      <c r="A156" s="4" t="s">
        <v>373</v>
      </c>
      <c r="B156" s="4" t="s">
        <v>374</v>
      </c>
    </row>
    <row r="157" spans="1:5">
      <c r="A157" t="s">
        <v>165</v>
      </c>
      <c r="B157" t="s">
        <v>375</v>
      </c>
      <c r="C157" t="s">
        <v>376</v>
      </c>
    </row>
    <row r="158" spans="1:5">
      <c r="A158" t="s">
        <v>166</v>
      </c>
      <c r="B158" t="s">
        <v>377</v>
      </c>
      <c r="C158" t="s">
        <v>378</v>
      </c>
      <c r="D158" t="s">
        <v>379</v>
      </c>
      <c r="E158" t="s">
        <v>380</v>
      </c>
    </row>
    <row r="159" spans="1:5">
      <c r="A159" t="s">
        <v>167</v>
      </c>
      <c r="B159" t="s">
        <v>381</v>
      </c>
      <c r="C159" t="s">
        <v>382</v>
      </c>
      <c r="D159" t="s">
        <v>383</v>
      </c>
      <c r="E159" t="s">
        <v>384</v>
      </c>
    </row>
    <row r="160" spans="1:5">
      <c r="A160" t="s">
        <v>168</v>
      </c>
      <c r="B160" t="s">
        <v>385</v>
      </c>
      <c r="C160" t="s">
        <v>376</v>
      </c>
    </row>
  </sheetData>
  <pageMargins left="0.70866141732283472" right="0.70866141732283472" top="0.78740157480314965" bottom="0.78740157480314965" header="0.31496062992125984" footer="0.31496062992125984"/>
  <pageSetup paperSize="9" scale="5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opLeftCell="E1" zoomScale="90" zoomScaleNormal="90" workbookViewId="0">
      <selection activeCell="AF3" sqref="AF3:AG41"/>
    </sheetView>
  </sheetViews>
  <sheetFormatPr baseColWidth="10" defaultColWidth="9.140625" defaultRowHeight="15"/>
  <sheetData>
    <row r="1" spans="1:33">
      <c r="A1" s="1" t="s">
        <v>180</v>
      </c>
      <c r="B1" s="3" t="s">
        <v>183</v>
      </c>
      <c r="C1" s="3" t="s">
        <v>184</v>
      </c>
      <c r="D1" s="3" t="s">
        <v>389</v>
      </c>
      <c r="E1" s="3" t="s">
        <v>390</v>
      </c>
    </row>
    <row r="2" spans="1:33">
      <c r="A2">
        <v>1</v>
      </c>
      <c r="B2">
        <f t="shared" ref="B2:B40" si="0">AF3</f>
        <v>18</v>
      </c>
      <c r="C2">
        <f t="shared" ref="C2:C40" si="1">AG3</f>
        <v>13</v>
      </c>
      <c r="D2" t="str">
        <f>IF(B2&gt;30,"high pos","low pos")</f>
        <v>low pos</v>
      </c>
      <c r="E2" t="str">
        <f>IF(C2&gt;16,"high neg","low neg")</f>
        <v>low neg</v>
      </c>
      <c r="AF2" t="s">
        <v>392</v>
      </c>
      <c r="AG2" t="s">
        <v>393</v>
      </c>
    </row>
    <row r="3" spans="1:33">
      <c r="A3">
        <v>2</v>
      </c>
      <c r="B3">
        <f t="shared" si="0"/>
        <v>20</v>
      </c>
      <c r="C3">
        <f t="shared" si="1"/>
        <v>10</v>
      </c>
      <c r="D3" t="str">
        <f t="shared" ref="D3:D40" si="2">IF(B3&gt;30,"high pos","low pos")</f>
        <v>low pos</v>
      </c>
      <c r="E3" t="str">
        <f t="shared" ref="E3:E40" si="3">IF(C3&gt;16,"high neg","low neg")</f>
        <v>low neg</v>
      </c>
      <c r="J3">
        <v>1</v>
      </c>
      <c r="K3" s="14">
        <v>2</v>
      </c>
      <c r="L3" s="11">
        <v>1</v>
      </c>
      <c r="M3" s="11">
        <v>2</v>
      </c>
      <c r="N3" s="11">
        <v>1</v>
      </c>
      <c r="O3" s="11">
        <v>1</v>
      </c>
      <c r="P3" s="11">
        <v>1</v>
      </c>
      <c r="Q3" s="11">
        <v>1</v>
      </c>
      <c r="R3" s="11">
        <v>2</v>
      </c>
      <c r="S3" s="11">
        <v>1</v>
      </c>
      <c r="T3" s="11">
        <v>2</v>
      </c>
      <c r="U3" s="11">
        <v>2</v>
      </c>
      <c r="V3" s="11">
        <v>2</v>
      </c>
      <c r="W3" s="11">
        <v>1</v>
      </c>
      <c r="X3" s="11">
        <v>1</v>
      </c>
      <c r="Y3" s="11">
        <v>3</v>
      </c>
      <c r="Z3" s="11">
        <v>1</v>
      </c>
      <c r="AA3" s="11">
        <v>2</v>
      </c>
      <c r="AB3" s="11">
        <v>2</v>
      </c>
      <c r="AC3" s="11">
        <v>2</v>
      </c>
      <c r="AD3" s="11">
        <v>1</v>
      </c>
      <c r="AF3">
        <f>K3+M3+N3+P3+T3+U3+W3+Y3+AA3+AB3</f>
        <v>18</v>
      </c>
      <c r="AG3">
        <f>L3+O3+Q3+R3+S3+V3+X3+Z3+AC3+AD3</f>
        <v>13</v>
      </c>
    </row>
    <row r="4" spans="1:33">
      <c r="A4">
        <v>3</v>
      </c>
      <c r="B4">
        <f t="shared" si="0"/>
        <v>18</v>
      </c>
      <c r="C4">
        <f t="shared" si="1"/>
        <v>12</v>
      </c>
      <c r="D4" t="str">
        <f t="shared" si="2"/>
        <v>low pos</v>
      </c>
      <c r="E4" t="str">
        <f t="shared" si="3"/>
        <v>low neg</v>
      </c>
      <c r="J4">
        <v>2</v>
      </c>
      <c r="K4" s="16">
        <v>2</v>
      </c>
      <c r="L4" s="12">
        <v>1</v>
      </c>
      <c r="M4" s="12">
        <v>3</v>
      </c>
      <c r="N4" s="12">
        <v>2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2</v>
      </c>
      <c r="U4" s="12">
        <v>1</v>
      </c>
      <c r="V4" s="12">
        <v>1</v>
      </c>
      <c r="W4" s="12">
        <v>1</v>
      </c>
      <c r="X4" s="12">
        <v>1</v>
      </c>
      <c r="Y4" s="12">
        <v>3</v>
      </c>
      <c r="Z4" s="12">
        <v>1</v>
      </c>
      <c r="AA4" s="12">
        <v>1</v>
      </c>
      <c r="AB4" s="12">
        <v>4</v>
      </c>
      <c r="AC4" s="12">
        <v>1</v>
      </c>
      <c r="AD4" s="12">
        <v>1</v>
      </c>
      <c r="AF4">
        <f t="shared" ref="AF4:AF41" si="4">K4+M4+N4+P4+T4+U4+W4+Y4+AA4+AB4</f>
        <v>20</v>
      </c>
      <c r="AG4">
        <f t="shared" ref="AG4:AG41" si="5">L4+O4+Q4+R4+S4+V4+X4+Z4+AC4+AD4</f>
        <v>10</v>
      </c>
    </row>
    <row r="5" spans="1:33">
      <c r="A5">
        <v>4</v>
      </c>
      <c r="B5">
        <f t="shared" si="0"/>
        <v>27</v>
      </c>
      <c r="C5">
        <f t="shared" si="1"/>
        <v>12</v>
      </c>
      <c r="D5" t="str">
        <f t="shared" si="2"/>
        <v>low pos</v>
      </c>
      <c r="E5" t="str">
        <f t="shared" si="3"/>
        <v>low neg</v>
      </c>
      <c r="J5">
        <v>3</v>
      </c>
      <c r="K5" s="14">
        <v>2</v>
      </c>
      <c r="L5" s="11">
        <v>2</v>
      </c>
      <c r="M5" s="11">
        <v>3</v>
      </c>
      <c r="N5" s="11">
        <v>3</v>
      </c>
      <c r="O5" s="11">
        <v>2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2</v>
      </c>
      <c r="X5" s="11">
        <v>1</v>
      </c>
      <c r="Y5" s="11">
        <v>2</v>
      </c>
      <c r="Z5" s="11">
        <v>1</v>
      </c>
      <c r="AA5" s="11">
        <v>1</v>
      </c>
      <c r="AB5" s="11">
        <v>2</v>
      </c>
      <c r="AC5" s="11">
        <v>1</v>
      </c>
      <c r="AD5" s="11">
        <v>1</v>
      </c>
      <c r="AF5">
        <f t="shared" si="4"/>
        <v>18</v>
      </c>
      <c r="AG5">
        <f t="shared" si="5"/>
        <v>12</v>
      </c>
    </row>
    <row r="6" spans="1:33">
      <c r="A6">
        <v>5</v>
      </c>
      <c r="B6">
        <f t="shared" si="0"/>
        <v>45</v>
      </c>
      <c r="C6">
        <f t="shared" si="1"/>
        <v>22</v>
      </c>
      <c r="D6" t="str">
        <f t="shared" si="2"/>
        <v>high pos</v>
      </c>
      <c r="E6" t="str">
        <f t="shared" si="3"/>
        <v>high neg</v>
      </c>
      <c r="J6">
        <v>4</v>
      </c>
      <c r="K6" s="16">
        <v>2</v>
      </c>
      <c r="L6" s="12">
        <v>1</v>
      </c>
      <c r="M6" s="12">
        <v>2</v>
      </c>
      <c r="N6" s="12">
        <v>1</v>
      </c>
      <c r="O6" s="12">
        <v>1</v>
      </c>
      <c r="P6" s="12">
        <v>4</v>
      </c>
      <c r="Q6" s="12">
        <v>1</v>
      </c>
      <c r="R6" s="12">
        <v>2</v>
      </c>
      <c r="S6" s="12">
        <v>1</v>
      </c>
      <c r="T6" s="12">
        <v>2</v>
      </c>
      <c r="U6" s="12">
        <v>4</v>
      </c>
      <c r="V6" s="12">
        <v>2</v>
      </c>
      <c r="W6" s="12">
        <v>1</v>
      </c>
      <c r="X6" s="12">
        <v>1</v>
      </c>
      <c r="Y6" s="12">
        <v>5</v>
      </c>
      <c r="Z6" s="12">
        <v>1</v>
      </c>
      <c r="AA6" s="12">
        <v>3</v>
      </c>
      <c r="AB6" s="12">
        <v>3</v>
      </c>
      <c r="AC6" s="12">
        <v>1</v>
      </c>
      <c r="AD6" s="12">
        <v>1</v>
      </c>
      <c r="AF6">
        <f t="shared" si="4"/>
        <v>27</v>
      </c>
      <c r="AG6">
        <f t="shared" si="5"/>
        <v>12</v>
      </c>
    </row>
    <row r="7" spans="1:33">
      <c r="A7">
        <v>6</v>
      </c>
      <c r="B7">
        <f t="shared" si="0"/>
        <v>21</v>
      </c>
      <c r="C7">
        <f t="shared" si="1"/>
        <v>15</v>
      </c>
      <c r="D7" t="str">
        <f t="shared" si="2"/>
        <v>low pos</v>
      </c>
      <c r="E7" t="str">
        <f t="shared" si="3"/>
        <v>low neg</v>
      </c>
      <c r="J7">
        <v>5</v>
      </c>
      <c r="K7" s="14">
        <v>3</v>
      </c>
      <c r="L7" s="11">
        <v>3</v>
      </c>
      <c r="M7" s="11">
        <v>3</v>
      </c>
      <c r="N7" s="11">
        <v>22</v>
      </c>
      <c r="O7" s="11">
        <v>1</v>
      </c>
      <c r="P7" s="11">
        <v>3</v>
      </c>
      <c r="Q7" s="11">
        <v>2</v>
      </c>
      <c r="R7" s="11">
        <v>3</v>
      </c>
      <c r="S7" s="11">
        <v>2</v>
      </c>
      <c r="T7" s="11">
        <v>2</v>
      </c>
      <c r="U7" s="11">
        <v>3</v>
      </c>
      <c r="V7" s="11">
        <v>1</v>
      </c>
      <c r="W7" s="11">
        <v>1</v>
      </c>
      <c r="X7" s="11">
        <v>2</v>
      </c>
      <c r="Y7" s="11">
        <v>3</v>
      </c>
      <c r="Z7" s="11">
        <v>3</v>
      </c>
      <c r="AA7" s="11">
        <v>3</v>
      </c>
      <c r="AB7" s="11">
        <v>2</v>
      </c>
      <c r="AC7" s="11">
        <v>3</v>
      </c>
      <c r="AD7" s="11">
        <v>2</v>
      </c>
      <c r="AF7">
        <f t="shared" si="4"/>
        <v>45</v>
      </c>
      <c r="AG7">
        <f t="shared" si="5"/>
        <v>22</v>
      </c>
    </row>
    <row r="8" spans="1:33">
      <c r="A8">
        <v>7</v>
      </c>
      <c r="B8">
        <f t="shared" si="0"/>
        <v>31</v>
      </c>
      <c r="C8">
        <f t="shared" si="1"/>
        <v>10</v>
      </c>
      <c r="D8" t="str">
        <f t="shared" si="2"/>
        <v>high pos</v>
      </c>
      <c r="E8" t="str">
        <f t="shared" si="3"/>
        <v>low neg</v>
      </c>
      <c r="J8">
        <v>6</v>
      </c>
      <c r="K8" s="16">
        <v>2</v>
      </c>
      <c r="L8" s="12">
        <v>2</v>
      </c>
      <c r="M8" s="12">
        <v>3</v>
      </c>
      <c r="N8" s="12">
        <v>1</v>
      </c>
      <c r="O8" s="12">
        <v>1</v>
      </c>
      <c r="P8" s="12">
        <v>3</v>
      </c>
      <c r="Q8" s="12">
        <v>1</v>
      </c>
      <c r="R8" s="12">
        <v>2</v>
      </c>
      <c r="S8" s="12">
        <v>1</v>
      </c>
      <c r="T8" s="12">
        <v>2</v>
      </c>
      <c r="U8" s="12">
        <v>2</v>
      </c>
      <c r="V8" s="12">
        <v>2</v>
      </c>
      <c r="W8" s="12">
        <v>2</v>
      </c>
      <c r="X8" s="12">
        <v>1</v>
      </c>
      <c r="Y8" s="12">
        <v>1</v>
      </c>
      <c r="Z8" s="12">
        <v>1</v>
      </c>
      <c r="AA8" s="12">
        <v>3</v>
      </c>
      <c r="AB8" s="12">
        <v>2</v>
      </c>
      <c r="AC8" s="12">
        <v>2</v>
      </c>
      <c r="AD8" s="12">
        <v>2</v>
      </c>
      <c r="AF8">
        <f t="shared" si="4"/>
        <v>21</v>
      </c>
      <c r="AG8">
        <f t="shared" si="5"/>
        <v>15</v>
      </c>
    </row>
    <row r="9" spans="1:33">
      <c r="A9">
        <v>8</v>
      </c>
      <c r="B9">
        <f t="shared" si="0"/>
        <v>38</v>
      </c>
      <c r="C9">
        <f t="shared" si="1"/>
        <v>10</v>
      </c>
      <c r="D9" t="str">
        <f t="shared" si="2"/>
        <v>high pos</v>
      </c>
      <c r="E9" t="str">
        <f t="shared" si="3"/>
        <v>low neg</v>
      </c>
      <c r="F9" s="8"/>
      <c r="J9">
        <v>7</v>
      </c>
      <c r="K9" s="14">
        <v>4</v>
      </c>
      <c r="L9" s="11">
        <v>1</v>
      </c>
      <c r="M9" s="11">
        <v>4</v>
      </c>
      <c r="N9" s="11">
        <v>3</v>
      </c>
      <c r="O9" s="11">
        <v>1</v>
      </c>
      <c r="P9" s="11">
        <v>3</v>
      </c>
      <c r="Q9" s="11">
        <v>1</v>
      </c>
      <c r="R9" s="11">
        <v>1</v>
      </c>
      <c r="S9" s="11">
        <v>1</v>
      </c>
      <c r="T9" s="11">
        <v>2</v>
      </c>
      <c r="U9" s="11">
        <v>2</v>
      </c>
      <c r="V9" s="11">
        <v>1</v>
      </c>
      <c r="W9" s="11">
        <v>1</v>
      </c>
      <c r="X9" s="11">
        <v>1</v>
      </c>
      <c r="Y9" s="11">
        <v>4</v>
      </c>
      <c r="Z9" s="11">
        <v>1</v>
      </c>
      <c r="AA9" s="11">
        <v>4</v>
      </c>
      <c r="AB9" s="11">
        <v>4</v>
      </c>
      <c r="AC9" s="11">
        <v>1</v>
      </c>
      <c r="AD9" s="11">
        <v>1</v>
      </c>
      <c r="AF9">
        <f t="shared" si="4"/>
        <v>31</v>
      </c>
      <c r="AG9">
        <f t="shared" si="5"/>
        <v>10</v>
      </c>
    </row>
    <row r="10" spans="1:33">
      <c r="A10">
        <v>9</v>
      </c>
      <c r="B10">
        <f t="shared" si="0"/>
        <v>24</v>
      </c>
      <c r="C10">
        <f t="shared" si="1"/>
        <v>23</v>
      </c>
      <c r="D10" t="str">
        <f t="shared" si="2"/>
        <v>low pos</v>
      </c>
      <c r="E10" t="str">
        <f t="shared" si="3"/>
        <v>high neg</v>
      </c>
      <c r="F10" s="8"/>
      <c r="J10">
        <v>8</v>
      </c>
      <c r="K10" s="16">
        <v>4</v>
      </c>
      <c r="L10" s="12">
        <v>1</v>
      </c>
      <c r="M10" s="12">
        <v>4</v>
      </c>
      <c r="N10" s="12">
        <v>3</v>
      </c>
      <c r="O10" s="12">
        <v>1</v>
      </c>
      <c r="P10" s="12">
        <v>4</v>
      </c>
      <c r="Q10" s="12">
        <v>1</v>
      </c>
      <c r="R10" s="12">
        <v>1</v>
      </c>
      <c r="S10" s="12">
        <v>1</v>
      </c>
      <c r="T10" s="12">
        <v>4</v>
      </c>
      <c r="U10" s="12">
        <v>3</v>
      </c>
      <c r="V10" s="12">
        <v>1</v>
      </c>
      <c r="W10" s="12">
        <v>4</v>
      </c>
      <c r="X10" s="12">
        <v>1</v>
      </c>
      <c r="Y10" s="12">
        <v>4</v>
      </c>
      <c r="Z10" s="12">
        <v>1</v>
      </c>
      <c r="AA10" s="12">
        <v>4</v>
      </c>
      <c r="AB10" s="12">
        <v>4</v>
      </c>
      <c r="AC10" s="12">
        <v>1</v>
      </c>
      <c r="AD10" s="12">
        <v>1</v>
      </c>
      <c r="AF10">
        <f t="shared" si="4"/>
        <v>38</v>
      </c>
      <c r="AG10">
        <f t="shared" si="5"/>
        <v>10</v>
      </c>
    </row>
    <row r="11" spans="1:33">
      <c r="A11">
        <v>10</v>
      </c>
      <c r="B11">
        <f t="shared" si="0"/>
        <v>18</v>
      </c>
      <c r="C11">
        <f t="shared" si="1"/>
        <v>14</v>
      </c>
      <c r="D11" t="str">
        <f t="shared" si="2"/>
        <v>low pos</v>
      </c>
      <c r="E11" t="str">
        <f t="shared" si="3"/>
        <v>low neg</v>
      </c>
      <c r="F11" s="8"/>
      <c r="J11">
        <v>9</v>
      </c>
      <c r="K11" s="14">
        <v>2</v>
      </c>
      <c r="L11" s="11">
        <v>2</v>
      </c>
      <c r="M11" s="11">
        <v>3</v>
      </c>
      <c r="N11" s="11">
        <v>1</v>
      </c>
      <c r="O11" s="11">
        <v>1</v>
      </c>
      <c r="P11" s="11">
        <v>2</v>
      </c>
      <c r="Q11" s="11">
        <v>3</v>
      </c>
      <c r="R11" s="11">
        <v>4</v>
      </c>
      <c r="S11" s="11">
        <v>1</v>
      </c>
      <c r="T11" s="11">
        <v>3</v>
      </c>
      <c r="U11" s="11">
        <v>2</v>
      </c>
      <c r="V11" s="11">
        <v>4</v>
      </c>
      <c r="W11" s="11">
        <v>1</v>
      </c>
      <c r="X11" s="11">
        <v>2</v>
      </c>
      <c r="Y11" s="11">
        <v>4</v>
      </c>
      <c r="Z11" s="11">
        <v>1</v>
      </c>
      <c r="AA11" s="11">
        <v>2</v>
      </c>
      <c r="AB11" s="11">
        <v>4</v>
      </c>
      <c r="AC11" s="11">
        <v>3</v>
      </c>
      <c r="AD11" s="11">
        <v>2</v>
      </c>
      <c r="AF11">
        <f t="shared" si="4"/>
        <v>24</v>
      </c>
      <c r="AG11">
        <f t="shared" si="5"/>
        <v>23</v>
      </c>
    </row>
    <row r="12" spans="1:33">
      <c r="A12">
        <v>11</v>
      </c>
      <c r="B12">
        <f t="shared" si="0"/>
        <v>20</v>
      </c>
      <c r="C12">
        <f t="shared" si="1"/>
        <v>19</v>
      </c>
      <c r="D12" t="str">
        <f t="shared" si="2"/>
        <v>low pos</v>
      </c>
      <c r="E12" t="str">
        <f t="shared" si="3"/>
        <v>high neg</v>
      </c>
      <c r="F12" s="8"/>
      <c r="J12">
        <v>10</v>
      </c>
      <c r="K12" s="16">
        <v>2</v>
      </c>
      <c r="L12" s="12">
        <v>1</v>
      </c>
      <c r="M12" s="12">
        <v>3</v>
      </c>
      <c r="N12" s="12">
        <v>1</v>
      </c>
      <c r="O12" s="12">
        <v>1</v>
      </c>
      <c r="P12" s="12">
        <v>1</v>
      </c>
      <c r="Q12" s="12">
        <v>1</v>
      </c>
      <c r="R12" s="12">
        <v>3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4</v>
      </c>
      <c r="Z12" s="12">
        <v>2</v>
      </c>
      <c r="AA12" s="12">
        <v>1</v>
      </c>
      <c r="AB12" s="12">
        <v>3</v>
      </c>
      <c r="AC12" s="12">
        <v>1</v>
      </c>
      <c r="AD12" s="12">
        <v>2</v>
      </c>
      <c r="AF12">
        <f t="shared" si="4"/>
        <v>18</v>
      </c>
      <c r="AG12">
        <f t="shared" si="5"/>
        <v>14</v>
      </c>
    </row>
    <row r="13" spans="1:33">
      <c r="A13">
        <v>12</v>
      </c>
      <c r="B13">
        <f t="shared" si="0"/>
        <v>20</v>
      </c>
      <c r="C13">
        <f t="shared" si="1"/>
        <v>11</v>
      </c>
      <c r="D13" t="str">
        <f t="shared" si="2"/>
        <v>low pos</v>
      </c>
      <c r="E13" t="str">
        <f t="shared" si="3"/>
        <v>low neg</v>
      </c>
      <c r="F13" s="8"/>
      <c r="J13">
        <v>11</v>
      </c>
      <c r="K13" s="14">
        <v>1</v>
      </c>
      <c r="L13" s="11">
        <v>3</v>
      </c>
      <c r="M13" s="11">
        <v>3</v>
      </c>
      <c r="N13" s="11">
        <v>2</v>
      </c>
      <c r="O13" s="11">
        <v>1</v>
      </c>
      <c r="P13" s="11">
        <v>2</v>
      </c>
      <c r="Q13" s="11">
        <v>2</v>
      </c>
      <c r="R13" s="11">
        <v>4</v>
      </c>
      <c r="S13" s="11">
        <v>1</v>
      </c>
      <c r="T13" s="11">
        <v>3</v>
      </c>
      <c r="U13" s="11">
        <v>2</v>
      </c>
      <c r="V13" s="11">
        <v>2</v>
      </c>
      <c r="W13" s="11">
        <v>1</v>
      </c>
      <c r="X13" s="11">
        <v>1</v>
      </c>
      <c r="Y13" s="11">
        <v>3</v>
      </c>
      <c r="Z13" s="11">
        <v>2</v>
      </c>
      <c r="AA13" s="11">
        <v>1</v>
      </c>
      <c r="AB13" s="11">
        <v>2</v>
      </c>
      <c r="AC13" s="11">
        <v>2</v>
      </c>
      <c r="AD13" s="11">
        <v>1</v>
      </c>
      <c r="AF13">
        <f t="shared" si="4"/>
        <v>20</v>
      </c>
      <c r="AG13">
        <f t="shared" si="5"/>
        <v>19</v>
      </c>
    </row>
    <row r="14" spans="1:33">
      <c r="A14">
        <v>13</v>
      </c>
      <c r="B14">
        <f t="shared" si="0"/>
        <v>24</v>
      </c>
      <c r="C14">
        <f t="shared" si="1"/>
        <v>10</v>
      </c>
      <c r="D14" t="str">
        <f t="shared" si="2"/>
        <v>low pos</v>
      </c>
      <c r="E14" t="str">
        <f t="shared" si="3"/>
        <v>low neg</v>
      </c>
      <c r="F14" s="8"/>
      <c r="J14">
        <v>12</v>
      </c>
      <c r="K14" s="16">
        <v>2</v>
      </c>
      <c r="L14" s="12">
        <v>1</v>
      </c>
      <c r="M14" s="12">
        <v>3</v>
      </c>
      <c r="N14" s="12">
        <v>2</v>
      </c>
      <c r="O14" s="12">
        <v>1</v>
      </c>
      <c r="P14" s="12">
        <v>3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2</v>
      </c>
      <c r="W14" s="12">
        <v>1</v>
      </c>
      <c r="X14" s="12">
        <v>1</v>
      </c>
      <c r="Y14" s="12">
        <v>3</v>
      </c>
      <c r="Z14" s="12">
        <v>1</v>
      </c>
      <c r="AA14" s="12">
        <v>2</v>
      </c>
      <c r="AB14" s="12">
        <v>2</v>
      </c>
      <c r="AC14" s="12">
        <v>1</v>
      </c>
      <c r="AD14" s="12">
        <v>1</v>
      </c>
      <c r="AF14">
        <f t="shared" si="4"/>
        <v>20</v>
      </c>
      <c r="AG14">
        <f t="shared" si="5"/>
        <v>11</v>
      </c>
    </row>
    <row r="15" spans="1:33">
      <c r="A15">
        <v>14</v>
      </c>
      <c r="B15">
        <f t="shared" si="0"/>
        <v>14</v>
      </c>
      <c r="C15">
        <f t="shared" si="1"/>
        <v>24</v>
      </c>
      <c r="D15" t="str">
        <f t="shared" si="2"/>
        <v>low pos</v>
      </c>
      <c r="E15" t="str">
        <f t="shared" si="3"/>
        <v>high neg</v>
      </c>
      <c r="F15" s="8"/>
      <c r="J15">
        <v>13</v>
      </c>
      <c r="K15" s="14">
        <v>4</v>
      </c>
      <c r="L15" s="11">
        <v>1</v>
      </c>
      <c r="M15" s="11">
        <v>3</v>
      </c>
      <c r="N15" s="11">
        <v>4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2</v>
      </c>
      <c r="U15" s="11">
        <v>1</v>
      </c>
      <c r="V15" s="11">
        <v>1</v>
      </c>
      <c r="W15" s="11">
        <v>3</v>
      </c>
      <c r="X15" s="11">
        <v>1</v>
      </c>
      <c r="Y15" s="11">
        <v>2</v>
      </c>
      <c r="Z15" s="11">
        <v>1</v>
      </c>
      <c r="AA15" s="11">
        <v>2</v>
      </c>
      <c r="AB15" s="11">
        <v>2</v>
      </c>
      <c r="AC15" s="11">
        <v>1</v>
      </c>
      <c r="AD15" s="11">
        <v>1</v>
      </c>
      <c r="AF15">
        <f t="shared" si="4"/>
        <v>24</v>
      </c>
      <c r="AG15">
        <f t="shared" si="5"/>
        <v>10</v>
      </c>
    </row>
    <row r="16" spans="1:33">
      <c r="A16">
        <v>15</v>
      </c>
      <c r="B16">
        <f t="shared" si="0"/>
        <v>22</v>
      </c>
      <c r="C16">
        <f t="shared" si="1"/>
        <v>15</v>
      </c>
      <c r="D16" t="str">
        <f t="shared" si="2"/>
        <v>low pos</v>
      </c>
      <c r="E16" t="str">
        <f t="shared" si="3"/>
        <v>low neg</v>
      </c>
      <c r="F16" s="8"/>
      <c r="J16">
        <v>14</v>
      </c>
      <c r="K16" s="16">
        <v>1</v>
      </c>
      <c r="L16" s="12">
        <v>3</v>
      </c>
      <c r="M16" s="12">
        <v>1</v>
      </c>
      <c r="N16" s="12">
        <v>1</v>
      </c>
      <c r="O16" s="12">
        <v>3</v>
      </c>
      <c r="P16" s="12">
        <v>1</v>
      </c>
      <c r="Q16" s="12">
        <v>1</v>
      </c>
      <c r="R16" s="12">
        <v>2</v>
      </c>
      <c r="S16" s="12">
        <v>2</v>
      </c>
      <c r="T16" s="12">
        <v>2</v>
      </c>
      <c r="U16" s="12">
        <v>1</v>
      </c>
      <c r="V16" s="12">
        <v>3</v>
      </c>
      <c r="W16" s="12">
        <v>1</v>
      </c>
      <c r="X16" s="12">
        <v>1</v>
      </c>
      <c r="Y16" s="12">
        <v>2</v>
      </c>
      <c r="Z16" s="12">
        <v>4</v>
      </c>
      <c r="AA16" s="12">
        <v>2</v>
      </c>
      <c r="AB16" s="12">
        <v>2</v>
      </c>
      <c r="AC16" s="12">
        <v>3</v>
      </c>
      <c r="AD16" s="12">
        <v>2</v>
      </c>
      <c r="AF16">
        <f t="shared" si="4"/>
        <v>14</v>
      </c>
      <c r="AG16">
        <f t="shared" si="5"/>
        <v>24</v>
      </c>
    </row>
    <row r="17" spans="1:33">
      <c r="A17">
        <v>16</v>
      </c>
      <c r="B17">
        <f t="shared" si="0"/>
        <v>37</v>
      </c>
      <c r="C17">
        <f t="shared" si="1"/>
        <v>10</v>
      </c>
      <c r="D17" t="str">
        <f t="shared" si="2"/>
        <v>high pos</v>
      </c>
      <c r="E17" t="str">
        <f t="shared" si="3"/>
        <v>low neg</v>
      </c>
      <c r="F17" s="8"/>
      <c r="J17">
        <v>15</v>
      </c>
      <c r="K17" s="14">
        <v>2</v>
      </c>
      <c r="L17" s="11">
        <v>1</v>
      </c>
      <c r="M17" s="11">
        <v>3</v>
      </c>
      <c r="N17" s="11">
        <v>2</v>
      </c>
      <c r="O17" s="11">
        <v>1</v>
      </c>
      <c r="P17" s="11">
        <v>2</v>
      </c>
      <c r="Q17" s="11">
        <v>2</v>
      </c>
      <c r="R17" s="11">
        <v>2</v>
      </c>
      <c r="S17" s="11">
        <v>1</v>
      </c>
      <c r="T17" s="11">
        <v>2</v>
      </c>
      <c r="U17" s="11">
        <v>2</v>
      </c>
      <c r="V17" s="11">
        <v>1</v>
      </c>
      <c r="W17" s="11">
        <v>3</v>
      </c>
      <c r="X17" s="11">
        <v>2</v>
      </c>
      <c r="Y17" s="11">
        <v>1</v>
      </c>
      <c r="Z17" s="11">
        <v>2</v>
      </c>
      <c r="AA17" s="11">
        <v>3</v>
      </c>
      <c r="AB17" s="11">
        <v>2</v>
      </c>
      <c r="AC17" s="11">
        <v>2</v>
      </c>
      <c r="AD17" s="11">
        <v>1</v>
      </c>
      <c r="AF17">
        <f t="shared" si="4"/>
        <v>22</v>
      </c>
      <c r="AG17">
        <f t="shared" si="5"/>
        <v>15</v>
      </c>
    </row>
    <row r="18" spans="1:33">
      <c r="A18">
        <v>17</v>
      </c>
      <c r="B18">
        <f t="shared" si="0"/>
        <v>22</v>
      </c>
      <c r="C18">
        <f t="shared" si="1"/>
        <v>10</v>
      </c>
      <c r="D18" t="str">
        <f t="shared" si="2"/>
        <v>low pos</v>
      </c>
      <c r="E18" t="str">
        <f t="shared" si="3"/>
        <v>low neg</v>
      </c>
      <c r="F18" s="8"/>
      <c r="J18">
        <v>16</v>
      </c>
      <c r="K18" s="16">
        <v>4</v>
      </c>
      <c r="L18" s="12">
        <v>1</v>
      </c>
      <c r="M18" s="12">
        <v>5</v>
      </c>
      <c r="N18" s="12">
        <v>4</v>
      </c>
      <c r="O18" s="12">
        <v>1</v>
      </c>
      <c r="P18" s="12">
        <v>3</v>
      </c>
      <c r="Q18" s="12">
        <v>1</v>
      </c>
      <c r="R18" s="12">
        <v>1</v>
      </c>
      <c r="S18" s="12">
        <v>1</v>
      </c>
      <c r="T18" s="12">
        <v>2</v>
      </c>
      <c r="U18" s="12">
        <v>3</v>
      </c>
      <c r="V18" s="12">
        <v>1</v>
      </c>
      <c r="W18" s="12">
        <v>3</v>
      </c>
      <c r="X18" s="12">
        <v>1</v>
      </c>
      <c r="Y18" s="12">
        <v>4</v>
      </c>
      <c r="Z18" s="12">
        <v>1</v>
      </c>
      <c r="AA18" s="12">
        <v>4</v>
      </c>
      <c r="AB18" s="12">
        <v>5</v>
      </c>
      <c r="AC18" s="12">
        <v>1</v>
      </c>
      <c r="AD18" s="12">
        <v>1</v>
      </c>
      <c r="AF18">
        <f t="shared" si="4"/>
        <v>37</v>
      </c>
      <c r="AG18">
        <f t="shared" si="5"/>
        <v>10</v>
      </c>
    </row>
    <row r="19" spans="1:33">
      <c r="A19">
        <v>18</v>
      </c>
      <c r="B19">
        <f t="shared" si="0"/>
        <v>28</v>
      </c>
      <c r="C19">
        <f t="shared" si="1"/>
        <v>23</v>
      </c>
      <c r="D19" t="str">
        <f t="shared" si="2"/>
        <v>low pos</v>
      </c>
      <c r="E19" t="str">
        <f t="shared" si="3"/>
        <v>high neg</v>
      </c>
      <c r="F19" s="8"/>
      <c r="J19">
        <v>17</v>
      </c>
      <c r="K19" s="14">
        <v>1</v>
      </c>
      <c r="L19" s="11">
        <v>1</v>
      </c>
      <c r="M19" s="11">
        <v>4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1">
        <v>1</v>
      </c>
      <c r="Y19" s="11">
        <v>4</v>
      </c>
      <c r="Z19" s="11">
        <v>1</v>
      </c>
      <c r="AA19" s="11">
        <v>4</v>
      </c>
      <c r="AB19" s="11">
        <v>4</v>
      </c>
      <c r="AC19" s="11">
        <v>1</v>
      </c>
      <c r="AD19" s="11">
        <v>1</v>
      </c>
      <c r="AF19">
        <f t="shared" si="4"/>
        <v>22</v>
      </c>
      <c r="AG19">
        <f t="shared" si="5"/>
        <v>10</v>
      </c>
    </row>
    <row r="20" spans="1:33">
      <c r="A20" s="26">
        <v>19</v>
      </c>
      <c r="B20" s="26">
        <f t="shared" si="0"/>
        <v>0</v>
      </c>
      <c r="C20" s="26">
        <f t="shared" si="1"/>
        <v>0</v>
      </c>
      <c r="D20" s="26" t="str">
        <f t="shared" si="2"/>
        <v>low pos</v>
      </c>
      <c r="E20" s="26" t="str">
        <f t="shared" si="3"/>
        <v>low neg</v>
      </c>
      <c r="F20" s="8"/>
      <c r="J20">
        <v>18</v>
      </c>
      <c r="K20" s="16">
        <v>4</v>
      </c>
      <c r="L20" s="12">
        <v>3</v>
      </c>
      <c r="M20" s="12">
        <v>3</v>
      </c>
      <c r="N20" s="12">
        <v>2</v>
      </c>
      <c r="O20" s="12">
        <v>1</v>
      </c>
      <c r="P20" s="12">
        <v>2</v>
      </c>
      <c r="Q20" s="12">
        <v>1</v>
      </c>
      <c r="R20" s="12">
        <v>4</v>
      </c>
      <c r="S20" s="12">
        <v>1</v>
      </c>
      <c r="T20" s="12">
        <v>2</v>
      </c>
      <c r="U20" s="12">
        <v>1</v>
      </c>
      <c r="V20" s="12">
        <v>3</v>
      </c>
      <c r="W20" s="12">
        <v>2</v>
      </c>
      <c r="X20" s="12">
        <v>1</v>
      </c>
      <c r="Y20" s="12">
        <v>5</v>
      </c>
      <c r="Z20" s="12">
        <v>4</v>
      </c>
      <c r="AA20" s="12">
        <v>2</v>
      </c>
      <c r="AB20" s="12">
        <v>5</v>
      </c>
      <c r="AC20" s="12">
        <v>2</v>
      </c>
      <c r="AD20" s="12">
        <v>3</v>
      </c>
      <c r="AF20">
        <f t="shared" si="4"/>
        <v>28</v>
      </c>
      <c r="AG20">
        <f t="shared" si="5"/>
        <v>23</v>
      </c>
    </row>
    <row r="21" spans="1:33">
      <c r="A21">
        <v>20</v>
      </c>
      <c r="B21">
        <f t="shared" si="0"/>
        <v>17</v>
      </c>
      <c r="C21">
        <f t="shared" si="1"/>
        <v>10</v>
      </c>
      <c r="D21" t="str">
        <f t="shared" si="2"/>
        <v>low pos</v>
      </c>
      <c r="E21" t="str">
        <f t="shared" si="3"/>
        <v>low neg</v>
      </c>
      <c r="J21">
        <v>19</v>
      </c>
      <c r="K21" s="20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F21">
        <f t="shared" si="4"/>
        <v>0</v>
      </c>
      <c r="AG21">
        <f t="shared" si="5"/>
        <v>0</v>
      </c>
    </row>
    <row r="22" spans="1:33">
      <c r="A22">
        <v>21</v>
      </c>
      <c r="B22">
        <f t="shared" si="0"/>
        <v>23</v>
      </c>
      <c r="C22">
        <f t="shared" si="1"/>
        <v>13</v>
      </c>
      <c r="D22" t="str">
        <f t="shared" si="2"/>
        <v>low pos</v>
      </c>
      <c r="E22" t="str">
        <f t="shared" si="3"/>
        <v>low neg</v>
      </c>
      <c r="J22">
        <v>20</v>
      </c>
      <c r="K22" s="16">
        <v>1</v>
      </c>
      <c r="L22" s="12">
        <v>1</v>
      </c>
      <c r="M22" s="12">
        <v>3</v>
      </c>
      <c r="N22" s="12">
        <v>1</v>
      </c>
      <c r="O22" s="12">
        <v>1</v>
      </c>
      <c r="P22" s="12">
        <v>3</v>
      </c>
      <c r="Q22" s="12">
        <v>1</v>
      </c>
      <c r="R22" s="12">
        <v>1</v>
      </c>
      <c r="S22" s="12">
        <v>1</v>
      </c>
      <c r="T22" s="12">
        <v>1</v>
      </c>
      <c r="U22" s="12">
        <v>2</v>
      </c>
      <c r="V22" s="12">
        <v>1</v>
      </c>
      <c r="W22" s="12">
        <v>1</v>
      </c>
      <c r="X22" s="12">
        <v>1</v>
      </c>
      <c r="Y22" s="12">
        <v>2</v>
      </c>
      <c r="Z22" s="12">
        <v>1</v>
      </c>
      <c r="AA22" s="12">
        <v>2</v>
      </c>
      <c r="AB22" s="12">
        <v>1</v>
      </c>
      <c r="AC22" s="12">
        <v>1</v>
      </c>
      <c r="AD22" s="12">
        <v>1</v>
      </c>
      <c r="AF22">
        <f t="shared" si="4"/>
        <v>17</v>
      </c>
      <c r="AG22">
        <f t="shared" si="5"/>
        <v>10</v>
      </c>
    </row>
    <row r="23" spans="1:33">
      <c r="A23">
        <v>22</v>
      </c>
      <c r="B23">
        <f t="shared" si="0"/>
        <v>33</v>
      </c>
      <c r="C23">
        <f t="shared" si="1"/>
        <v>14</v>
      </c>
      <c r="D23" t="str">
        <f t="shared" si="2"/>
        <v>high pos</v>
      </c>
      <c r="E23" t="str">
        <f t="shared" si="3"/>
        <v>low neg</v>
      </c>
      <c r="J23">
        <v>21</v>
      </c>
      <c r="K23" s="14">
        <v>3</v>
      </c>
      <c r="L23" s="11">
        <v>1</v>
      </c>
      <c r="M23" s="11">
        <v>1</v>
      </c>
      <c r="N23" s="11">
        <v>1</v>
      </c>
      <c r="O23" s="11">
        <v>1</v>
      </c>
      <c r="P23" s="11">
        <v>2</v>
      </c>
      <c r="Q23" s="11">
        <v>1</v>
      </c>
      <c r="R23" s="11">
        <v>2</v>
      </c>
      <c r="S23" s="11">
        <v>2</v>
      </c>
      <c r="T23" s="11">
        <v>2</v>
      </c>
      <c r="U23" s="11">
        <v>1</v>
      </c>
      <c r="V23" s="11">
        <v>1</v>
      </c>
      <c r="W23" s="11">
        <v>2</v>
      </c>
      <c r="X23" s="11">
        <v>1</v>
      </c>
      <c r="Y23" s="11">
        <v>5</v>
      </c>
      <c r="Z23" s="11">
        <v>1</v>
      </c>
      <c r="AA23" s="11">
        <v>1</v>
      </c>
      <c r="AB23" s="11">
        <v>5</v>
      </c>
      <c r="AC23" s="11">
        <v>2</v>
      </c>
      <c r="AD23" s="11">
        <v>1</v>
      </c>
      <c r="AF23">
        <f t="shared" si="4"/>
        <v>23</v>
      </c>
      <c r="AG23">
        <f t="shared" si="5"/>
        <v>13</v>
      </c>
    </row>
    <row r="24" spans="1:33">
      <c r="A24" s="25">
        <v>23</v>
      </c>
      <c r="B24" s="25">
        <f t="shared" si="0"/>
        <v>20</v>
      </c>
      <c r="C24" s="25">
        <f t="shared" si="1"/>
        <v>13</v>
      </c>
      <c r="D24" s="25" t="str">
        <f t="shared" si="2"/>
        <v>low pos</v>
      </c>
      <c r="E24" s="25" t="str">
        <f t="shared" si="3"/>
        <v>low neg</v>
      </c>
      <c r="J24">
        <v>22</v>
      </c>
      <c r="K24" s="16">
        <v>3</v>
      </c>
      <c r="L24" s="12">
        <v>1</v>
      </c>
      <c r="M24" s="12">
        <v>4</v>
      </c>
      <c r="N24" s="12">
        <v>3</v>
      </c>
      <c r="O24" s="12">
        <v>1</v>
      </c>
      <c r="P24" s="12">
        <v>3</v>
      </c>
      <c r="Q24" s="12">
        <v>1</v>
      </c>
      <c r="R24" s="12">
        <v>2</v>
      </c>
      <c r="S24" s="12">
        <v>1</v>
      </c>
      <c r="T24" s="12">
        <v>3</v>
      </c>
      <c r="U24" s="12">
        <v>4</v>
      </c>
      <c r="V24" s="12">
        <v>2</v>
      </c>
      <c r="W24" s="12">
        <v>3</v>
      </c>
      <c r="X24" s="12">
        <v>1</v>
      </c>
      <c r="Y24" s="12">
        <v>3</v>
      </c>
      <c r="Z24" s="12">
        <v>2</v>
      </c>
      <c r="AA24" s="12">
        <v>3</v>
      </c>
      <c r="AB24" s="12">
        <v>4</v>
      </c>
      <c r="AC24" s="12">
        <v>2</v>
      </c>
      <c r="AD24" s="12">
        <v>1</v>
      </c>
      <c r="AF24">
        <f t="shared" si="4"/>
        <v>33</v>
      </c>
      <c r="AG24">
        <f t="shared" si="5"/>
        <v>14</v>
      </c>
    </row>
    <row r="25" spans="1:33">
      <c r="A25">
        <v>24</v>
      </c>
      <c r="B25">
        <f t="shared" si="0"/>
        <v>15</v>
      </c>
      <c r="C25">
        <f t="shared" si="1"/>
        <v>18</v>
      </c>
      <c r="D25" t="str">
        <f t="shared" si="2"/>
        <v>low pos</v>
      </c>
      <c r="E25" t="str">
        <f t="shared" si="3"/>
        <v>high neg</v>
      </c>
      <c r="J25">
        <v>23</v>
      </c>
      <c r="K25" s="27">
        <v>3</v>
      </c>
      <c r="L25" s="28">
        <v>2</v>
      </c>
      <c r="M25" s="28">
        <v>3</v>
      </c>
      <c r="N25" s="28">
        <v>1</v>
      </c>
      <c r="O25" s="28">
        <v>1</v>
      </c>
      <c r="P25" s="28">
        <v>2</v>
      </c>
      <c r="Q25" s="28">
        <v>1</v>
      </c>
      <c r="R25" s="28">
        <v>1</v>
      </c>
      <c r="S25" s="28">
        <v>1</v>
      </c>
      <c r="T25" s="28">
        <v>2</v>
      </c>
      <c r="U25" s="28">
        <v>2</v>
      </c>
      <c r="V25" s="28">
        <v>1</v>
      </c>
      <c r="W25" s="28">
        <v>2</v>
      </c>
      <c r="X25" s="28">
        <v>1</v>
      </c>
      <c r="Y25" s="28">
        <v>1</v>
      </c>
      <c r="Z25" s="28">
        <v>1</v>
      </c>
      <c r="AA25" s="28">
        <v>2</v>
      </c>
      <c r="AB25" s="28">
        <v>2</v>
      </c>
      <c r="AC25" s="28">
        <v>2</v>
      </c>
      <c r="AD25" s="28">
        <v>2</v>
      </c>
      <c r="AF25">
        <f t="shared" si="4"/>
        <v>20</v>
      </c>
      <c r="AG25">
        <f t="shared" si="5"/>
        <v>13</v>
      </c>
    </row>
    <row r="26" spans="1:33">
      <c r="A26">
        <v>25</v>
      </c>
      <c r="B26">
        <f t="shared" si="0"/>
        <v>22</v>
      </c>
      <c r="C26">
        <f t="shared" si="1"/>
        <v>10</v>
      </c>
      <c r="D26" t="str">
        <f t="shared" si="2"/>
        <v>low pos</v>
      </c>
      <c r="E26" t="str">
        <f t="shared" si="3"/>
        <v>low neg</v>
      </c>
      <c r="J26">
        <v>24</v>
      </c>
      <c r="K26" s="16">
        <v>1</v>
      </c>
      <c r="L26" s="12">
        <v>2</v>
      </c>
      <c r="M26" s="12">
        <v>2</v>
      </c>
      <c r="N26" s="12">
        <v>1</v>
      </c>
      <c r="O26" s="12">
        <v>1</v>
      </c>
      <c r="P26" s="12">
        <v>1</v>
      </c>
      <c r="Q26" s="12">
        <v>1</v>
      </c>
      <c r="R26" s="12">
        <v>3</v>
      </c>
      <c r="S26" s="12">
        <v>1</v>
      </c>
      <c r="T26" s="12">
        <v>1</v>
      </c>
      <c r="U26" s="12">
        <v>1</v>
      </c>
      <c r="V26" s="12">
        <v>1</v>
      </c>
      <c r="W26" s="12">
        <v>1</v>
      </c>
      <c r="X26" s="12">
        <v>2</v>
      </c>
      <c r="Y26" s="12">
        <v>3</v>
      </c>
      <c r="Z26" s="12">
        <v>2</v>
      </c>
      <c r="AA26" s="12">
        <v>1</v>
      </c>
      <c r="AB26" s="12">
        <v>3</v>
      </c>
      <c r="AC26" s="12">
        <v>3</v>
      </c>
      <c r="AD26" s="12">
        <v>2</v>
      </c>
      <c r="AF26">
        <f t="shared" si="4"/>
        <v>15</v>
      </c>
      <c r="AG26">
        <f t="shared" si="5"/>
        <v>18</v>
      </c>
    </row>
    <row r="27" spans="1:33">
      <c r="A27">
        <v>26</v>
      </c>
      <c r="B27">
        <f t="shared" si="0"/>
        <v>18</v>
      </c>
      <c r="C27">
        <f t="shared" si="1"/>
        <v>24</v>
      </c>
      <c r="D27" t="str">
        <f t="shared" si="2"/>
        <v>low pos</v>
      </c>
      <c r="E27" t="str">
        <f t="shared" si="3"/>
        <v>high neg</v>
      </c>
      <c r="J27">
        <v>25</v>
      </c>
      <c r="K27" s="14">
        <v>1</v>
      </c>
      <c r="L27" s="11">
        <v>1</v>
      </c>
      <c r="M27" s="11">
        <v>2</v>
      </c>
      <c r="N27" s="11">
        <v>2</v>
      </c>
      <c r="O27" s="11">
        <v>1</v>
      </c>
      <c r="P27" s="11">
        <v>4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4</v>
      </c>
      <c r="Z27" s="11">
        <v>1</v>
      </c>
      <c r="AA27" s="11">
        <v>3</v>
      </c>
      <c r="AB27" s="11">
        <v>3</v>
      </c>
      <c r="AC27" s="11">
        <v>1</v>
      </c>
      <c r="AD27" s="11">
        <v>1</v>
      </c>
      <c r="AF27">
        <f t="shared" si="4"/>
        <v>22</v>
      </c>
      <c r="AG27">
        <f t="shared" si="5"/>
        <v>10</v>
      </c>
    </row>
    <row r="28" spans="1:33">
      <c r="A28">
        <v>27</v>
      </c>
      <c r="B28">
        <f t="shared" si="0"/>
        <v>23</v>
      </c>
      <c r="C28">
        <f t="shared" si="1"/>
        <v>23</v>
      </c>
      <c r="D28" t="str">
        <f t="shared" si="2"/>
        <v>low pos</v>
      </c>
      <c r="E28" t="str">
        <f t="shared" si="3"/>
        <v>high neg</v>
      </c>
      <c r="J28">
        <v>26</v>
      </c>
      <c r="K28" s="16">
        <v>1</v>
      </c>
      <c r="L28" s="12">
        <v>3</v>
      </c>
      <c r="M28" s="12">
        <v>3</v>
      </c>
      <c r="N28" s="12">
        <v>2</v>
      </c>
      <c r="O28" s="12">
        <v>2</v>
      </c>
      <c r="P28" s="12">
        <v>1</v>
      </c>
      <c r="Q28" s="12">
        <v>1</v>
      </c>
      <c r="R28" s="12">
        <v>3</v>
      </c>
      <c r="S28" s="12">
        <v>1</v>
      </c>
      <c r="T28" s="12">
        <v>2</v>
      </c>
      <c r="U28" s="12">
        <v>1</v>
      </c>
      <c r="V28" s="12">
        <v>4</v>
      </c>
      <c r="W28" s="12">
        <v>1</v>
      </c>
      <c r="X28" s="12">
        <v>1</v>
      </c>
      <c r="Y28" s="12">
        <v>2</v>
      </c>
      <c r="Z28" s="12">
        <v>3</v>
      </c>
      <c r="AA28" s="12">
        <v>2</v>
      </c>
      <c r="AB28" s="12">
        <v>3</v>
      </c>
      <c r="AC28" s="12">
        <v>4</v>
      </c>
      <c r="AD28" s="12">
        <v>2</v>
      </c>
      <c r="AF28">
        <f t="shared" si="4"/>
        <v>18</v>
      </c>
      <c r="AG28">
        <f t="shared" si="5"/>
        <v>24</v>
      </c>
    </row>
    <row r="29" spans="1:33">
      <c r="A29">
        <v>28</v>
      </c>
      <c r="B29">
        <f t="shared" si="0"/>
        <v>30</v>
      </c>
      <c r="C29">
        <f t="shared" si="1"/>
        <v>10</v>
      </c>
      <c r="D29" t="str">
        <f t="shared" si="2"/>
        <v>low pos</v>
      </c>
      <c r="E29" t="str">
        <f t="shared" si="3"/>
        <v>low neg</v>
      </c>
      <c r="J29">
        <v>27</v>
      </c>
      <c r="K29" s="30">
        <v>3</v>
      </c>
      <c r="L29" s="31">
        <v>2</v>
      </c>
      <c r="M29" s="31">
        <v>3</v>
      </c>
      <c r="N29" s="31">
        <v>2</v>
      </c>
      <c r="O29" s="31">
        <v>2</v>
      </c>
      <c r="P29" s="31">
        <v>2</v>
      </c>
      <c r="Q29" s="31">
        <v>1</v>
      </c>
      <c r="R29" s="31">
        <v>3</v>
      </c>
      <c r="S29" s="31">
        <v>2</v>
      </c>
      <c r="T29" s="31">
        <v>2</v>
      </c>
      <c r="U29" s="31">
        <v>1</v>
      </c>
      <c r="V29" s="31">
        <v>3</v>
      </c>
      <c r="W29" s="31">
        <v>2</v>
      </c>
      <c r="X29" s="31">
        <v>2</v>
      </c>
      <c r="Y29" s="31">
        <v>3</v>
      </c>
      <c r="Z29" s="31">
        <v>3</v>
      </c>
      <c r="AA29" s="31">
        <v>2</v>
      </c>
      <c r="AB29" s="31">
        <v>3</v>
      </c>
      <c r="AC29" s="31">
        <v>3</v>
      </c>
      <c r="AD29" s="31">
        <v>2</v>
      </c>
      <c r="AF29">
        <f t="shared" si="4"/>
        <v>23</v>
      </c>
      <c r="AG29">
        <f t="shared" si="5"/>
        <v>23</v>
      </c>
    </row>
    <row r="30" spans="1:33">
      <c r="A30">
        <v>29</v>
      </c>
      <c r="B30">
        <f t="shared" si="0"/>
        <v>12</v>
      </c>
      <c r="C30">
        <f t="shared" si="1"/>
        <v>11</v>
      </c>
      <c r="D30" t="str">
        <f t="shared" si="2"/>
        <v>low pos</v>
      </c>
      <c r="E30" t="str">
        <f t="shared" si="3"/>
        <v>low neg</v>
      </c>
      <c r="J30">
        <v>28</v>
      </c>
      <c r="K30" s="32">
        <v>3</v>
      </c>
      <c r="L30" s="33">
        <v>1</v>
      </c>
      <c r="M30" s="33">
        <v>4</v>
      </c>
      <c r="N30" s="33">
        <v>3</v>
      </c>
      <c r="O30" s="33">
        <v>1</v>
      </c>
      <c r="P30" s="33">
        <v>3</v>
      </c>
      <c r="Q30" s="33">
        <v>1</v>
      </c>
      <c r="R30" s="33">
        <v>1</v>
      </c>
      <c r="S30" s="33">
        <v>1</v>
      </c>
      <c r="T30" s="33">
        <v>1</v>
      </c>
      <c r="U30" s="33">
        <v>3</v>
      </c>
      <c r="V30" s="33">
        <v>1</v>
      </c>
      <c r="W30" s="33">
        <v>2</v>
      </c>
      <c r="X30" s="33">
        <v>1</v>
      </c>
      <c r="Y30" s="33">
        <v>4</v>
      </c>
      <c r="Z30" s="33">
        <v>1</v>
      </c>
      <c r="AA30" s="33">
        <v>3</v>
      </c>
      <c r="AB30" s="33">
        <v>4</v>
      </c>
      <c r="AC30" s="33">
        <v>1</v>
      </c>
      <c r="AD30" s="33">
        <v>1</v>
      </c>
      <c r="AF30">
        <f t="shared" si="4"/>
        <v>30</v>
      </c>
      <c r="AG30">
        <f t="shared" si="5"/>
        <v>10</v>
      </c>
    </row>
    <row r="31" spans="1:33">
      <c r="A31">
        <v>30</v>
      </c>
      <c r="B31">
        <f t="shared" si="0"/>
        <v>17</v>
      </c>
      <c r="C31">
        <f t="shared" si="1"/>
        <v>15</v>
      </c>
      <c r="D31" t="str">
        <f t="shared" si="2"/>
        <v>low pos</v>
      </c>
      <c r="E31" t="str">
        <f t="shared" si="3"/>
        <v>low neg</v>
      </c>
      <c r="J31">
        <v>29</v>
      </c>
      <c r="K31" s="30">
        <v>1</v>
      </c>
      <c r="L31" s="31">
        <v>1</v>
      </c>
      <c r="M31" s="31">
        <v>1</v>
      </c>
      <c r="N31" s="31">
        <v>1</v>
      </c>
      <c r="O31" s="31">
        <v>1</v>
      </c>
      <c r="P31" s="31">
        <v>1</v>
      </c>
      <c r="Q31" s="31">
        <v>1</v>
      </c>
      <c r="R31" s="31">
        <v>2</v>
      </c>
      <c r="S31" s="31">
        <v>1</v>
      </c>
      <c r="T31" s="31">
        <v>1</v>
      </c>
      <c r="U31" s="31">
        <v>2</v>
      </c>
      <c r="V31" s="31">
        <v>1</v>
      </c>
      <c r="W31" s="31">
        <v>1</v>
      </c>
      <c r="X31" s="31">
        <v>1</v>
      </c>
      <c r="Y31" s="31">
        <v>1</v>
      </c>
      <c r="Z31" s="31">
        <v>1</v>
      </c>
      <c r="AA31" s="31">
        <v>2</v>
      </c>
      <c r="AB31" s="31">
        <v>1</v>
      </c>
      <c r="AC31" s="31">
        <v>1</v>
      </c>
      <c r="AD31" s="31">
        <v>1</v>
      </c>
      <c r="AF31">
        <f t="shared" si="4"/>
        <v>12</v>
      </c>
      <c r="AG31">
        <f t="shared" si="5"/>
        <v>11</v>
      </c>
    </row>
    <row r="32" spans="1:33">
      <c r="A32">
        <v>31</v>
      </c>
      <c r="B32">
        <f t="shared" si="0"/>
        <v>11</v>
      </c>
      <c r="C32">
        <f t="shared" si="1"/>
        <v>13</v>
      </c>
      <c r="D32" t="str">
        <f t="shared" si="2"/>
        <v>low pos</v>
      </c>
      <c r="E32" t="str">
        <f t="shared" si="3"/>
        <v>low neg</v>
      </c>
      <c r="J32">
        <v>30</v>
      </c>
      <c r="K32" s="32">
        <v>2</v>
      </c>
      <c r="L32" s="33">
        <v>1</v>
      </c>
      <c r="M32" s="33">
        <v>2</v>
      </c>
      <c r="N32" s="33">
        <v>2</v>
      </c>
      <c r="O32" s="33">
        <v>1</v>
      </c>
      <c r="P32" s="33">
        <v>2</v>
      </c>
      <c r="Q32" s="33">
        <v>1</v>
      </c>
      <c r="R32" s="33">
        <v>2</v>
      </c>
      <c r="S32" s="33">
        <v>1</v>
      </c>
      <c r="T32" s="33">
        <v>1</v>
      </c>
      <c r="U32" s="33">
        <v>1</v>
      </c>
      <c r="V32" s="33">
        <v>3</v>
      </c>
      <c r="W32" s="33">
        <v>1</v>
      </c>
      <c r="X32" s="33">
        <v>1</v>
      </c>
      <c r="Y32" s="33">
        <v>3</v>
      </c>
      <c r="Z32" s="33">
        <v>2</v>
      </c>
      <c r="AA32" s="33">
        <v>1</v>
      </c>
      <c r="AB32" s="33">
        <v>2</v>
      </c>
      <c r="AC32" s="33">
        <v>2</v>
      </c>
      <c r="AD32" s="33">
        <v>1</v>
      </c>
      <c r="AF32">
        <f t="shared" si="4"/>
        <v>17</v>
      </c>
      <c r="AG32">
        <f t="shared" si="5"/>
        <v>15</v>
      </c>
    </row>
    <row r="33" spans="1:33">
      <c r="A33" s="25">
        <v>32</v>
      </c>
      <c r="B33" s="25">
        <f t="shared" si="0"/>
        <v>0</v>
      </c>
      <c r="C33" s="25">
        <f t="shared" si="1"/>
        <v>0</v>
      </c>
      <c r="D33" s="25" t="str">
        <f t="shared" si="2"/>
        <v>low pos</v>
      </c>
      <c r="E33" s="25" t="str">
        <f t="shared" si="3"/>
        <v>low neg</v>
      </c>
      <c r="J33">
        <v>31</v>
      </c>
      <c r="K33" s="34">
        <v>1</v>
      </c>
      <c r="L33" s="35">
        <v>2</v>
      </c>
      <c r="M33" s="35">
        <v>1</v>
      </c>
      <c r="N33" s="35">
        <v>1</v>
      </c>
      <c r="O33" s="35">
        <v>1</v>
      </c>
      <c r="P33" s="35">
        <v>1</v>
      </c>
      <c r="Q33" s="35">
        <v>1</v>
      </c>
      <c r="R33" s="35">
        <v>1</v>
      </c>
      <c r="S33" s="35">
        <v>1</v>
      </c>
      <c r="T33" s="35">
        <v>1</v>
      </c>
      <c r="U33" s="35">
        <v>2</v>
      </c>
      <c r="V33" s="35">
        <v>1</v>
      </c>
      <c r="W33" s="35">
        <v>1</v>
      </c>
      <c r="X33" s="35">
        <v>1</v>
      </c>
      <c r="Y33" s="35">
        <v>1</v>
      </c>
      <c r="Z33" s="35">
        <v>2</v>
      </c>
      <c r="AA33" s="35">
        <v>1</v>
      </c>
      <c r="AB33" s="35">
        <v>1</v>
      </c>
      <c r="AC33" s="35">
        <v>1</v>
      </c>
      <c r="AD33" s="35">
        <v>2</v>
      </c>
      <c r="AF33">
        <f t="shared" si="4"/>
        <v>11</v>
      </c>
      <c r="AG33">
        <f t="shared" si="5"/>
        <v>13</v>
      </c>
    </row>
    <row r="34" spans="1:33">
      <c r="A34">
        <v>33</v>
      </c>
      <c r="B34">
        <f t="shared" si="0"/>
        <v>31</v>
      </c>
      <c r="C34">
        <f t="shared" si="1"/>
        <v>10</v>
      </c>
      <c r="D34" t="str">
        <f t="shared" si="2"/>
        <v>high pos</v>
      </c>
      <c r="E34" t="str">
        <f t="shared" si="3"/>
        <v>low neg</v>
      </c>
      <c r="J34">
        <v>32</v>
      </c>
      <c r="K34" s="36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F34">
        <f t="shared" si="4"/>
        <v>0</v>
      </c>
      <c r="AG34">
        <f t="shared" si="5"/>
        <v>0</v>
      </c>
    </row>
    <row r="35" spans="1:33">
      <c r="A35">
        <v>34</v>
      </c>
      <c r="B35">
        <f t="shared" si="0"/>
        <v>22</v>
      </c>
      <c r="C35">
        <f t="shared" si="1"/>
        <v>10</v>
      </c>
      <c r="D35" t="str">
        <f t="shared" si="2"/>
        <v>low pos</v>
      </c>
      <c r="E35" t="str">
        <f t="shared" si="3"/>
        <v>low neg</v>
      </c>
      <c r="J35">
        <v>33</v>
      </c>
      <c r="K35" s="30">
        <v>4</v>
      </c>
      <c r="L35" s="31">
        <v>1</v>
      </c>
      <c r="M35" s="31">
        <v>3</v>
      </c>
      <c r="N35" s="31">
        <v>3</v>
      </c>
      <c r="O35" s="31">
        <v>1</v>
      </c>
      <c r="P35" s="31">
        <v>3</v>
      </c>
      <c r="Q35" s="31">
        <v>1</v>
      </c>
      <c r="R35" s="31">
        <v>1</v>
      </c>
      <c r="S35" s="31">
        <v>1</v>
      </c>
      <c r="T35" s="31">
        <v>1</v>
      </c>
      <c r="U35" s="31">
        <v>3</v>
      </c>
      <c r="V35" s="31">
        <v>1</v>
      </c>
      <c r="W35" s="31">
        <v>2</v>
      </c>
      <c r="X35" s="31">
        <v>1</v>
      </c>
      <c r="Y35" s="31">
        <v>4</v>
      </c>
      <c r="Z35" s="31">
        <v>1</v>
      </c>
      <c r="AA35" s="31">
        <v>4</v>
      </c>
      <c r="AB35" s="31">
        <v>4</v>
      </c>
      <c r="AC35" s="31">
        <v>1</v>
      </c>
      <c r="AD35" s="31">
        <v>1</v>
      </c>
      <c r="AF35">
        <f t="shared" si="4"/>
        <v>31</v>
      </c>
      <c r="AG35">
        <f t="shared" si="5"/>
        <v>10</v>
      </c>
    </row>
    <row r="36" spans="1:33">
      <c r="A36" s="25">
        <v>35</v>
      </c>
      <c r="B36" s="25">
        <f t="shared" si="0"/>
        <v>0</v>
      </c>
      <c r="C36" s="25">
        <f t="shared" si="1"/>
        <v>0</v>
      </c>
      <c r="D36" s="25" t="str">
        <f t="shared" si="2"/>
        <v>low pos</v>
      </c>
      <c r="E36" s="25" t="str">
        <f t="shared" si="3"/>
        <v>low neg</v>
      </c>
      <c r="J36">
        <v>34</v>
      </c>
      <c r="K36" s="32">
        <v>3</v>
      </c>
      <c r="L36" s="33">
        <v>1</v>
      </c>
      <c r="M36" s="33">
        <v>3</v>
      </c>
      <c r="N36" s="33">
        <v>2</v>
      </c>
      <c r="O36" s="33">
        <v>1</v>
      </c>
      <c r="P36" s="33">
        <v>2</v>
      </c>
      <c r="Q36" s="33">
        <v>1</v>
      </c>
      <c r="R36" s="33">
        <v>1</v>
      </c>
      <c r="S36" s="33">
        <v>1</v>
      </c>
      <c r="T36" s="33">
        <v>2</v>
      </c>
      <c r="U36" s="33">
        <v>2</v>
      </c>
      <c r="V36" s="33">
        <v>1</v>
      </c>
      <c r="W36" s="33">
        <v>1</v>
      </c>
      <c r="X36" s="33">
        <v>1</v>
      </c>
      <c r="Y36" s="33">
        <v>3</v>
      </c>
      <c r="Z36" s="33">
        <v>1</v>
      </c>
      <c r="AA36" s="33">
        <v>2</v>
      </c>
      <c r="AB36" s="33">
        <v>2</v>
      </c>
      <c r="AC36" s="33">
        <v>1</v>
      </c>
      <c r="AD36" s="33">
        <v>1</v>
      </c>
      <c r="AF36">
        <f t="shared" si="4"/>
        <v>22</v>
      </c>
      <c r="AG36">
        <f t="shared" si="5"/>
        <v>10</v>
      </c>
    </row>
    <row r="37" spans="1:33">
      <c r="A37">
        <v>36</v>
      </c>
      <c r="B37">
        <f t="shared" si="0"/>
        <v>13</v>
      </c>
      <c r="C37">
        <f t="shared" si="1"/>
        <v>18</v>
      </c>
      <c r="D37" t="str">
        <f t="shared" si="2"/>
        <v>low pos</v>
      </c>
      <c r="E37" t="str">
        <f t="shared" si="3"/>
        <v>high neg</v>
      </c>
      <c r="J37">
        <v>35</v>
      </c>
      <c r="K37" s="36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F37">
        <f t="shared" si="4"/>
        <v>0</v>
      </c>
      <c r="AG37">
        <f t="shared" si="5"/>
        <v>0</v>
      </c>
    </row>
    <row r="38" spans="1:33">
      <c r="A38">
        <v>37</v>
      </c>
      <c r="B38">
        <f t="shared" si="0"/>
        <v>41</v>
      </c>
      <c r="C38">
        <f t="shared" si="1"/>
        <v>10</v>
      </c>
      <c r="D38" t="str">
        <f t="shared" si="2"/>
        <v>high pos</v>
      </c>
      <c r="E38" t="str">
        <f t="shared" si="3"/>
        <v>low neg</v>
      </c>
      <c r="J38">
        <v>36</v>
      </c>
      <c r="K38" s="32">
        <v>1</v>
      </c>
      <c r="L38" s="33">
        <v>2</v>
      </c>
      <c r="M38" s="33">
        <v>3</v>
      </c>
      <c r="N38" s="33">
        <v>1</v>
      </c>
      <c r="O38" s="33">
        <v>3</v>
      </c>
      <c r="P38" s="33">
        <v>1</v>
      </c>
      <c r="Q38" s="33">
        <v>1</v>
      </c>
      <c r="R38" s="33">
        <v>2</v>
      </c>
      <c r="S38" s="33">
        <v>2</v>
      </c>
      <c r="T38" s="33">
        <v>2</v>
      </c>
      <c r="U38" s="33">
        <v>1</v>
      </c>
      <c r="V38" s="33">
        <v>2</v>
      </c>
      <c r="W38" s="33">
        <v>1</v>
      </c>
      <c r="X38" s="33">
        <v>1</v>
      </c>
      <c r="Y38" s="33">
        <v>1</v>
      </c>
      <c r="Z38" s="33">
        <v>2</v>
      </c>
      <c r="AA38" s="33">
        <v>1</v>
      </c>
      <c r="AB38" s="33">
        <v>1</v>
      </c>
      <c r="AC38" s="33">
        <v>2</v>
      </c>
      <c r="AD38" s="33">
        <v>1</v>
      </c>
      <c r="AF38">
        <f t="shared" si="4"/>
        <v>13</v>
      </c>
      <c r="AG38">
        <f t="shared" si="5"/>
        <v>18</v>
      </c>
    </row>
    <row r="39" spans="1:33">
      <c r="A39" s="25">
        <v>38</v>
      </c>
      <c r="B39" s="25">
        <f t="shared" si="0"/>
        <v>0</v>
      </c>
      <c r="C39" s="25">
        <f t="shared" si="1"/>
        <v>0</v>
      </c>
      <c r="D39" s="25" t="str">
        <f t="shared" si="2"/>
        <v>low pos</v>
      </c>
      <c r="E39" s="25" t="str">
        <f t="shared" si="3"/>
        <v>low neg</v>
      </c>
      <c r="J39">
        <v>37</v>
      </c>
      <c r="K39" s="30">
        <v>4</v>
      </c>
      <c r="L39" s="31">
        <v>1</v>
      </c>
      <c r="M39" s="31">
        <v>3</v>
      </c>
      <c r="N39" s="31">
        <v>4</v>
      </c>
      <c r="O39" s="31">
        <v>1</v>
      </c>
      <c r="P39" s="31">
        <v>5</v>
      </c>
      <c r="Q39" s="31">
        <v>1</v>
      </c>
      <c r="R39" s="31">
        <v>1</v>
      </c>
      <c r="S39" s="31">
        <v>1</v>
      </c>
      <c r="T39" s="31">
        <v>3</v>
      </c>
      <c r="U39" s="31">
        <v>5</v>
      </c>
      <c r="V39" s="31">
        <v>1</v>
      </c>
      <c r="W39" s="31">
        <v>3</v>
      </c>
      <c r="X39" s="31">
        <v>1</v>
      </c>
      <c r="Y39" s="31">
        <v>5</v>
      </c>
      <c r="Z39" s="31">
        <v>1</v>
      </c>
      <c r="AA39" s="31">
        <v>5</v>
      </c>
      <c r="AB39" s="31">
        <v>4</v>
      </c>
      <c r="AC39" s="31">
        <v>1</v>
      </c>
      <c r="AD39" s="31">
        <v>1</v>
      </c>
      <c r="AF39">
        <f t="shared" si="4"/>
        <v>41</v>
      </c>
      <c r="AG39">
        <f t="shared" si="5"/>
        <v>10</v>
      </c>
    </row>
    <row r="40" spans="1:33">
      <c r="A40">
        <v>39</v>
      </c>
      <c r="B40">
        <f t="shared" si="0"/>
        <v>31</v>
      </c>
      <c r="C40">
        <f t="shared" si="1"/>
        <v>14</v>
      </c>
      <c r="D40" t="str">
        <f t="shared" si="2"/>
        <v>high pos</v>
      </c>
      <c r="E40" t="str">
        <f t="shared" si="3"/>
        <v>low neg</v>
      </c>
      <c r="J40">
        <v>38</v>
      </c>
      <c r="K40" s="36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>
        <f t="shared" si="4"/>
        <v>0</v>
      </c>
      <c r="AG40">
        <f t="shared" si="5"/>
        <v>0</v>
      </c>
    </row>
    <row r="41" spans="1:33">
      <c r="J41">
        <v>39</v>
      </c>
      <c r="K41" s="30">
        <v>3</v>
      </c>
      <c r="L41" s="31">
        <v>2</v>
      </c>
      <c r="M41" s="31">
        <v>4</v>
      </c>
      <c r="N41" s="31">
        <v>3</v>
      </c>
      <c r="O41" s="31">
        <v>1</v>
      </c>
      <c r="P41" s="31">
        <v>3</v>
      </c>
      <c r="Q41" s="31">
        <v>1</v>
      </c>
      <c r="R41" s="31">
        <v>2</v>
      </c>
      <c r="S41" s="31">
        <v>1</v>
      </c>
      <c r="T41" s="31">
        <v>2</v>
      </c>
      <c r="U41" s="31">
        <v>3</v>
      </c>
      <c r="V41" s="31">
        <v>1</v>
      </c>
      <c r="W41" s="31">
        <v>3</v>
      </c>
      <c r="X41" s="31">
        <v>1</v>
      </c>
      <c r="Y41" s="31">
        <v>2</v>
      </c>
      <c r="Z41" s="31">
        <v>2</v>
      </c>
      <c r="AA41" s="31">
        <v>4</v>
      </c>
      <c r="AB41" s="31">
        <v>4</v>
      </c>
      <c r="AC41" s="31">
        <v>1</v>
      </c>
      <c r="AD41" s="31">
        <v>2</v>
      </c>
      <c r="AF41">
        <f t="shared" si="4"/>
        <v>31</v>
      </c>
      <c r="AG41">
        <f t="shared" si="5"/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3"/>
  <sheetViews>
    <sheetView zoomScale="80" zoomScaleNormal="80" workbookViewId="0">
      <selection activeCell="I4" sqref="I4:S43"/>
    </sheetView>
  </sheetViews>
  <sheetFormatPr baseColWidth="10" defaultRowHeight="15"/>
  <sheetData>
    <row r="2" spans="1:20">
      <c r="A2" t="s">
        <v>391</v>
      </c>
      <c r="C2" t="s">
        <v>401</v>
      </c>
    </row>
    <row r="3" spans="1:20">
      <c r="A3">
        <v>1</v>
      </c>
      <c r="B3">
        <f t="shared" ref="B3:B41" si="0">T5</f>
        <v>71</v>
      </c>
      <c r="C3">
        <f t="shared" ref="C3:C41" si="1">I5+J5+N5+O5</f>
        <v>25</v>
      </c>
    </row>
    <row r="4" spans="1:20">
      <c r="A4">
        <v>2</v>
      </c>
      <c r="B4">
        <f t="shared" si="0"/>
        <v>85</v>
      </c>
      <c r="C4">
        <f t="shared" si="1"/>
        <v>30</v>
      </c>
      <c r="I4" t="s">
        <v>409</v>
      </c>
      <c r="J4" t="s">
        <v>410</v>
      </c>
      <c r="K4" t="s">
        <v>411</v>
      </c>
      <c r="L4" t="s">
        <v>412</v>
      </c>
      <c r="M4" t="s">
        <v>413</v>
      </c>
      <c r="N4" t="s">
        <v>414</v>
      </c>
      <c r="O4" t="s">
        <v>415</v>
      </c>
      <c r="P4" t="s">
        <v>416</v>
      </c>
      <c r="Q4" t="s">
        <v>417</v>
      </c>
      <c r="R4" t="s">
        <v>419</v>
      </c>
      <c r="S4" t="s">
        <v>418</v>
      </c>
    </row>
    <row r="5" spans="1:20">
      <c r="A5">
        <v>3</v>
      </c>
      <c r="B5">
        <f t="shared" si="0"/>
        <v>72</v>
      </c>
      <c r="C5">
        <f t="shared" si="1"/>
        <v>30</v>
      </c>
      <c r="H5">
        <v>1</v>
      </c>
      <c r="I5" s="14">
        <v>7</v>
      </c>
      <c r="J5" s="11">
        <v>5</v>
      </c>
      <c r="K5" s="11">
        <v>4</v>
      </c>
      <c r="L5" s="11">
        <v>4</v>
      </c>
      <c r="M5" s="11">
        <v>5</v>
      </c>
      <c r="N5" s="11">
        <v>6</v>
      </c>
      <c r="O5" s="11">
        <v>7</v>
      </c>
      <c r="P5" s="11">
        <v>8</v>
      </c>
      <c r="Q5" s="11">
        <v>8</v>
      </c>
      <c r="R5" s="11">
        <v>8</v>
      </c>
      <c r="S5" s="17">
        <v>9</v>
      </c>
      <c r="T5">
        <f>SUM(I5:S5)</f>
        <v>71</v>
      </c>
    </row>
    <row r="6" spans="1:20">
      <c r="A6">
        <v>4</v>
      </c>
      <c r="B6">
        <f t="shared" si="0"/>
        <v>78</v>
      </c>
      <c r="C6">
        <f t="shared" si="1"/>
        <v>30</v>
      </c>
      <c r="H6">
        <v>2</v>
      </c>
      <c r="I6" s="16">
        <v>6</v>
      </c>
      <c r="J6" s="12">
        <v>6</v>
      </c>
      <c r="K6" s="12">
        <v>5</v>
      </c>
      <c r="L6" s="12">
        <v>5</v>
      </c>
      <c r="M6" s="12">
        <v>9</v>
      </c>
      <c r="N6" s="12">
        <v>9</v>
      </c>
      <c r="O6" s="12">
        <v>9</v>
      </c>
      <c r="P6" s="12">
        <v>9</v>
      </c>
      <c r="Q6" s="12">
        <v>9</v>
      </c>
      <c r="R6" s="12">
        <v>9</v>
      </c>
      <c r="S6" s="18">
        <v>9</v>
      </c>
      <c r="T6">
        <f>SUM(I6:S6)</f>
        <v>85</v>
      </c>
    </row>
    <row r="7" spans="1:20">
      <c r="A7">
        <v>5</v>
      </c>
      <c r="B7">
        <f t="shared" si="0"/>
        <v>70</v>
      </c>
      <c r="C7">
        <f t="shared" si="1"/>
        <v>27</v>
      </c>
      <c r="H7">
        <v>3</v>
      </c>
      <c r="I7" s="14">
        <v>7</v>
      </c>
      <c r="J7" s="11">
        <v>6</v>
      </c>
      <c r="K7" s="11">
        <v>5</v>
      </c>
      <c r="L7" s="11">
        <v>4</v>
      </c>
      <c r="M7" s="11">
        <v>6</v>
      </c>
      <c r="N7" s="11">
        <v>8</v>
      </c>
      <c r="O7" s="11">
        <v>9</v>
      </c>
      <c r="P7" s="11">
        <v>8</v>
      </c>
      <c r="Q7" s="11">
        <v>6</v>
      </c>
      <c r="R7" s="11">
        <v>5</v>
      </c>
      <c r="S7" s="19">
        <v>8</v>
      </c>
      <c r="T7">
        <f t="shared" ref="T7:T43" si="2">SUM(I7:S7)</f>
        <v>72</v>
      </c>
    </row>
    <row r="8" spans="1:20">
      <c r="A8">
        <v>6</v>
      </c>
      <c r="B8">
        <f t="shared" si="0"/>
        <v>69</v>
      </c>
      <c r="C8">
        <f t="shared" si="1"/>
        <v>28</v>
      </c>
      <c r="H8">
        <v>4</v>
      </c>
      <c r="I8" s="16">
        <v>7</v>
      </c>
      <c r="J8" s="12">
        <v>7</v>
      </c>
      <c r="K8" s="12">
        <v>3</v>
      </c>
      <c r="L8" s="12">
        <v>4</v>
      </c>
      <c r="M8" s="12">
        <v>7</v>
      </c>
      <c r="N8" s="12">
        <v>7</v>
      </c>
      <c r="O8" s="12">
        <v>9</v>
      </c>
      <c r="P8" s="12">
        <v>8</v>
      </c>
      <c r="Q8" s="12">
        <v>8</v>
      </c>
      <c r="R8" s="12">
        <v>9</v>
      </c>
      <c r="S8" s="18">
        <v>9</v>
      </c>
      <c r="T8">
        <f t="shared" si="2"/>
        <v>78</v>
      </c>
    </row>
    <row r="9" spans="1:20">
      <c r="A9">
        <v>7</v>
      </c>
      <c r="B9">
        <f t="shared" si="0"/>
        <v>75</v>
      </c>
      <c r="C9">
        <f t="shared" si="1"/>
        <v>24</v>
      </c>
      <c r="H9">
        <v>5</v>
      </c>
      <c r="I9" s="14">
        <v>5</v>
      </c>
      <c r="J9" s="11">
        <v>6</v>
      </c>
      <c r="K9" s="11">
        <v>4</v>
      </c>
      <c r="L9" s="11">
        <v>4</v>
      </c>
      <c r="M9" s="11">
        <v>7</v>
      </c>
      <c r="N9" s="11">
        <v>7</v>
      </c>
      <c r="O9" s="11">
        <v>9</v>
      </c>
      <c r="P9" s="11">
        <v>8</v>
      </c>
      <c r="Q9" s="11">
        <v>7</v>
      </c>
      <c r="R9" s="11">
        <v>5</v>
      </c>
      <c r="S9" s="19">
        <v>8</v>
      </c>
      <c r="T9">
        <f t="shared" si="2"/>
        <v>70</v>
      </c>
    </row>
    <row r="10" spans="1:20">
      <c r="A10">
        <v>8</v>
      </c>
      <c r="B10">
        <f t="shared" si="0"/>
        <v>79</v>
      </c>
      <c r="C10">
        <f t="shared" si="1"/>
        <v>33</v>
      </c>
      <c r="H10">
        <v>6</v>
      </c>
      <c r="I10" s="16">
        <v>7</v>
      </c>
      <c r="J10" s="12">
        <v>6</v>
      </c>
      <c r="K10" s="12">
        <v>5</v>
      </c>
      <c r="L10" s="12">
        <v>4</v>
      </c>
      <c r="M10" s="12">
        <v>5</v>
      </c>
      <c r="N10" s="12">
        <v>6</v>
      </c>
      <c r="O10" s="12">
        <v>9</v>
      </c>
      <c r="P10" s="12">
        <v>8</v>
      </c>
      <c r="Q10" s="12">
        <v>7</v>
      </c>
      <c r="R10" s="12">
        <v>4</v>
      </c>
      <c r="S10" s="18">
        <v>8</v>
      </c>
      <c r="T10">
        <f t="shared" si="2"/>
        <v>69</v>
      </c>
    </row>
    <row r="11" spans="1:20">
      <c r="A11">
        <v>9</v>
      </c>
      <c r="B11">
        <f t="shared" si="0"/>
        <v>82</v>
      </c>
      <c r="C11">
        <f t="shared" si="1"/>
        <v>32</v>
      </c>
      <c r="H11">
        <v>7</v>
      </c>
      <c r="I11" s="14">
        <v>5</v>
      </c>
      <c r="J11" s="11">
        <v>5</v>
      </c>
      <c r="K11" s="11">
        <v>5</v>
      </c>
      <c r="L11" s="11">
        <v>5</v>
      </c>
      <c r="M11" s="11">
        <v>5</v>
      </c>
      <c r="N11" s="11">
        <v>5</v>
      </c>
      <c r="O11" s="11">
        <v>9</v>
      </c>
      <c r="P11" s="11">
        <v>9</v>
      </c>
      <c r="Q11" s="11">
        <v>9</v>
      </c>
      <c r="R11" s="11">
        <v>9</v>
      </c>
      <c r="S11" s="19">
        <v>9</v>
      </c>
      <c r="T11">
        <f t="shared" si="2"/>
        <v>75</v>
      </c>
    </row>
    <row r="12" spans="1:20">
      <c r="A12">
        <v>10</v>
      </c>
      <c r="B12">
        <f t="shared" si="0"/>
        <v>62</v>
      </c>
      <c r="C12">
        <f t="shared" si="1"/>
        <v>26</v>
      </c>
      <c r="H12">
        <v>8</v>
      </c>
      <c r="I12" s="16">
        <v>9</v>
      </c>
      <c r="J12" s="12">
        <v>7</v>
      </c>
      <c r="K12" s="12">
        <v>5</v>
      </c>
      <c r="L12" s="12">
        <v>5</v>
      </c>
      <c r="M12" s="12">
        <v>8</v>
      </c>
      <c r="N12" s="12">
        <v>8</v>
      </c>
      <c r="O12" s="12">
        <v>9</v>
      </c>
      <c r="P12" s="12">
        <v>9</v>
      </c>
      <c r="Q12" s="12">
        <v>5</v>
      </c>
      <c r="R12" s="12">
        <v>5</v>
      </c>
      <c r="S12" s="18">
        <v>9</v>
      </c>
      <c r="T12">
        <f t="shared" si="2"/>
        <v>79</v>
      </c>
    </row>
    <row r="13" spans="1:20">
      <c r="A13">
        <v>11</v>
      </c>
      <c r="B13">
        <f t="shared" si="0"/>
        <v>68</v>
      </c>
      <c r="C13">
        <f t="shared" si="1"/>
        <v>24</v>
      </c>
      <c r="H13">
        <v>9</v>
      </c>
      <c r="I13" s="14">
        <v>8</v>
      </c>
      <c r="J13" s="11">
        <v>8</v>
      </c>
      <c r="K13" s="11">
        <v>3</v>
      </c>
      <c r="L13" s="11">
        <v>5</v>
      </c>
      <c r="M13" s="11">
        <v>7</v>
      </c>
      <c r="N13" s="11">
        <v>7</v>
      </c>
      <c r="O13" s="11">
        <v>9</v>
      </c>
      <c r="P13" s="11">
        <v>8</v>
      </c>
      <c r="Q13" s="11">
        <v>9</v>
      </c>
      <c r="R13" s="11">
        <v>9</v>
      </c>
      <c r="S13" s="19">
        <v>9</v>
      </c>
      <c r="T13">
        <f t="shared" si="2"/>
        <v>82</v>
      </c>
    </row>
    <row r="14" spans="1:20">
      <c r="A14">
        <v>12</v>
      </c>
      <c r="B14">
        <f t="shared" si="0"/>
        <v>68</v>
      </c>
      <c r="C14">
        <f t="shared" si="1"/>
        <v>23</v>
      </c>
      <c r="H14">
        <v>10</v>
      </c>
      <c r="I14" s="16">
        <v>6</v>
      </c>
      <c r="J14" s="12">
        <v>6</v>
      </c>
      <c r="K14" s="12">
        <v>4</v>
      </c>
      <c r="L14" s="12">
        <v>3</v>
      </c>
      <c r="M14" s="12">
        <v>5</v>
      </c>
      <c r="N14" s="12">
        <v>5</v>
      </c>
      <c r="O14" s="12">
        <v>9</v>
      </c>
      <c r="P14" s="12">
        <v>9</v>
      </c>
      <c r="Q14" s="12">
        <v>2</v>
      </c>
      <c r="R14" s="12">
        <v>4</v>
      </c>
      <c r="S14" s="18">
        <v>9</v>
      </c>
      <c r="T14">
        <f t="shared" si="2"/>
        <v>62</v>
      </c>
    </row>
    <row r="15" spans="1:20">
      <c r="A15">
        <v>13</v>
      </c>
      <c r="B15">
        <f t="shared" si="0"/>
        <v>69</v>
      </c>
      <c r="C15">
        <f t="shared" si="1"/>
        <v>21</v>
      </c>
      <c r="H15">
        <v>11</v>
      </c>
      <c r="I15" s="14">
        <v>6</v>
      </c>
      <c r="J15" s="11">
        <v>6</v>
      </c>
      <c r="K15" s="11">
        <v>5</v>
      </c>
      <c r="L15" s="11">
        <v>4</v>
      </c>
      <c r="M15" s="11">
        <v>5</v>
      </c>
      <c r="N15" s="11">
        <v>3</v>
      </c>
      <c r="O15" s="11">
        <v>9</v>
      </c>
      <c r="P15" s="11">
        <v>9</v>
      </c>
      <c r="Q15" s="11">
        <v>8</v>
      </c>
      <c r="R15" s="11">
        <v>9</v>
      </c>
      <c r="S15" s="19">
        <v>4</v>
      </c>
      <c r="T15">
        <f t="shared" si="2"/>
        <v>68</v>
      </c>
    </row>
    <row r="16" spans="1:20">
      <c r="A16">
        <v>14</v>
      </c>
      <c r="B16">
        <f t="shared" si="0"/>
        <v>68</v>
      </c>
      <c r="C16">
        <f t="shared" si="1"/>
        <v>26</v>
      </c>
      <c r="H16">
        <v>12</v>
      </c>
      <c r="I16" s="16">
        <v>6</v>
      </c>
      <c r="J16" s="12">
        <v>5</v>
      </c>
      <c r="K16" s="12">
        <v>5</v>
      </c>
      <c r="L16" s="12">
        <v>5</v>
      </c>
      <c r="M16" s="12">
        <v>4</v>
      </c>
      <c r="N16" s="12">
        <v>3</v>
      </c>
      <c r="O16" s="12">
        <v>9</v>
      </c>
      <c r="P16" s="12">
        <v>8</v>
      </c>
      <c r="Q16" s="12">
        <v>8</v>
      </c>
      <c r="R16" s="12">
        <v>8</v>
      </c>
      <c r="S16" s="18">
        <v>7</v>
      </c>
      <c r="T16">
        <f t="shared" si="2"/>
        <v>68</v>
      </c>
    </row>
    <row r="17" spans="1:20">
      <c r="A17">
        <v>15</v>
      </c>
      <c r="B17">
        <f t="shared" si="0"/>
        <v>72</v>
      </c>
      <c r="C17">
        <f t="shared" si="1"/>
        <v>27</v>
      </c>
      <c r="H17">
        <v>13</v>
      </c>
      <c r="I17" s="14">
        <v>5</v>
      </c>
      <c r="J17" s="11">
        <v>5</v>
      </c>
      <c r="K17" s="11">
        <v>4</v>
      </c>
      <c r="L17" s="11">
        <v>2</v>
      </c>
      <c r="M17" s="11">
        <v>6</v>
      </c>
      <c r="N17" s="11">
        <v>2</v>
      </c>
      <c r="O17" s="11">
        <v>9</v>
      </c>
      <c r="P17" s="11">
        <v>9</v>
      </c>
      <c r="Q17" s="11">
        <v>9</v>
      </c>
      <c r="R17" s="11">
        <v>9</v>
      </c>
      <c r="S17" s="19">
        <v>9</v>
      </c>
      <c r="T17">
        <f t="shared" si="2"/>
        <v>69</v>
      </c>
    </row>
    <row r="18" spans="1:20">
      <c r="A18">
        <v>16</v>
      </c>
      <c r="B18">
        <f t="shared" si="0"/>
        <v>88</v>
      </c>
      <c r="C18">
        <f t="shared" si="1"/>
        <v>33</v>
      </c>
      <c r="H18">
        <v>14</v>
      </c>
      <c r="I18" s="16">
        <v>5</v>
      </c>
      <c r="J18" s="12">
        <v>5</v>
      </c>
      <c r="K18" s="12">
        <v>5</v>
      </c>
      <c r="L18" s="12">
        <v>4</v>
      </c>
      <c r="M18" s="12">
        <v>7</v>
      </c>
      <c r="N18" s="12">
        <v>7</v>
      </c>
      <c r="O18" s="12">
        <v>9</v>
      </c>
      <c r="P18" s="12">
        <v>9</v>
      </c>
      <c r="Q18" s="12">
        <v>4</v>
      </c>
      <c r="R18" s="12">
        <v>4</v>
      </c>
      <c r="S18" s="18">
        <v>9</v>
      </c>
      <c r="T18">
        <f t="shared" si="2"/>
        <v>68</v>
      </c>
    </row>
    <row r="19" spans="1:20">
      <c r="A19">
        <v>17</v>
      </c>
      <c r="B19">
        <f t="shared" si="0"/>
        <v>71</v>
      </c>
      <c r="C19">
        <f t="shared" si="1"/>
        <v>25</v>
      </c>
      <c r="H19">
        <v>15</v>
      </c>
      <c r="I19" s="14">
        <v>9</v>
      </c>
      <c r="J19" s="11">
        <v>7</v>
      </c>
      <c r="K19" s="11">
        <v>2</v>
      </c>
      <c r="L19" s="11">
        <v>5</v>
      </c>
      <c r="M19" s="11">
        <v>5</v>
      </c>
      <c r="N19" s="11">
        <v>2</v>
      </c>
      <c r="O19" s="11">
        <v>9</v>
      </c>
      <c r="P19" s="11">
        <v>9</v>
      </c>
      <c r="Q19" s="11">
        <v>7</v>
      </c>
      <c r="R19" s="11">
        <v>8</v>
      </c>
      <c r="S19" s="19">
        <v>9</v>
      </c>
      <c r="T19">
        <f t="shared" si="2"/>
        <v>72</v>
      </c>
    </row>
    <row r="20" spans="1:20">
      <c r="A20">
        <v>18</v>
      </c>
      <c r="B20">
        <f t="shared" si="0"/>
        <v>73</v>
      </c>
      <c r="C20">
        <f t="shared" si="1"/>
        <v>27</v>
      </c>
      <c r="H20">
        <v>16</v>
      </c>
      <c r="I20" s="16">
        <v>9</v>
      </c>
      <c r="J20" s="12">
        <v>9</v>
      </c>
      <c r="K20" s="12">
        <v>8</v>
      </c>
      <c r="L20" s="12">
        <v>5</v>
      </c>
      <c r="M20" s="12">
        <v>6</v>
      </c>
      <c r="N20" s="12">
        <v>6</v>
      </c>
      <c r="O20" s="12">
        <v>9</v>
      </c>
      <c r="P20" s="12">
        <v>9</v>
      </c>
      <c r="Q20" s="12">
        <v>9</v>
      </c>
      <c r="R20" s="12">
        <v>9</v>
      </c>
      <c r="S20" s="23">
        <v>9</v>
      </c>
      <c r="T20">
        <f t="shared" si="2"/>
        <v>88</v>
      </c>
    </row>
    <row r="21" spans="1:20">
      <c r="A21" s="26">
        <v>19</v>
      </c>
      <c r="B21" s="26">
        <f t="shared" si="0"/>
        <v>0</v>
      </c>
      <c r="C21" s="25">
        <f t="shared" si="1"/>
        <v>0</v>
      </c>
      <c r="H21">
        <v>17</v>
      </c>
      <c r="I21" s="14">
        <v>8</v>
      </c>
      <c r="J21" s="11">
        <v>4</v>
      </c>
      <c r="K21" s="11">
        <v>5</v>
      </c>
      <c r="L21" s="11">
        <v>4</v>
      </c>
      <c r="M21" s="11">
        <v>5</v>
      </c>
      <c r="N21" s="11">
        <v>4</v>
      </c>
      <c r="O21" s="11">
        <v>9</v>
      </c>
      <c r="P21" s="11">
        <v>9</v>
      </c>
      <c r="Q21" s="11">
        <v>7</v>
      </c>
      <c r="R21" s="11">
        <v>8</v>
      </c>
      <c r="S21" s="19">
        <v>8</v>
      </c>
      <c r="T21">
        <f t="shared" si="2"/>
        <v>71</v>
      </c>
    </row>
    <row r="22" spans="1:20">
      <c r="A22">
        <v>20</v>
      </c>
      <c r="B22">
        <f t="shared" si="0"/>
        <v>68</v>
      </c>
      <c r="C22">
        <f t="shared" si="1"/>
        <v>26</v>
      </c>
      <c r="H22">
        <v>18</v>
      </c>
      <c r="I22" s="16">
        <v>7</v>
      </c>
      <c r="J22" s="12">
        <v>7</v>
      </c>
      <c r="K22" s="12">
        <v>3</v>
      </c>
      <c r="L22" s="12">
        <v>3</v>
      </c>
      <c r="M22" s="12">
        <v>4</v>
      </c>
      <c r="N22" s="12">
        <v>5</v>
      </c>
      <c r="O22" s="12">
        <v>8</v>
      </c>
      <c r="P22" s="12">
        <v>9</v>
      </c>
      <c r="Q22" s="12">
        <v>9</v>
      </c>
      <c r="R22" s="12">
        <v>9</v>
      </c>
      <c r="S22" s="18">
        <v>9</v>
      </c>
      <c r="T22">
        <f t="shared" si="2"/>
        <v>73</v>
      </c>
    </row>
    <row r="23" spans="1:20">
      <c r="A23">
        <v>21</v>
      </c>
      <c r="B23">
        <f t="shared" si="0"/>
        <v>67</v>
      </c>
      <c r="C23">
        <f t="shared" si="1"/>
        <v>28</v>
      </c>
      <c r="H23">
        <v>19</v>
      </c>
      <c r="I23" s="20"/>
      <c r="J23" s="21"/>
      <c r="K23" s="21"/>
      <c r="L23" s="21"/>
      <c r="M23" s="21"/>
      <c r="N23" s="21"/>
      <c r="O23" s="21"/>
      <c r="P23" s="21"/>
      <c r="Q23" s="21"/>
      <c r="R23" s="21"/>
      <c r="S23" s="24"/>
      <c r="T23">
        <f t="shared" si="2"/>
        <v>0</v>
      </c>
    </row>
    <row r="24" spans="1:20">
      <c r="A24">
        <v>22</v>
      </c>
      <c r="B24">
        <f t="shared" si="0"/>
        <v>73</v>
      </c>
      <c r="C24">
        <f t="shared" si="1"/>
        <v>28</v>
      </c>
      <c r="H24">
        <v>20</v>
      </c>
      <c r="I24" s="16">
        <v>7</v>
      </c>
      <c r="J24" s="12">
        <v>6</v>
      </c>
      <c r="K24" s="12">
        <v>5</v>
      </c>
      <c r="L24" s="12">
        <v>4</v>
      </c>
      <c r="M24" s="12">
        <v>6</v>
      </c>
      <c r="N24" s="12">
        <v>4</v>
      </c>
      <c r="O24" s="12">
        <v>9</v>
      </c>
      <c r="P24" s="12">
        <v>4</v>
      </c>
      <c r="Q24" s="12">
        <v>7</v>
      </c>
      <c r="R24" s="12">
        <v>8</v>
      </c>
      <c r="S24" s="18">
        <v>8</v>
      </c>
      <c r="T24">
        <f t="shared" si="2"/>
        <v>68</v>
      </c>
    </row>
    <row r="25" spans="1:20">
      <c r="A25" s="25">
        <v>23</v>
      </c>
      <c r="B25" s="25">
        <f t="shared" si="0"/>
        <v>75</v>
      </c>
      <c r="C25" s="25">
        <f t="shared" si="1"/>
        <v>29</v>
      </c>
      <c r="H25">
        <v>21</v>
      </c>
      <c r="I25" s="14">
        <v>5</v>
      </c>
      <c r="J25" s="11">
        <v>5</v>
      </c>
      <c r="K25" s="11">
        <v>5</v>
      </c>
      <c r="L25" s="11">
        <v>5</v>
      </c>
      <c r="M25" s="11">
        <v>5</v>
      </c>
      <c r="N25" s="11">
        <v>9</v>
      </c>
      <c r="O25" s="11">
        <v>9</v>
      </c>
      <c r="P25" s="11">
        <v>5</v>
      </c>
      <c r="Q25" s="11">
        <v>5</v>
      </c>
      <c r="R25" s="11">
        <v>5</v>
      </c>
      <c r="S25" s="19">
        <v>9</v>
      </c>
      <c r="T25">
        <f t="shared" si="2"/>
        <v>67</v>
      </c>
    </row>
    <row r="26" spans="1:20">
      <c r="A26">
        <v>24</v>
      </c>
      <c r="B26">
        <f t="shared" si="0"/>
        <v>62</v>
      </c>
      <c r="C26">
        <f t="shared" si="1"/>
        <v>26</v>
      </c>
      <c r="H26">
        <v>22</v>
      </c>
      <c r="I26" s="16">
        <v>8</v>
      </c>
      <c r="J26" s="12">
        <v>7</v>
      </c>
      <c r="K26" s="12">
        <v>5</v>
      </c>
      <c r="L26" s="12">
        <v>5</v>
      </c>
      <c r="M26" s="12">
        <v>5</v>
      </c>
      <c r="N26" s="12">
        <v>4</v>
      </c>
      <c r="O26" s="12">
        <v>9</v>
      </c>
      <c r="P26" s="12">
        <v>8</v>
      </c>
      <c r="Q26" s="12">
        <v>8</v>
      </c>
      <c r="R26" s="12">
        <v>8</v>
      </c>
      <c r="S26" s="18">
        <v>6</v>
      </c>
      <c r="T26">
        <f t="shared" si="2"/>
        <v>73</v>
      </c>
    </row>
    <row r="27" spans="1:20">
      <c r="A27">
        <v>25</v>
      </c>
      <c r="B27">
        <f t="shared" si="0"/>
        <v>59</v>
      </c>
      <c r="C27">
        <f t="shared" si="1"/>
        <v>20</v>
      </c>
      <c r="H27">
        <v>23</v>
      </c>
      <c r="I27" s="27">
        <v>9</v>
      </c>
      <c r="J27" s="28">
        <v>7</v>
      </c>
      <c r="K27" s="28">
        <v>5</v>
      </c>
      <c r="L27" s="28">
        <v>6</v>
      </c>
      <c r="M27" s="28">
        <v>5</v>
      </c>
      <c r="N27" s="28">
        <v>4</v>
      </c>
      <c r="O27" s="28">
        <v>9</v>
      </c>
      <c r="P27" s="28">
        <v>5</v>
      </c>
      <c r="Q27" s="28">
        <v>8</v>
      </c>
      <c r="R27" s="28">
        <v>8</v>
      </c>
      <c r="S27" s="29">
        <v>9</v>
      </c>
      <c r="T27">
        <f t="shared" si="2"/>
        <v>75</v>
      </c>
    </row>
    <row r="28" spans="1:20">
      <c r="A28">
        <v>26</v>
      </c>
      <c r="B28">
        <f t="shared" si="0"/>
        <v>73</v>
      </c>
      <c r="C28">
        <f t="shared" si="1"/>
        <v>26</v>
      </c>
      <c r="H28">
        <v>24</v>
      </c>
      <c r="I28" s="16">
        <v>5</v>
      </c>
      <c r="J28" s="12">
        <v>5</v>
      </c>
      <c r="K28" s="12">
        <v>3</v>
      </c>
      <c r="L28" s="12">
        <v>4</v>
      </c>
      <c r="M28" s="12">
        <v>5</v>
      </c>
      <c r="N28" s="12">
        <v>7</v>
      </c>
      <c r="O28" s="12">
        <v>9</v>
      </c>
      <c r="P28" s="12">
        <v>5</v>
      </c>
      <c r="Q28" s="12">
        <v>5</v>
      </c>
      <c r="R28" s="12">
        <v>5</v>
      </c>
      <c r="S28" s="18">
        <v>9</v>
      </c>
      <c r="T28">
        <f t="shared" si="2"/>
        <v>62</v>
      </c>
    </row>
    <row r="29" spans="1:20">
      <c r="A29">
        <v>27</v>
      </c>
      <c r="B29">
        <f t="shared" si="0"/>
        <v>65</v>
      </c>
      <c r="C29">
        <f t="shared" si="1"/>
        <v>29</v>
      </c>
      <c r="H29">
        <v>25</v>
      </c>
      <c r="I29" s="14">
        <v>5</v>
      </c>
      <c r="J29" s="11">
        <v>5</v>
      </c>
      <c r="K29" s="11">
        <v>5</v>
      </c>
      <c r="L29" s="11">
        <v>5</v>
      </c>
      <c r="M29" s="11">
        <v>7</v>
      </c>
      <c r="N29" s="11">
        <v>3</v>
      </c>
      <c r="O29" s="11">
        <v>7</v>
      </c>
      <c r="P29" s="11">
        <v>4</v>
      </c>
      <c r="Q29" s="11">
        <v>5</v>
      </c>
      <c r="R29" s="11">
        <v>4</v>
      </c>
      <c r="S29" s="19">
        <v>9</v>
      </c>
      <c r="T29">
        <f t="shared" si="2"/>
        <v>59</v>
      </c>
    </row>
    <row r="30" spans="1:20">
      <c r="A30">
        <v>28</v>
      </c>
      <c r="B30">
        <f t="shared" si="0"/>
        <v>55</v>
      </c>
      <c r="C30">
        <f t="shared" si="1"/>
        <v>27</v>
      </c>
      <c r="H30">
        <v>26</v>
      </c>
      <c r="I30" s="16">
        <v>5</v>
      </c>
      <c r="J30" s="12">
        <v>5</v>
      </c>
      <c r="K30" s="12">
        <v>5</v>
      </c>
      <c r="L30" s="12">
        <v>5</v>
      </c>
      <c r="M30" s="12">
        <v>5</v>
      </c>
      <c r="N30" s="12">
        <v>7</v>
      </c>
      <c r="O30" s="12">
        <v>9</v>
      </c>
      <c r="P30" s="12">
        <v>9</v>
      </c>
      <c r="Q30" s="12">
        <v>8</v>
      </c>
      <c r="R30" s="12">
        <v>7</v>
      </c>
      <c r="S30" s="18">
        <v>8</v>
      </c>
      <c r="T30">
        <f t="shared" si="2"/>
        <v>73</v>
      </c>
    </row>
    <row r="31" spans="1:20">
      <c r="A31">
        <v>29</v>
      </c>
      <c r="B31">
        <f t="shared" si="0"/>
        <v>86</v>
      </c>
      <c r="C31">
        <f t="shared" si="1"/>
        <v>35</v>
      </c>
      <c r="H31">
        <v>27</v>
      </c>
      <c r="I31" s="14">
        <v>7</v>
      </c>
      <c r="J31" s="11">
        <v>7</v>
      </c>
      <c r="K31" s="11">
        <v>4</v>
      </c>
      <c r="L31" s="11">
        <v>5</v>
      </c>
      <c r="M31" s="11">
        <v>5</v>
      </c>
      <c r="N31" s="11">
        <v>6</v>
      </c>
      <c r="O31" s="11">
        <v>9</v>
      </c>
      <c r="P31" s="11">
        <v>7</v>
      </c>
      <c r="Q31" s="11">
        <v>4</v>
      </c>
      <c r="R31" s="11">
        <v>3</v>
      </c>
      <c r="S31" s="19">
        <v>8</v>
      </c>
      <c r="T31">
        <f t="shared" si="2"/>
        <v>65</v>
      </c>
    </row>
    <row r="32" spans="1:20">
      <c r="A32">
        <v>30</v>
      </c>
      <c r="B32">
        <f t="shared" si="0"/>
        <v>87</v>
      </c>
      <c r="C32">
        <f t="shared" si="1"/>
        <v>30</v>
      </c>
      <c r="H32">
        <v>28</v>
      </c>
      <c r="I32" s="16">
        <v>7</v>
      </c>
      <c r="J32" s="12">
        <v>6</v>
      </c>
      <c r="K32" s="12">
        <v>2</v>
      </c>
      <c r="L32" s="12">
        <v>2</v>
      </c>
      <c r="M32" s="12">
        <v>3</v>
      </c>
      <c r="N32" s="12">
        <v>5</v>
      </c>
      <c r="O32" s="12">
        <v>9</v>
      </c>
      <c r="P32" s="12">
        <v>9</v>
      </c>
      <c r="Q32" s="12">
        <v>2</v>
      </c>
      <c r="R32" s="12">
        <v>1</v>
      </c>
      <c r="S32" s="18">
        <v>9</v>
      </c>
      <c r="T32">
        <f t="shared" si="2"/>
        <v>55</v>
      </c>
    </row>
    <row r="33" spans="1:20">
      <c r="A33">
        <v>31</v>
      </c>
      <c r="B33">
        <f t="shared" si="0"/>
        <v>65</v>
      </c>
      <c r="C33">
        <f t="shared" si="1"/>
        <v>28</v>
      </c>
      <c r="H33">
        <v>29</v>
      </c>
      <c r="I33" s="14">
        <v>9</v>
      </c>
      <c r="J33" s="11">
        <v>8</v>
      </c>
      <c r="K33" s="11">
        <v>5</v>
      </c>
      <c r="L33" s="11">
        <v>7</v>
      </c>
      <c r="M33" s="11">
        <v>9</v>
      </c>
      <c r="N33" s="11">
        <v>9</v>
      </c>
      <c r="O33" s="11">
        <v>9</v>
      </c>
      <c r="P33" s="11">
        <v>3</v>
      </c>
      <c r="Q33" s="11">
        <v>9</v>
      </c>
      <c r="R33" s="11">
        <v>9</v>
      </c>
      <c r="S33" s="19">
        <v>9</v>
      </c>
      <c r="T33">
        <f t="shared" si="2"/>
        <v>86</v>
      </c>
    </row>
    <row r="34" spans="1:20">
      <c r="A34" s="25">
        <v>32</v>
      </c>
      <c r="B34" s="25">
        <f t="shared" si="0"/>
        <v>0</v>
      </c>
      <c r="C34" s="25">
        <f t="shared" si="1"/>
        <v>0</v>
      </c>
      <c r="H34">
        <v>30</v>
      </c>
      <c r="I34" s="16">
        <v>7</v>
      </c>
      <c r="J34" s="12">
        <v>6</v>
      </c>
      <c r="K34" s="12">
        <v>7</v>
      </c>
      <c r="L34" s="12">
        <v>8</v>
      </c>
      <c r="M34" s="12">
        <v>7</v>
      </c>
      <c r="N34" s="12">
        <v>8</v>
      </c>
      <c r="O34" s="12">
        <v>9</v>
      </c>
      <c r="P34" s="12">
        <v>9</v>
      </c>
      <c r="Q34" s="12">
        <v>9</v>
      </c>
      <c r="R34" s="12">
        <v>8</v>
      </c>
      <c r="S34" s="18">
        <v>9</v>
      </c>
      <c r="T34">
        <f t="shared" si="2"/>
        <v>87</v>
      </c>
    </row>
    <row r="35" spans="1:20">
      <c r="A35">
        <v>33</v>
      </c>
      <c r="B35">
        <f t="shared" si="0"/>
        <v>60</v>
      </c>
      <c r="C35">
        <f t="shared" si="1"/>
        <v>23</v>
      </c>
      <c r="H35">
        <v>31</v>
      </c>
      <c r="I35" s="38">
        <v>7</v>
      </c>
      <c r="J35" s="39">
        <v>7</v>
      </c>
      <c r="K35" s="39">
        <v>6</v>
      </c>
      <c r="L35" s="39">
        <v>5</v>
      </c>
      <c r="M35" s="39">
        <v>6</v>
      </c>
      <c r="N35" s="39">
        <v>6</v>
      </c>
      <c r="O35" s="39">
        <v>8</v>
      </c>
      <c r="P35" s="39">
        <v>5</v>
      </c>
      <c r="Q35" s="39">
        <v>4</v>
      </c>
      <c r="R35" s="39">
        <v>3</v>
      </c>
      <c r="S35" s="19">
        <v>8</v>
      </c>
      <c r="T35">
        <f t="shared" si="2"/>
        <v>65</v>
      </c>
    </row>
    <row r="36" spans="1:20">
      <c r="A36">
        <v>34</v>
      </c>
      <c r="B36">
        <f t="shared" si="0"/>
        <v>70</v>
      </c>
      <c r="C36">
        <f t="shared" si="1"/>
        <v>27</v>
      </c>
      <c r="H36">
        <v>32</v>
      </c>
      <c r="I36" s="20"/>
      <c r="J36" s="21"/>
      <c r="K36" s="21"/>
      <c r="L36" s="21"/>
      <c r="M36" s="21"/>
      <c r="N36" s="21"/>
      <c r="O36" s="21"/>
      <c r="P36" s="21"/>
      <c r="Q36" s="21"/>
      <c r="R36" s="21"/>
      <c r="S36" s="24"/>
      <c r="T36">
        <f t="shared" si="2"/>
        <v>0</v>
      </c>
    </row>
    <row r="37" spans="1:20">
      <c r="A37" s="25">
        <v>35</v>
      </c>
      <c r="B37" s="25">
        <f t="shared" si="0"/>
        <v>0</v>
      </c>
      <c r="C37" s="25">
        <f t="shared" si="1"/>
        <v>0</v>
      </c>
      <c r="H37">
        <v>33</v>
      </c>
      <c r="I37" s="14">
        <v>5</v>
      </c>
      <c r="J37" s="11">
        <v>5</v>
      </c>
      <c r="K37" s="11">
        <v>4</v>
      </c>
      <c r="L37" s="11">
        <v>4</v>
      </c>
      <c r="M37" s="11">
        <v>5</v>
      </c>
      <c r="N37" s="11">
        <v>4</v>
      </c>
      <c r="O37" s="11">
        <v>9</v>
      </c>
      <c r="P37" s="11">
        <v>5</v>
      </c>
      <c r="Q37" s="11">
        <v>5</v>
      </c>
      <c r="R37" s="11">
        <v>6</v>
      </c>
      <c r="S37" s="19">
        <v>8</v>
      </c>
      <c r="T37">
        <f t="shared" si="2"/>
        <v>60</v>
      </c>
    </row>
    <row r="38" spans="1:20">
      <c r="A38">
        <v>36</v>
      </c>
      <c r="B38">
        <f t="shared" si="0"/>
        <v>77</v>
      </c>
      <c r="C38">
        <f t="shared" si="1"/>
        <v>32</v>
      </c>
      <c r="H38">
        <v>34</v>
      </c>
      <c r="I38" s="16">
        <v>5</v>
      </c>
      <c r="J38" s="12">
        <v>6</v>
      </c>
      <c r="K38" s="12">
        <v>5</v>
      </c>
      <c r="L38" s="12">
        <v>5</v>
      </c>
      <c r="M38" s="12">
        <v>5</v>
      </c>
      <c r="N38" s="12">
        <v>7</v>
      </c>
      <c r="O38" s="12">
        <v>9</v>
      </c>
      <c r="P38" s="12">
        <v>9</v>
      </c>
      <c r="Q38" s="12">
        <v>5</v>
      </c>
      <c r="R38" s="12">
        <v>7</v>
      </c>
      <c r="S38" s="18">
        <v>7</v>
      </c>
      <c r="T38">
        <f t="shared" si="2"/>
        <v>70</v>
      </c>
    </row>
    <row r="39" spans="1:20">
      <c r="A39">
        <v>37</v>
      </c>
      <c r="B39">
        <f t="shared" si="0"/>
        <v>74</v>
      </c>
      <c r="C39">
        <f t="shared" si="1"/>
        <v>23</v>
      </c>
      <c r="H39">
        <v>35</v>
      </c>
      <c r="I39" s="20"/>
      <c r="J39" s="21"/>
      <c r="K39" s="21"/>
      <c r="L39" s="21"/>
      <c r="M39" s="21"/>
      <c r="N39" s="21"/>
      <c r="O39" s="21"/>
      <c r="P39" s="21"/>
      <c r="Q39" s="21"/>
      <c r="R39" s="21"/>
      <c r="S39" s="24"/>
      <c r="T39">
        <f t="shared" si="2"/>
        <v>0</v>
      </c>
    </row>
    <row r="40" spans="1:20">
      <c r="A40" s="25">
        <v>38</v>
      </c>
      <c r="B40" s="25">
        <f t="shared" si="0"/>
        <v>0</v>
      </c>
      <c r="C40" s="25">
        <f t="shared" si="1"/>
        <v>0</v>
      </c>
      <c r="H40">
        <v>36</v>
      </c>
      <c r="I40" s="16">
        <v>9</v>
      </c>
      <c r="J40" s="12">
        <v>6</v>
      </c>
      <c r="K40" s="12">
        <v>1</v>
      </c>
      <c r="L40" s="12">
        <v>5</v>
      </c>
      <c r="M40" s="12">
        <v>6</v>
      </c>
      <c r="N40" s="12">
        <v>8</v>
      </c>
      <c r="O40" s="12">
        <v>9</v>
      </c>
      <c r="P40" s="12">
        <v>6</v>
      </c>
      <c r="Q40" s="12">
        <v>9</v>
      </c>
      <c r="R40" s="12">
        <v>9</v>
      </c>
      <c r="S40" s="18">
        <v>9</v>
      </c>
      <c r="T40">
        <f t="shared" si="2"/>
        <v>77</v>
      </c>
    </row>
    <row r="41" spans="1:20">
      <c r="A41">
        <v>39</v>
      </c>
      <c r="B41">
        <f t="shared" si="0"/>
        <v>63</v>
      </c>
      <c r="C41">
        <f t="shared" si="1"/>
        <v>29</v>
      </c>
      <c r="H41">
        <v>37</v>
      </c>
      <c r="I41" s="14">
        <v>5</v>
      </c>
      <c r="J41" s="11">
        <v>5</v>
      </c>
      <c r="K41" s="11">
        <v>5</v>
      </c>
      <c r="L41" s="11">
        <v>5</v>
      </c>
      <c r="M41" s="11">
        <v>9</v>
      </c>
      <c r="N41" s="11">
        <v>4</v>
      </c>
      <c r="O41" s="11">
        <v>9</v>
      </c>
      <c r="P41" s="11">
        <v>9</v>
      </c>
      <c r="Q41" s="11">
        <v>5</v>
      </c>
      <c r="R41" s="11">
        <v>9</v>
      </c>
      <c r="S41" s="19">
        <v>9</v>
      </c>
      <c r="T41">
        <f t="shared" si="2"/>
        <v>74</v>
      </c>
    </row>
    <row r="42" spans="1:20">
      <c r="H42">
        <v>38</v>
      </c>
      <c r="I42" s="20"/>
      <c r="J42" s="21"/>
      <c r="K42" s="21"/>
      <c r="L42" s="21"/>
      <c r="M42" s="21"/>
      <c r="N42" s="21"/>
      <c r="O42" s="21"/>
      <c r="P42" s="21"/>
      <c r="Q42" s="21"/>
      <c r="R42" s="21"/>
      <c r="S42" s="24"/>
      <c r="T42">
        <f t="shared" si="2"/>
        <v>0</v>
      </c>
    </row>
    <row r="43" spans="1:20">
      <c r="H43">
        <v>39</v>
      </c>
      <c r="I43" s="14">
        <v>7</v>
      </c>
      <c r="J43" s="11">
        <v>7</v>
      </c>
      <c r="K43" s="11">
        <v>5</v>
      </c>
      <c r="L43" s="11">
        <v>4</v>
      </c>
      <c r="M43" s="11">
        <v>5</v>
      </c>
      <c r="N43" s="11">
        <v>6</v>
      </c>
      <c r="O43" s="11">
        <v>9</v>
      </c>
      <c r="P43" s="11">
        <v>8</v>
      </c>
      <c r="Q43" s="11">
        <v>5</v>
      </c>
      <c r="R43" s="11">
        <v>4</v>
      </c>
      <c r="S43" s="19">
        <v>3</v>
      </c>
      <c r="T43">
        <f t="shared" si="2"/>
        <v>63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41"/>
  <sheetViews>
    <sheetView zoomScale="80" zoomScaleNormal="80" workbookViewId="0">
      <selection activeCell="E2" sqref="E2:G41"/>
    </sheetView>
  </sheetViews>
  <sheetFormatPr baseColWidth="10" defaultRowHeight="15"/>
  <sheetData>
    <row r="1" spans="4:7">
      <c r="D1" s="40"/>
      <c r="E1" s="55" t="s">
        <v>405</v>
      </c>
      <c r="F1" s="55"/>
      <c r="G1" s="55"/>
    </row>
    <row r="2" spans="4:7">
      <c r="D2" s="40"/>
      <c r="E2" s="40" t="s">
        <v>402</v>
      </c>
      <c r="F2" s="40" t="s">
        <v>403</v>
      </c>
      <c r="G2" s="40" t="s">
        <v>404</v>
      </c>
    </row>
    <row r="3" spans="4:7">
      <c r="D3" s="40">
        <v>1</v>
      </c>
      <c r="E3" s="41">
        <v>5</v>
      </c>
      <c r="F3" s="41">
        <v>4</v>
      </c>
      <c r="G3" s="41">
        <v>2</v>
      </c>
    </row>
    <row r="4" spans="4:7">
      <c r="D4" s="40">
        <v>2</v>
      </c>
      <c r="E4" s="22">
        <v>9</v>
      </c>
      <c r="F4" s="22">
        <v>4</v>
      </c>
      <c r="G4" s="22">
        <v>1</v>
      </c>
    </row>
    <row r="5" spans="4:7">
      <c r="D5" s="40">
        <v>3</v>
      </c>
      <c r="E5" s="41">
        <v>5</v>
      </c>
      <c r="F5" s="41">
        <v>3</v>
      </c>
      <c r="G5" s="41">
        <v>3</v>
      </c>
    </row>
    <row r="6" spans="4:7">
      <c r="D6" s="40">
        <v>4</v>
      </c>
      <c r="E6" s="22">
        <v>7</v>
      </c>
      <c r="F6" s="22">
        <v>5</v>
      </c>
      <c r="G6" s="22">
        <v>3</v>
      </c>
    </row>
    <row r="7" spans="4:7">
      <c r="D7" s="40">
        <v>5</v>
      </c>
      <c r="E7" s="41">
        <v>6</v>
      </c>
      <c r="F7" s="41">
        <v>4</v>
      </c>
      <c r="G7" s="41">
        <v>2</v>
      </c>
    </row>
    <row r="8" spans="4:7">
      <c r="D8" s="40">
        <v>6</v>
      </c>
      <c r="E8" s="22">
        <v>7</v>
      </c>
      <c r="F8" s="22">
        <v>4</v>
      </c>
      <c r="G8" s="22">
        <v>2</v>
      </c>
    </row>
    <row r="9" spans="4:7">
      <c r="D9" s="40">
        <v>7</v>
      </c>
      <c r="E9" s="41">
        <v>8</v>
      </c>
      <c r="F9" s="41">
        <v>5</v>
      </c>
      <c r="G9" s="41">
        <v>2</v>
      </c>
    </row>
    <row r="10" spans="4:7">
      <c r="D10" s="40">
        <v>8</v>
      </c>
      <c r="E10" s="22">
        <v>8</v>
      </c>
      <c r="F10" s="22">
        <v>4</v>
      </c>
      <c r="G10" s="22">
        <v>1</v>
      </c>
    </row>
    <row r="11" spans="4:7">
      <c r="D11" s="40">
        <v>9</v>
      </c>
      <c r="E11" s="41">
        <v>9</v>
      </c>
      <c r="F11" s="41">
        <v>6</v>
      </c>
      <c r="G11" s="41">
        <v>3</v>
      </c>
    </row>
    <row r="12" spans="4:7">
      <c r="D12" s="40">
        <v>10</v>
      </c>
      <c r="E12" s="22">
        <v>8</v>
      </c>
      <c r="F12" s="22">
        <v>4</v>
      </c>
      <c r="G12" s="22">
        <v>2</v>
      </c>
    </row>
    <row r="13" spans="4:7">
      <c r="D13" s="40">
        <v>11</v>
      </c>
      <c r="E13" s="41">
        <v>6</v>
      </c>
      <c r="F13" s="41">
        <v>3</v>
      </c>
      <c r="G13" s="41">
        <v>1</v>
      </c>
    </row>
    <row r="14" spans="4:7">
      <c r="D14" s="40">
        <v>12</v>
      </c>
      <c r="E14" s="22">
        <v>6</v>
      </c>
      <c r="F14" s="22">
        <v>3</v>
      </c>
      <c r="G14" s="22">
        <v>1</v>
      </c>
    </row>
    <row r="15" spans="4:7">
      <c r="D15" s="40">
        <v>13</v>
      </c>
      <c r="E15" s="41">
        <v>4</v>
      </c>
      <c r="F15" s="41">
        <v>2</v>
      </c>
      <c r="G15" s="41">
        <v>1</v>
      </c>
    </row>
    <row r="16" spans="4:7">
      <c r="D16" s="40">
        <v>14</v>
      </c>
      <c r="E16" s="22">
        <v>7</v>
      </c>
      <c r="F16" s="22">
        <v>6</v>
      </c>
      <c r="G16" s="22">
        <v>4</v>
      </c>
    </row>
    <row r="17" spans="4:7">
      <c r="D17" s="40">
        <v>15</v>
      </c>
      <c r="E17" s="41">
        <v>7</v>
      </c>
      <c r="F17" s="41">
        <v>3</v>
      </c>
      <c r="G17" s="41">
        <v>2</v>
      </c>
    </row>
    <row r="18" spans="4:7">
      <c r="D18" s="40">
        <v>16</v>
      </c>
      <c r="E18" s="22">
        <v>4</v>
      </c>
      <c r="F18" s="22">
        <v>3</v>
      </c>
      <c r="G18" s="22">
        <v>2</v>
      </c>
    </row>
    <row r="19" spans="4:7">
      <c r="D19" s="40">
        <v>17</v>
      </c>
      <c r="E19" s="41">
        <v>7</v>
      </c>
      <c r="F19" s="41">
        <v>4</v>
      </c>
      <c r="G19" s="41">
        <v>1</v>
      </c>
    </row>
    <row r="20" spans="4:7">
      <c r="D20" s="40">
        <v>18</v>
      </c>
      <c r="E20" s="22">
        <v>9</v>
      </c>
      <c r="F20" s="22">
        <v>5</v>
      </c>
      <c r="G20" s="22">
        <v>3</v>
      </c>
    </row>
    <row r="21" spans="4:7">
      <c r="D21" s="40">
        <v>19</v>
      </c>
      <c r="E21" s="42"/>
      <c r="F21" s="42"/>
      <c r="G21" s="42"/>
    </row>
    <row r="22" spans="4:7">
      <c r="D22" s="40">
        <v>20</v>
      </c>
      <c r="E22" s="22">
        <v>5</v>
      </c>
      <c r="F22" s="22">
        <v>3</v>
      </c>
      <c r="G22" s="22">
        <v>3</v>
      </c>
    </row>
    <row r="23" spans="4:7">
      <c r="D23" s="40">
        <v>21</v>
      </c>
      <c r="E23" s="41">
        <v>8</v>
      </c>
      <c r="F23" s="41">
        <v>4</v>
      </c>
      <c r="G23" s="41">
        <v>2</v>
      </c>
    </row>
    <row r="24" spans="4:7">
      <c r="D24" s="40">
        <v>22</v>
      </c>
      <c r="E24" s="22">
        <v>5</v>
      </c>
      <c r="F24" s="22">
        <v>3</v>
      </c>
      <c r="G24" s="22">
        <v>2</v>
      </c>
    </row>
    <row r="25" spans="4:7">
      <c r="D25" s="40">
        <v>23</v>
      </c>
      <c r="E25" s="42">
        <v>8</v>
      </c>
      <c r="F25" s="42">
        <v>7</v>
      </c>
      <c r="G25" s="42">
        <v>1</v>
      </c>
    </row>
    <row r="26" spans="4:7">
      <c r="D26" s="40">
        <v>24</v>
      </c>
      <c r="E26" s="22">
        <v>4</v>
      </c>
      <c r="F26" s="22">
        <v>4</v>
      </c>
      <c r="G26" s="22">
        <v>3</v>
      </c>
    </row>
    <row r="27" spans="4:7">
      <c r="D27" s="40">
        <v>25</v>
      </c>
      <c r="E27" s="41">
        <v>3</v>
      </c>
      <c r="F27" s="41">
        <v>3</v>
      </c>
      <c r="G27" s="41">
        <v>2</v>
      </c>
    </row>
    <row r="28" spans="4:7">
      <c r="D28" s="40">
        <v>26</v>
      </c>
      <c r="E28" s="22">
        <v>4</v>
      </c>
      <c r="F28" s="22">
        <v>3</v>
      </c>
      <c r="G28" s="22">
        <v>2</v>
      </c>
    </row>
    <row r="29" spans="4:7">
      <c r="D29" s="40">
        <v>27</v>
      </c>
      <c r="E29" s="41">
        <v>8</v>
      </c>
      <c r="F29" s="41">
        <v>4</v>
      </c>
      <c r="G29" s="41">
        <v>2</v>
      </c>
    </row>
    <row r="30" spans="4:7">
      <c r="D30" s="40">
        <v>28</v>
      </c>
      <c r="E30" s="22">
        <v>7</v>
      </c>
      <c r="F30" s="22">
        <v>1</v>
      </c>
      <c r="G30" s="22">
        <v>1</v>
      </c>
    </row>
    <row r="31" spans="4:7">
      <c r="D31" s="40">
        <v>29</v>
      </c>
      <c r="E31" s="41">
        <v>9</v>
      </c>
      <c r="F31" s="41">
        <v>6</v>
      </c>
      <c r="G31" s="41">
        <v>2</v>
      </c>
    </row>
    <row r="32" spans="4:7">
      <c r="D32" s="40">
        <v>30</v>
      </c>
      <c r="E32" s="22">
        <v>7</v>
      </c>
      <c r="F32" s="22">
        <v>5</v>
      </c>
      <c r="G32" s="22">
        <v>3</v>
      </c>
    </row>
    <row r="33" spans="4:7">
      <c r="D33" s="40">
        <v>31</v>
      </c>
      <c r="E33" s="41">
        <v>7</v>
      </c>
      <c r="F33" s="41">
        <v>5</v>
      </c>
      <c r="G33" s="41">
        <v>5</v>
      </c>
    </row>
    <row r="34" spans="4:7">
      <c r="D34" s="40">
        <v>32</v>
      </c>
      <c r="E34" s="42"/>
      <c r="F34" s="42"/>
      <c r="G34" s="42"/>
    </row>
    <row r="35" spans="4:7">
      <c r="D35" s="40">
        <v>33</v>
      </c>
      <c r="E35" s="41">
        <v>6</v>
      </c>
      <c r="F35" s="41">
        <v>5</v>
      </c>
      <c r="G35" s="41">
        <v>2</v>
      </c>
    </row>
    <row r="36" spans="4:7">
      <c r="D36" s="40">
        <v>34</v>
      </c>
      <c r="E36" s="22">
        <v>4</v>
      </c>
      <c r="F36" s="22">
        <v>4</v>
      </c>
      <c r="G36" s="22">
        <v>2</v>
      </c>
    </row>
    <row r="37" spans="4:7">
      <c r="D37" s="40">
        <v>35</v>
      </c>
      <c r="E37" s="42"/>
      <c r="F37" s="42"/>
      <c r="G37" s="42"/>
    </row>
    <row r="38" spans="4:7">
      <c r="D38" s="40">
        <v>36</v>
      </c>
      <c r="E38" s="22">
        <v>7</v>
      </c>
      <c r="F38" s="22">
        <v>7</v>
      </c>
      <c r="G38" s="22">
        <v>5</v>
      </c>
    </row>
    <row r="39" spans="4:7">
      <c r="D39" s="40">
        <v>37</v>
      </c>
      <c r="E39" s="41">
        <v>9</v>
      </c>
      <c r="F39" s="41">
        <v>6</v>
      </c>
      <c r="G39" s="41">
        <v>5</v>
      </c>
    </row>
    <row r="40" spans="4:7">
      <c r="D40" s="40">
        <v>38</v>
      </c>
      <c r="E40" s="42"/>
      <c r="F40" s="42"/>
      <c r="G40" s="42"/>
    </row>
    <row r="41" spans="4:7">
      <c r="D41" s="40">
        <v>39</v>
      </c>
      <c r="E41" s="41">
        <v>8</v>
      </c>
      <c r="F41" s="41">
        <v>4</v>
      </c>
      <c r="G41" s="41">
        <v>4</v>
      </c>
    </row>
  </sheetData>
  <mergeCells count="1">
    <mergeCell ref="E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48537"/>
  <sheetViews>
    <sheetView workbookViewId="0">
      <selection activeCell="C2" sqref="C2:C36"/>
    </sheetView>
  </sheetViews>
  <sheetFormatPr baseColWidth="10" defaultRowHeight="15"/>
  <cols>
    <col min="3" max="3" width="7.42578125" customWidth="1"/>
  </cols>
  <sheetData>
    <row r="1" spans="3:8">
      <c r="C1" t="s">
        <v>406</v>
      </c>
      <c r="D1" t="s">
        <v>166</v>
      </c>
      <c r="E1" t="s">
        <v>167</v>
      </c>
    </row>
    <row r="2" spans="3:8">
      <c r="C2">
        <v>1</v>
      </c>
      <c r="D2">
        <v>6</v>
      </c>
      <c r="E2">
        <v>7</v>
      </c>
    </row>
    <row r="3" spans="3:8">
      <c r="C3">
        <v>2</v>
      </c>
      <c r="D3">
        <v>5</v>
      </c>
      <c r="E3">
        <v>6</v>
      </c>
    </row>
    <row r="4" spans="3:8">
      <c r="C4">
        <v>3</v>
      </c>
      <c r="D4">
        <v>7</v>
      </c>
      <c r="E4">
        <v>6</v>
      </c>
      <c r="H4" t="s">
        <v>407</v>
      </c>
    </row>
    <row r="5" spans="3:8">
      <c r="C5">
        <v>4</v>
      </c>
      <c r="D5">
        <v>5</v>
      </c>
      <c r="E5">
        <v>5</v>
      </c>
      <c r="H5" t="s">
        <v>408</v>
      </c>
    </row>
    <row r="6" spans="3:8">
      <c r="C6">
        <v>5</v>
      </c>
      <c r="D6">
        <v>7</v>
      </c>
      <c r="E6">
        <v>7</v>
      </c>
    </row>
    <row r="7" spans="3:8">
      <c r="C7">
        <v>6</v>
      </c>
      <c r="D7">
        <v>7</v>
      </c>
      <c r="E7">
        <v>6</v>
      </c>
    </row>
    <row r="8" spans="3:8">
      <c r="C8">
        <v>7</v>
      </c>
      <c r="D8">
        <v>5</v>
      </c>
      <c r="E8">
        <v>3</v>
      </c>
    </row>
    <row r="9" spans="3:8">
      <c r="C9">
        <v>8</v>
      </c>
      <c r="D9">
        <v>6</v>
      </c>
      <c r="E9">
        <v>2</v>
      </c>
    </row>
    <row r="10" spans="3:8">
      <c r="C10">
        <v>9</v>
      </c>
      <c r="D10">
        <v>7</v>
      </c>
      <c r="E10">
        <v>3</v>
      </c>
    </row>
    <row r="11" spans="3:8">
      <c r="C11">
        <v>10</v>
      </c>
      <c r="D11">
        <v>7</v>
      </c>
      <c r="E11">
        <v>5</v>
      </c>
    </row>
    <row r="12" spans="3:8">
      <c r="C12">
        <v>11</v>
      </c>
      <c r="D12">
        <v>8</v>
      </c>
      <c r="E12">
        <v>4</v>
      </c>
    </row>
    <row r="13" spans="3:8">
      <c r="C13">
        <v>12</v>
      </c>
      <c r="D13">
        <v>8</v>
      </c>
      <c r="E13">
        <v>4</v>
      </c>
    </row>
    <row r="14" spans="3:8">
      <c r="C14">
        <v>13</v>
      </c>
      <c r="D14">
        <v>9</v>
      </c>
      <c r="E14">
        <v>7</v>
      </c>
    </row>
    <row r="15" spans="3:8">
      <c r="C15">
        <v>14</v>
      </c>
      <c r="D15">
        <v>9</v>
      </c>
      <c r="E15">
        <v>7</v>
      </c>
    </row>
    <row r="16" spans="3:8">
      <c r="C16">
        <v>15</v>
      </c>
      <c r="D16">
        <v>5</v>
      </c>
      <c r="E16">
        <v>5</v>
      </c>
    </row>
    <row r="17" spans="3:5">
      <c r="C17">
        <v>16</v>
      </c>
      <c r="D17">
        <v>8</v>
      </c>
      <c r="E17">
        <v>3</v>
      </c>
    </row>
    <row r="18" spans="3:5">
      <c r="C18">
        <v>17</v>
      </c>
      <c r="D18">
        <v>6</v>
      </c>
      <c r="E18">
        <v>3</v>
      </c>
    </row>
    <row r="19" spans="3:5">
      <c r="C19">
        <v>18</v>
      </c>
      <c r="D19">
        <v>7</v>
      </c>
      <c r="E19">
        <v>8</v>
      </c>
    </row>
    <row r="20" spans="3:5">
      <c r="C20">
        <v>20</v>
      </c>
      <c r="D20">
        <v>6</v>
      </c>
      <c r="E20">
        <v>2</v>
      </c>
    </row>
    <row r="21" spans="3:5">
      <c r="C21">
        <v>21</v>
      </c>
      <c r="D21">
        <v>9</v>
      </c>
      <c r="E21">
        <v>9</v>
      </c>
    </row>
    <row r="22" spans="3:5">
      <c r="C22">
        <v>22</v>
      </c>
      <c r="D22">
        <v>8</v>
      </c>
      <c r="E22">
        <v>5</v>
      </c>
    </row>
    <row r="23" spans="3:5">
      <c r="C23" s="25">
        <v>23</v>
      </c>
      <c r="D23" s="25">
        <v>7</v>
      </c>
      <c r="E23" s="25">
        <v>6</v>
      </c>
    </row>
    <row r="24" spans="3:5">
      <c r="C24">
        <v>24</v>
      </c>
      <c r="D24">
        <v>5</v>
      </c>
      <c r="E24">
        <v>6</v>
      </c>
    </row>
    <row r="25" spans="3:5">
      <c r="C25">
        <v>25</v>
      </c>
      <c r="D25">
        <v>9</v>
      </c>
      <c r="E25">
        <v>1</v>
      </c>
    </row>
    <row r="26" spans="3:5">
      <c r="C26">
        <v>26</v>
      </c>
      <c r="D26">
        <v>6</v>
      </c>
      <c r="E26">
        <v>7</v>
      </c>
    </row>
    <row r="27" spans="3:5">
      <c r="C27">
        <v>27</v>
      </c>
      <c r="D27">
        <v>6</v>
      </c>
      <c r="E27">
        <v>6</v>
      </c>
    </row>
    <row r="28" spans="3:5">
      <c r="C28">
        <v>28</v>
      </c>
      <c r="D28">
        <v>5</v>
      </c>
      <c r="E28">
        <v>2</v>
      </c>
    </row>
    <row r="29" spans="3:5">
      <c r="C29">
        <v>29</v>
      </c>
      <c r="D29">
        <v>6</v>
      </c>
      <c r="E29">
        <v>5</v>
      </c>
    </row>
    <row r="30" spans="3:5">
      <c r="C30">
        <v>30</v>
      </c>
      <c r="D30">
        <v>8</v>
      </c>
      <c r="E30">
        <v>4</v>
      </c>
    </row>
    <row r="31" spans="3:5">
      <c r="C31" s="15">
        <v>31</v>
      </c>
      <c r="D31">
        <v>7</v>
      </c>
      <c r="E31">
        <v>7</v>
      </c>
    </row>
    <row r="32" spans="3:5">
      <c r="C32">
        <v>33</v>
      </c>
      <c r="D32">
        <v>5</v>
      </c>
      <c r="E32">
        <v>3</v>
      </c>
    </row>
    <row r="33" spans="3:5">
      <c r="C33">
        <v>34</v>
      </c>
      <c r="D33">
        <v>7</v>
      </c>
      <c r="E33">
        <v>5</v>
      </c>
    </row>
    <row r="34" spans="3:5">
      <c r="C34">
        <v>36</v>
      </c>
      <c r="D34">
        <v>5</v>
      </c>
      <c r="E34">
        <v>6</v>
      </c>
    </row>
    <row r="35" spans="3:5">
      <c r="C35">
        <v>37</v>
      </c>
      <c r="D35">
        <v>7</v>
      </c>
      <c r="E35">
        <v>4</v>
      </c>
    </row>
    <row r="36" spans="3:5">
      <c r="C36">
        <v>39</v>
      </c>
      <c r="D36">
        <v>5</v>
      </c>
      <c r="E36">
        <v>2</v>
      </c>
    </row>
    <row r="1048537" spans="3:3">
      <c r="C1048537" s="4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X68"/>
  <sheetViews>
    <sheetView topLeftCell="A16" zoomScale="70" zoomScaleNormal="70" workbookViewId="0">
      <selection activeCell="S47" sqref="S47"/>
    </sheetView>
  </sheetViews>
  <sheetFormatPr baseColWidth="10" defaultColWidth="9.140625" defaultRowHeight="15"/>
  <sheetData>
    <row r="11" spans="3:3">
      <c r="C11" s="6"/>
    </row>
    <row r="12" spans="3:3">
      <c r="C12" s="6"/>
    </row>
    <row r="13" spans="3:3">
      <c r="C13" s="6"/>
    </row>
    <row r="14" spans="3:3">
      <c r="C14" s="6"/>
    </row>
    <row r="15" spans="3:3">
      <c r="C15" s="6"/>
    </row>
    <row r="16" spans="3:3">
      <c r="C16" s="6"/>
    </row>
    <row r="17" spans="3:24">
      <c r="C17" s="6"/>
    </row>
    <row r="18" spans="3:24">
      <c r="C18" s="6"/>
    </row>
    <row r="19" spans="3:24">
      <c r="C19" s="6"/>
    </row>
    <row r="20" spans="3:24">
      <c r="C20" s="6"/>
    </row>
    <row r="21" spans="3:24">
      <c r="C21" s="6"/>
    </row>
    <row r="22" spans="3:24">
      <c r="C22" s="6"/>
    </row>
    <row r="29" spans="3:24">
      <c r="E29" t="s">
        <v>180</v>
      </c>
      <c r="F29" t="s">
        <v>421</v>
      </c>
      <c r="G29" t="s">
        <v>422</v>
      </c>
      <c r="H29" t="s">
        <v>423</v>
      </c>
      <c r="I29" t="s">
        <v>424</v>
      </c>
      <c r="J29" t="s">
        <v>425</v>
      </c>
      <c r="K29" t="s">
        <v>426</v>
      </c>
      <c r="L29" t="s">
        <v>427</v>
      </c>
      <c r="M29" t="s">
        <v>428</v>
      </c>
      <c r="N29" t="s">
        <v>429</v>
      </c>
      <c r="O29" t="s">
        <v>430</v>
      </c>
      <c r="P29" t="s">
        <v>431</v>
      </c>
      <c r="Q29" t="s">
        <v>432</v>
      </c>
      <c r="R29" t="s">
        <v>433</v>
      </c>
      <c r="S29" t="s">
        <v>434</v>
      </c>
      <c r="T29" t="s">
        <v>435</v>
      </c>
      <c r="U29" t="s">
        <v>436</v>
      </c>
      <c r="V29" t="s">
        <v>437</v>
      </c>
      <c r="W29" t="s">
        <v>438</v>
      </c>
      <c r="X29" t="s">
        <v>420</v>
      </c>
    </row>
    <row r="30" spans="3:24">
      <c r="E30">
        <v>1</v>
      </c>
      <c r="F30" s="14">
        <v>3</v>
      </c>
      <c r="G30" s="11">
        <v>1</v>
      </c>
      <c r="H30" s="11">
        <v>4</v>
      </c>
      <c r="I30" s="11">
        <v>1</v>
      </c>
      <c r="J30" s="11">
        <v>1</v>
      </c>
      <c r="K30" s="11">
        <v>3</v>
      </c>
      <c r="L30" s="11">
        <v>3</v>
      </c>
      <c r="M30" s="11">
        <v>2</v>
      </c>
      <c r="N30" s="11">
        <v>3</v>
      </c>
      <c r="O30" s="11">
        <v>0</v>
      </c>
      <c r="P30" s="11">
        <v>2</v>
      </c>
      <c r="Q30" s="11">
        <v>3</v>
      </c>
      <c r="R30" s="11">
        <v>4</v>
      </c>
      <c r="S30" s="11">
        <v>1</v>
      </c>
      <c r="T30" s="11">
        <v>1</v>
      </c>
      <c r="U30" s="11">
        <v>1</v>
      </c>
      <c r="V30" s="11">
        <v>2</v>
      </c>
      <c r="W30" s="11">
        <v>1</v>
      </c>
      <c r="X30">
        <f>F30+G30+H30+I30+J30+K30+L30+M30+N30+O30+P30+Q30+R30+S30+T30+U30+V30+W30</f>
        <v>36</v>
      </c>
    </row>
    <row r="31" spans="3:24">
      <c r="E31">
        <v>2</v>
      </c>
      <c r="F31" s="16">
        <v>0</v>
      </c>
      <c r="G31" s="12">
        <v>0</v>
      </c>
      <c r="H31" s="12">
        <v>1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1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>
        <f t="shared" ref="X31:X68" si="0">F31+G31+H31+I31+J31+K31+L31+M31+N31+O31+P31+Q31+R31+S31+T31+U31+V31+W31</f>
        <v>2</v>
      </c>
    </row>
    <row r="32" spans="3:24">
      <c r="E32">
        <v>3</v>
      </c>
      <c r="F32" s="14">
        <v>1</v>
      </c>
      <c r="G32" s="11">
        <v>0</v>
      </c>
      <c r="H32" s="11">
        <v>0</v>
      </c>
      <c r="I32" s="11">
        <v>0</v>
      </c>
      <c r="J32" s="11">
        <v>1</v>
      </c>
      <c r="K32" s="11">
        <v>0</v>
      </c>
      <c r="L32" s="11">
        <v>0</v>
      </c>
      <c r="M32" s="11">
        <v>1</v>
      </c>
      <c r="N32" s="11">
        <v>1</v>
      </c>
      <c r="O32" s="11">
        <v>0</v>
      </c>
      <c r="P32" s="11">
        <v>0</v>
      </c>
      <c r="Q32" s="11">
        <v>0</v>
      </c>
      <c r="R32" s="11">
        <v>1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>
        <f t="shared" si="0"/>
        <v>5</v>
      </c>
    </row>
    <row r="33" spans="5:24">
      <c r="E33">
        <v>4</v>
      </c>
      <c r="F33" s="16">
        <v>2</v>
      </c>
      <c r="G33" s="12">
        <v>0</v>
      </c>
      <c r="H33" s="12">
        <v>2</v>
      </c>
      <c r="I33" s="12">
        <v>0</v>
      </c>
      <c r="J33" s="12">
        <v>0</v>
      </c>
      <c r="K33" s="12">
        <v>1</v>
      </c>
      <c r="L33" s="12">
        <v>2</v>
      </c>
      <c r="M33" s="12">
        <v>1</v>
      </c>
      <c r="N33" s="12">
        <v>3</v>
      </c>
      <c r="O33" s="12">
        <v>0</v>
      </c>
      <c r="P33" s="12">
        <v>0</v>
      </c>
      <c r="Q33" s="12">
        <v>4</v>
      </c>
      <c r="R33" s="12">
        <v>2</v>
      </c>
      <c r="S33" s="12">
        <v>0</v>
      </c>
      <c r="T33" s="12">
        <v>2</v>
      </c>
      <c r="U33" s="12">
        <v>0</v>
      </c>
      <c r="V33" s="12">
        <v>4</v>
      </c>
      <c r="W33" s="12">
        <v>3</v>
      </c>
      <c r="X33">
        <f t="shared" si="0"/>
        <v>26</v>
      </c>
    </row>
    <row r="34" spans="5:24">
      <c r="E34">
        <v>5</v>
      </c>
      <c r="F34" s="14">
        <v>3</v>
      </c>
      <c r="G34" s="11">
        <v>1</v>
      </c>
      <c r="H34" s="11">
        <v>2</v>
      </c>
      <c r="I34" s="11">
        <v>3</v>
      </c>
      <c r="J34" s="11">
        <v>3</v>
      </c>
      <c r="K34" s="11">
        <v>2</v>
      </c>
      <c r="L34" s="11">
        <v>3</v>
      </c>
      <c r="M34" s="11">
        <v>3</v>
      </c>
      <c r="N34" s="11">
        <v>3</v>
      </c>
      <c r="O34" s="11">
        <v>1</v>
      </c>
      <c r="P34" s="11">
        <v>1</v>
      </c>
      <c r="Q34" s="11">
        <v>2</v>
      </c>
      <c r="R34" s="11">
        <v>1</v>
      </c>
      <c r="S34" s="11">
        <v>0</v>
      </c>
      <c r="T34" s="11">
        <v>1</v>
      </c>
      <c r="U34" s="11">
        <v>2</v>
      </c>
      <c r="V34" s="11">
        <v>1</v>
      </c>
      <c r="W34" s="11">
        <v>2</v>
      </c>
      <c r="X34">
        <f t="shared" si="0"/>
        <v>34</v>
      </c>
    </row>
    <row r="35" spans="5:24">
      <c r="E35">
        <v>6</v>
      </c>
      <c r="F35" s="16">
        <v>3</v>
      </c>
      <c r="G35" s="12">
        <v>1</v>
      </c>
      <c r="H35" s="12">
        <v>1</v>
      </c>
      <c r="I35" s="12">
        <v>1</v>
      </c>
      <c r="J35" s="12">
        <v>1</v>
      </c>
      <c r="K35" s="12">
        <v>1</v>
      </c>
      <c r="L35" s="12">
        <v>1</v>
      </c>
      <c r="M35" s="12">
        <v>1</v>
      </c>
      <c r="N35" s="12">
        <v>2</v>
      </c>
      <c r="O35" s="12">
        <v>1</v>
      </c>
      <c r="P35" s="12">
        <v>1</v>
      </c>
      <c r="Q35" s="12">
        <v>3</v>
      </c>
      <c r="R35" s="12">
        <v>4</v>
      </c>
      <c r="S35" s="12">
        <v>1</v>
      </c>
      <c r="T35" s="12">
        <v>1</v>
      </c>
      <c r="U35" s="12">
        <v>1</v>
      </c>
      <c r="V35" s="12">
        <v>0</v>
      </c>
      <c r="W35" s="12">
        <v>1</v>
      </c>
      <c r="X35">
        <f t="shared" si="0"/>
        <v>25</v>
      </c>
    </row>
    <row r="36" spans="5:24">
      <c r="E36">
        <v>7</v>
      </c>
      <c r="F36" s="14">
        <v>4</v>
      </c>
      <c r="G36" s="11">
        <v>0</v>
      </c>
      <c r="H36" s="11">
        <v>0</v>
      </c>
      <c r="I36" s="11">
        <v>0</v>
      </c>
      <c r="J36" s="11">
        <v>0</v>
      </c>
      <c r="K36" s="11">
        <v>1</v>
      </c>
      <c r="L36" s="11">
        <v>1</v>
      </c>
      <c r="M36" s="11">
        <v>0</v>
      </c>
      <c r="N36" s="11">
        <v>1</v>
      </c>
      <c r="O36" s="11">
        <v>0</v>
      </c>
      <c r="P36" s="11">
        <v>0</v>
      </c>
      <c r="Q36" s="11">
        <v>0</v>
      </c>
      <c r="R36" s="11">
        <v>1</v>
      </c>
      <c r="S36" s="11">
        <v>0</v>
      </c>
      <c r="T36" s="11">
        <v>0</v>
      </c>
      <c r="U36" s="11">
        <v>0</v>
      </c>
      <c r="V36" s="11">
        <v>1</v>
      </c>
      <c r="W36" s="11">
        <v>0</v>
      </c>
      <c r="X36">
        <f t="shared" si="0"/>
        <v>9</v>
      </c>
    </row>
    <row r="37" spans="5:24">
      <c r="E37">
        <v>8</v>
      </c>
      <c r="F37" s="16">
        <v>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1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>
        <f t="shared" si="0"/>
        <v>3</v>
      </c>
    </row>
    <row r="38" spans="5:24">
      <c r="E38">
        <v>9</v>
      </c>
      <c r="F38" s="14">
        <v>2</v>
      </c>
      <c r="G38" s="11">
        <v>1</v>
      </c>
      <c r="H38" s="11">
        <v>3</v>
      </c>
      <c r="I38" s="11">
        <v>2</v>
      </c>
      <c r="J38" s="11">
        <v>1</v>
      </c>
      <c r="K38" s="11">
        <v>2</v>
      </c>
      <c r="L38" s="11">
        <v>3</v>
      </c>
      <c r="M38" s="11">
        <v>4</v>
      </c>
      <c r="N38" s="11">
        <v>2</v>
      </c>
      <c r="O38" s="11">
        <v>2</v>
      </c>
      <c r="P38" s="11">
        <v>1</v>
      </c>
      <c r="Q38" s="11">
        <v>4</v>
      </c>
      <c r="R38" s="11">
        <v>3</v>
      </c>
      <c r="S38" s="11">
        <v>1</v>
      </c>
      <c r="T38" s="11">
        <v>1</v>
      </c>
      <c r="U38" s="11">
        <v>1</v>
      </c>
      <c r="V38" s="11">
        <v>3</v>
      </c>
      <c r="W38" s="11">
        <v>0</v>
      </c>
      <c r="X38">
        <f t="shared" si="0"/>
        <v>36</v>
      </c>
    </row>
    <row r="39" spans="5:24">
      <c r="E39">
        <v>10</v>
      </c>
      <c r="F39" s="16">
        <v>3</v>
      </c>
      <c r="G39" s="12">
        <v>0</v>
      </c>
      <c r="H39" s="12">
        <v>1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1</v>
      </c>
      <c r="O39" s="12">
        <v>0</v>
      </c>
      <c r="P39" s="12">
        <v>1</v>
      </c>
      <c r="Q39" s="12">
        <v>0</v>
      </c>
      <c r="R39" s="12">
        <v>2</v>
      </c>
      <c r="S39" s="12">
        <v>0</v>
      </c>
      <c r="T39" s="12">
        <v>0</v>
      </c>
      <c r="U39" s="12">
        <v>0</v>
      </c>
      <c r="V39" s="12">
        <v>2</v>
      </c>
      <c r="W39" s="12">
        <v>0</v>
      </c>
      <c r="X39">
        <f t="shared" si="0"/>
        <v>10</v>
      </c>
    </row>
    <row r="40" spans="5:24">
      <c r="E40">
        <v>11</v>
      </c>
      <c r="F40" s="14">
        <v>3</v>
      </c>
      <c r="G40" s="11">
        <v>1</v>
      </c>
      <c r="H40" s="11">
        <v>1</v>
      </c>
      <c r="I40" s="11">
        <v>1</v>
      </c>
      <c r="J40" s="11">
        <v>1</v>
      </c>
      <c r="K40" s="11">
        <v>1</v>
      </c>
      <c r="L40" s="11">
        <v>3</v>
      </c>
      <c r="M40" s="11">
        <v>0</v>
      </c>
      <c r="N40" s="11">
        <v>2</v>
      </c>
      <c r="O40" s="11">
        <v>0</v>
      </c>
      <c r="P40" s="11">
        <v>1</v>
      </c>
      <c r="Q40" s="11">
        <v>1</v>
      </c>
      <c r="R40" s="11">
        <v>2</v>
      </c>
      <c r="S40" s="11">
        <v>2</v>
      </c>
      <c r="T40" s="11">
        <v>3</v>
      </c>
      <c r="U40" s="11">
        <v>1</v>
      </c>
      <c r="V40" s="11">
        <v>2</v>
      </c>
      <c r="W40" s="11">
        <v>2</v>
      </c>
      <c r="X40">
        <f t="shared" si="0"/>
        <v>27</v>
      </c>
    </row>
    <row r="41" spans="5:24">
      <c r="E41">
        <v>12</v>
      </c>
      <c r="F41" s="16">
        <v>1</v>
      </c>
      <c r="G41" s="12">
        <v>0</v>
      </c>
      <c r="H41" s="12">
        <v>0</v>
      </c>
      <c r="I41" s="12">
        <v>0</v>
      </c>
      <c r="J41" s="12">
        <v>0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1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>
        <f t="shared" si="0"/>
        <v>3</v>
      </c>
    </row>
    <row r="42" spans="5:24">
      <c r="E42">
        <v>13</v>
      </c>
      <c r="F42" s="14">
        <v>4</v>
      </c>
      <c r="G42" s="11">
        <v>1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1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1</v>
      </c>
      <c r="W42" s="11">
        <v>1</v>
      </c>
      <c r="X42">
        <f t="shared" si="0"/>
        <v>8</v>
      </c>
    </row>
    <row r="43" spans="5:24">
      <c r="E43">
        <v>14</v>
      </c>
      <c r="F43" s="16">
        <v>3</v>
      </c>
      <c r="G43" s="12">
        <v>2</v>
      </c>
      <c r="H43" s="12">
        <v>2</v>
      </c>
      <c r="I43" s="12">
        <v>1</v>
      </c>
      <c r="J43" s="12">
        <v>1</v>
      </c>
      <c r="K43" s="12">
        <v>2</v>
      </c>
      <c r="L43" s="12">
        <v>1</v>
      </c>
      <c r="M43" s="12">
        <v>1</v>
      </c>
      <c r="N43" s="12">
        <v>1</v>
      </c>
      <c r="O43" s="12">
        <v>0</v>
      </c>
      <c r="P43" s="12">
        <v>3</v>
      </c>
      <c r="Q43" s="12">
        <v>1</v>
      </c>
      <c r="R43" s="12">
        <v>2</v>
      </c>
      <c r="S43" s="12">
        <v>1</v>
      </c>
      <c r="T43" s="12">
        <v>1</v>
      </c>
      <c r="U43" s="12">
        <v>1</v>
      </c>
      <c r="V43" s="12">
        <v>1</v>
      </c>
      <c r="W43" s="12">
        <v>1</v>
      </c>
      <c r="X43">
        <f t="shared" si="0"/>
        <v>25</v>
      </c>
    </row>
    <row r="44" spans="5:24">
      <c r="E44">
        <v>15</v>
      </c>
      <c r="F44" s="14">
        <v>2</v>
      </c>
      <c r="G44" s="11">
        <v>1</v>
      </c>
      <c r="H44" s="11">
        <v>0</v>
      </c>
      <c r="I44" s="11">
        <v>1</v>
      </c>
      <c r="J44" s="11">
        <v>2</v>
      </c>
      <c r="K44" s="11">
        <v>1</v>
      </c>
      <c r="L44" s="11">
        <v>1</v>
      </c>
      <c r="M44" s="11">
        <v>0</v>
      </c>
      <c r="N44" s="11">
        <v>1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>
        <f t="shared" si="0"/>
        <v>9</v>
      </c>
    </row>
    <row r="45" spans="5:24">
      <c r="E45">
        <v>16</v>
      </c>
      <c r="F45" s="16">
        <v>0</v>
      </c>
      <c r="G45" s="12">
        <v>0</v>
      </c>
      <c r="H45" s="12">
        <v>0</v>
      </c>
      <c r="I45" s="12">
        <v>0</v>
      </c>
      <c r="J45" s="12">
        <v>0</v>
      </c>
      <c r="K45" s="12">
        <v>1</v>
      </c>
      <c r="L45" s="12">
        <v>0</v>
      </c>
      <c r="M45" s="12">
        <v>0</v>
      </c>
      <c r="N45" s="12">
        <v>1</v>
      </c>
      <c r="O45" s="12">
        <v>0</v>
      </c>
      <c r="P45" s="12">
        <v>0</v>
      </c>
      <c r="Q45" s="12">
        <v>1</v>
      </c>
      <c r="R45" s="12">
        <v>1</v>
      </c>
      <c r="S45" s="12">
        <v>0</v>
      </c>
      <c r="T45" s="12">
        <v>1</v>
      </c>
      <c r="U45" s="12">
        <v>1</v>
      </c>
      <c r="V45" s="12">
        <v>1</v>
      </c>
      <c r="W45" s="12">
        <v>0</v>
      </c>
      <c r="X45">
        <f t="shared" si="0"/>
        <v>7</v>
      </c>
    </row>
    <row r="46" spans="5:24">
      <c r="E46">
        <v>17</v>
      </c>
      <c r="F46" s="14">
        <v>3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1</v>
      </c>
      <c r="N46" s="11">
        <v>0</v>
      </c>
      <c r="O46" s="11">
        <v>1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>
        <f t="shared" si="0"/>
        <v>5</v>
      </c>
    </row>
    <row r="47" spans="5:24">
      <c r="E47">
        <v>18</v>
      </c>
      <c r="F47" s="16">
        <v>3</v>
      </c>
      <c r="G47" s="12">
        <v>1</v>
      </c>
      <c r="H47" s="12">
        <v>1</v>
      </c>
      <c r="I47" s="12">
        <v>1</v>
      </c>
      <c r="J47" s="12">
        <v>1</v>
      </c>
      <c r="K47" s="12">
        <v>2</v>
      </c>
      <c r="L47" s="12">
        <v>3</v>
      </c>
      <c r="M47" s="12">
        <v>1</v>
      </c>
      <c r="N47" s="12">
        <v>1</v>
      </c>
      <c r="O47" s="12">
        <v>1</v>
      </c>
      <c r="P47" s="12">
        <v>2</v>
      </c>
      <c r="Q47" s="12">
        <v>1</v>
      </c>
      <c r="R47" s="12">
        <v>3</v>
      </c>
      <c r="S47" s="12">
        <v>0</v>
      </c>
      <c r="T47" s="12">
        <v>3</v>
      </c>
      <c r="U47" s="12">
        <v>1</v>
      </c>
      <c r="V47" s="12">
        <v>0</v>
      </c>
      <c r="W47" s="12">
        <v>0</v>
      </c>
      <c r="X47">
        <f t="shared" si="0"/>
        <v>25</v>
      </c>
    </row>
    <row r="48" spans="5:24">
      <c r="E48">
        <v>19</v>
      </c>
      <c r="F48" s="20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>
        <f t="shared" si="0"/>
        <v>0</v>
      </c>
    </row>
    <row r="49" spans="5:24">
      <c r="E49">
        <v>20</v>
      </c>
      <c r="F49" s="16">
        <v>3</v>
      </c>
      <c r="G49" s="12">
        <v>3</v>
      </c>
      <c r="H49" s="12">
        <v>2</v>
      </c>
      <c r="I49" s="12">
        <v>1</v>
      </c>
      <c r="J49" s="12">
        <v>1</v>
      </c>
      <c r="K49" s="12">
        <v>1</v>
      </c>
      <c r="L49" s="12">
        <v>2</v>
      </c>
      <c r="M49" s="12">
        <v>3</v>
      </c>
      <c r="N49" s="12">
        <v>1</v>
      </c>
      <c r="O49" s="12">
        <v>0</v>
      </c>
      <c r="P49" s="12">
        <v>0</v>
      </c>
      <c r="Q49" s="12">
        <v>1</v>
      </c>
      <c r="R49" s="12">
        <v>3</v>
      </c>
      <c r="S49" s="12">
        <v>0</v>
      </c>
      <c r="T49" s="12">
        <v>0</v>
      </c>
      <c r="U49" s="12">
        <v>0</v>
      </c>
      <c r="V49" s="12">
        <v>1</v>
      </c>
      <c r="W49" s="12">
        <v>0</v>
      </c>
      <c r="X49">
        <f t="shared" si="0"/>
        <v>22</v>
      </c>
    </row>
    <row r="50" spans="5:24">
      <c r="E50">
        <v>21</v>
      </c>
      <c r="F50" s="14">
        <v>0</v>
      </c>
      <c r="G50" s="11">
        <v>4</v>
      </c>
      <c r="H50" s="11">
        <v>0</v>
      </c>
      <c r="I50" s="11">
        <v>0</v>
      </c>
      <c r="J50" s="11">
        <v>3</v>
      </c>
      <c r="K50" s="11">
        <v>0</v>
      </c>
      <c r="L50" s="11">
        <v>0</v>
      </c>
      <c r="M50" s="11">
        <v>2</v>
      </c>
      <c r="N50" s="11">
        <v>0</v>
      </c>
      <c r="O50" s="11">
        <v>2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1</v>
      </c>
      <c r="V50" s="11">
        <v>0</v>
      </c>
      <c r="W50" s="11">
        <v>2</v>
      </c>
      <c r="X50">
        <f t="shared" si="0"/>
        <v>14</v>
      </c>
    </row>
    <row r="51" spans="5:24">
      <c r="E51">
        <v>22</v>
      </c>
      <c r="F51" s="16">
        <v>3</v>
      </c>
      <c r="G51" s="12">
        <v>0</v>
      </c>
      <c r="H51" s="12">
        <v>1</v>
      </c>
      <c r="I51" s="12">
        <v>1</v>
      </c>
      <c r="J51" s="12">
        <v>2</v>
      </c>
      <c r="K51" s="12">
        <v>2</v>
      </c>
      <c r="L51" s="12">
        <v>1</v>
      </c>
      <c r="M51" s="12">
        <v>0</v>
      </c>
      <c r="N51" s="12">
        <v>3</v>
      </c>
      <c r="O51" s="12">
        <v>0</v>
      </c>
      <c r="P51" s="12">
        <v>1</v>
      </c>
      <c r="Q51" s="12">
        <v>1</v>
      </c>
      <c r="R51" s="12">
        <v>2</v>
      </c>
      <c r="S51" s="12">
        <v>0</v>
      </c>
      <c r="T51" s="12">
        <v>0</v>
      </c>
      <c r="U51" s="12">
        <v>1</v>
      </c>
      <c r="V51" s="12">
        <v>2</v>
      </c>
      <c r="W51" s="12">
        <v>1</v>
      </c>
      <c r="X51">
        <f t="shared" si="0"/>
        <v>21</v>
      </c>
    </row>
    <row r="52" spans="5:24">
      <c r="E52">
        <v>23</v>
      </c>
      <c r="F52" s="27">
        <v>4</v>
      </c>
      <c r="G52" s="28">
        <v>0</v>
      </c>
      <c r="H52" s="28">
        <v>1</v>
      </c>
      <c r="I52" s="28">
        <v>1</v>
      </c>
      <c r="J52" s="28">
        <v>1</v>
      </c>
      <c r="K52" s="28">
        <v>1</v>
      </c>
      <c r="L52" s="28">
        <v>2</v>
      </c>
      <c r="M52" s="28">
        <v>1</v>
      </c>
      <c r="N52" s="28">
        <v>0</v>
      </c>
      <c r="O52" s="28">
        <v>1</v>
      </c>
      <c r="P52" s="28">
        <v>0</v>
      </c>
      <c r="Q52" s="28">
        <v>3</v>
      </c>
      <c r="R52" s="28">
        <v>2</v>
      </c>
      <c r="S52" s="28">
        <v>0</v>
      </c>
      <c r="T52" s="28">
        <v>1</v>
      </c>
      <c r="U52" s="28">
        <v>4</v>
      </c>
      <c r="V52" s="28">
        <v>1</v>
      </c>
      <c r="W52" s="28">
        <v>3</v>
      </c>
      <c r="X52">
        <f t="shared" si="0"/>
        <v>26</v>
      </c>
    </row>
    <row r="53" spans="5:24">
      <c r="E53">
        <v>24</v>
      </c>
      <c r="F53" s="16">
        <v>2</v>
      </c>
      <c r="G53" s="12">
        <v>2</v>
      </c>
      <c r="H53" s="12">
        <v>1</v>
      </c>
      <c r="I53" s="12">
        <v>0</v>
      </c>
      <c r="J53" s="12">
        <v>1</v>
      </c>
      <c r="K53" s="12">
        <v>2</v>
      </c>
      <c r="L53" s="12">
        <v>1</v>
      </c>
      <c r="M53" s="12">
        <v>1</v>
      </c>
      <c r="N53" s="12">
        <v>3</v>
      </c>
      <c r="O53" s="12">
        <v>0</v>
      </c>
      <c r="P53" s="12">
        <v>3</v>
      </c>
      <c r="Q53" s="12">
        <v>1</v>
      </c>
      <c r="R53" s="12">
        <v>3</v>
      </c>
      <c r="S53" s="12">
        <v>0</v>
      </c>
      <c r="T53" s="12">
        <v>0</v>
      </c>
      <c r="U53" s="12">
        <v>1</v>
      </c>
      <c r="V53" s="12">
        <v>3</v>
      </c>
      <c r="W53" s="12">
        <v>1</v>
      </c>
      <c r="X53">
        <f t="shared" si="0"/>
        <v>25</v>
      </c>
    </row>
    <row r="54" spans="5:24">
      <c r="E54">
        <v>25</v>
      </c>
      <c r="F54" s="14">
        <v>2</v>
      </c>
      <c r="G54" s="11">
        <v>2</v>
      </c>
      <c r="H54" s="11">
        <v>1</v>
      </c>
      <c r="I54" s="11">
        <v>0</v>
      </c>
      <c r="J54" s="11">
        <v>0</v>
      </c>
      <c r="K54" s="11">
        <v>1</v>
      </c>
      <c r="L54" s="11">
        <v>2</v>
      </c>
      <c r="M54" s="11">
        <v>0</v>
      </c>
      <c r="N54" s="11">
        <v>0</v>
      </c>
      <c r="O54" s="11">
        <v>0</v>
      </c>
      <c r="P54" s="11">
        <v>2</v>
      </c>
      <c r="Q54" s="11">
        <v>0</v>
      </c>
      <c r="R54" s="11">
        <v>0</v>
      </c>
      <c r="S54" s="11">
        <v>1</v>
      </c>
      <c r="T54" s="11">
        <v>1</v>
      </c>
      <c r="U54" s="11">
        <v>0</v>
      </c>
      <c r="V54" s="11">
        <v>3</v>
      </c>
      <c r="W54" s="11">
        <v>2</v>
      </c>
      <c r="X54">
        <f t="shared" si="0"/>
        <v>17</v>
      </c>
    </row>
    <row r="55" spans="5:24">
      <c r="E55">
        <v>26</v>
      </c>
      <c r="F55" s="16">
        <v>3</v>
      </c>
      <c r="G55" s="12">
        <v>1</v>
      </c>
      <c r="H55" s="12">
        <v>2</v>
      </c>
      <c r="I55" s="12">
        <v>0</v>
      </c>
      <c r="J55" s="12">
        <v>1</v>
      </c>
      <c r="K55" s="12">
        <v>3</v>
      </c>
      <c r="L55" s="12">
        <v>2</v>
      </c>
      <c r="M55" s="12">
        <v>1</v>
      </c>
      <c r="N55" s="12">
        <v>2</v>
      </c>
      <c r="O55" s="12">
        <v>1</v>
      </c>
      <c r="P55" s="12">
        <v>2</v>
      </c>
      <c r="Q55" s="12">
        <v>2</v>
      </c>
      <c r="R55" s="12">
        <v>2</v>
      </c>
      <c r="S55" s="12">
        <v>1</v>
      </c>
      <c r="T55" s="12">
        <v>3</v>
      </c>
      <c r="U55" s="12">
        <v>2</v>
      </c>
      <c r="V55" s="12">
        <v>2</v>
      </c>
      <c r="W55" s="12">
        <v>1</v>
      </c>
      <c r="X55">
        <f t="shared" si="0"/>
        <v>31</v>
      </c>
    </row>
    <row r="56" spans="5:24">
      <c r="E56">
        <v>27</v>
      </c>
      <c r="F56" s="30">
        <v>3</v>
      </c>
      <c r="G56" s="31">
        <v>1</v>
      </c>
      <c r="H56" s="31">
        <v>2</v>
      </c>
      <c r="I56" s="31">
        <v>1</v>
      </c>
      <c r="J56" s="31">
        <v>2</v>
      </c>
      <c r="K56" s="31">
        <v>0</v>
      </c>
      <c r="L56" s="31">
        <v>1</v>
      </c>
      <c r="M56" s="31">
        <v>1</v>
      </c>
      <c r="N56" s="31">
        <v>2</v>
      </c>
      <c r="O56" s="31">
        <v>9</v>
      </c>
      <c r="P56" s="31">
        <v>9</v>
      </c>
      <c r="Q56" s="31">
        <v>1</v>
      </c>
      <c r="R56" s="31">
        <v>1</v>
      </c>
      <c r="S56" s="31">
        <v>0</v>
      </c>
      <c r="T56" s="31">
        <v>0</v>
      </c>
      <c r="U56" s="31">
        <v>1</v>
      </c>
      <c r="V56" s="31">
        <v>2</v>
      </c>
      <c r="W56" s="31">
        <v>2</v>
      </c>
      <c r="X56">
        <f t="shared" si="0"/>
        <v>38</v>
      </c>
    </row>
    <row r="57" spans="5:24">
      <c r="E57">
        <v>28</v>
      </c>
      <c r="F57" s="32">
        <v>1</v>
      </c>
      <c r="G57" s="33">
        <v>1</v>
      </c>
      <c r="H57" s="33">
        <v>1</v>
      </c>
      <c r="I57" s="33">
        <v>0</v>
      </c>
      <c r="J57" s="33">
        <v>1</v>
      </c>
      <c r="K57" s="33">
        <v>0</v>
      </c>
      <c r="L57" s="33">
        <v>1</v>
      </c>
      <c r="M57" s="33">
        <v>0</v>
      </c>
      <c r="N57" s="33">
        <v>0</v>
      </c>
      <c r="O57" s="33">
        <v>0</v>
      </c>
      <c r="P57" s="33">
        <v>0</v>
      </c>
      <c r="Q57" s="33">
        <v>2</v>
      </c>
      <c r="R57" s="33">
        <v>2</v>
      </c>
      <c r="S57" s="33">
        <v>1</v>
      </c>
      <c r="T57" s="33">
        <v>1</v>
      </c>
      <c r="U57" s="33">
        <v>1</v>
      </c>
      <c r="V57" s="33">
        <v>1</v>
      </c>
      <c r="W57" s="33">
        <v>1</v>
      </c>
      <c r="X57">
        <f t="shared" si="0"/>
        <v>14</v>
      </c>
    </row>
    <row r="58" spans="5:24">
      <c r="E58">
        <v>29</v>
      </c>
      <c r="F58" s="30">
        <v>3</v>
      </c>
      <c r="G58" s="31">
        <v>1</v>
      </c>
      <c r="H58" s="31">
        <v>2</v>
      </c>
      <c r="I58" s="31">
        <v>3</v>
      </c>
      <c r="J58" s="31">
        <v>3</v>
      </c>
      <c r="K58" s="31">
        <v>3</v>
      </c>
      <c r="L58" s="31">
        <v>3</v>
      </c>
      <c r="M58" s="31">
        <v>3</v>
      </c>
      <c r="N58" s="31">
        <v>3</v>
      </c>
      <c r="O58" s="31">
        <v>3</v>
      </c>
      <c r="P58" s="31">
        <v>3</v>
      </c>
      <c r="Q58" s="31">
        <v>3</v>
      </c>
      <c r="R58" s="31">
        <v>3</v>
      </c>
      <c r="S58" s="31">
        <v>1</v>
      </c>
      <c r="T58" s="31">
        <v>2</v>
      </c>
      <c r="U58" s="31">
        <v>1</v>
      </c>
      <c r="V58" s="31">
        <v>1</v>
      </c>
      <c r="W58" s="31">
        <v>1</v>
      </c>
      <c r="X58">
        <f t="shared" si="0"/>
        <v>42</v>
      </c>
    </row>
    <row r="59" spans="5:24">
      <c r="E59">
        <v>30</v>
      </c>
      <c r="F59" s="32">
        <v>2</v>
      </c>
      <c r="G59" s="33">
        <v>1</v>
      </c>
      <c r="H59" s="33">
        <v>2</v>
      </c>
      <c r="I59" s="33">
        <v>1</v>
      </c>
      <c r="J59" s="33">
        <v>3</v>
      </c>
      <c r="K59" s="33">
        <v>0</v>
      </c>
      <c r="L59" s="33">
        <v>0</v>
      </c>
      <c r="M59" s="33">
        <v>0</v>
      </c>
      <c r="N59" s="33">
        <v>2</v>
      </c>
      <c r="O59" s="33">
        <v>0</v>
      </c>
      <c r="P59" s="33">
        <v>0</v>
      </c>
      <c r="Q59" s="33">
        <v>0</v>
      </c>
      <c r="R59" s="33">
        <v>1</v>
      </c>
      <c r="S59" s="33">
        <v>1</v>
      </c>
      <c r="T59" s="33">
        <v>0</v>
      </c>
      <c r="U59" s="33">
        <v>0</v>
      </c>
      <c r="V59" s="33">
        <v>1</v>
      </c>
      <c r="W59" s="33">
        <v>0</v>
      </c>
      <c r="X59">
        <f t="shared" si="0"/>
        <v>14</v>
      </c>
    </row>
    <row r="60" spans="5:24">
      <c r="E60">
        <v>31</v>
      </c>
      <c r="F60" s="34">
        <v>3</v>
      </c>
      <c r="G60" s="35">
        <v>0</v>
      </c>
      <c r="H60" s="35">
        <v>0</v>
      </c>
      <c r="I60" s="35">
        <v>0</v>
      </c>
      <c r="J60" s="35">
        <v>2</v>
      </c>
      <c r="K60" s="35">
        <v>0</v>
      </c>
      <c r="L60" s="35">
        <v>0</v>
      </c>
      <c r="M60" s="35">
        <v>0</v>
      </c>
      <c r="N60" s="35">
        <v>2</v>
      </c>
      <c r="O60" s="35">
        <v>0</v>
      </c>
      <c r="P60" s="35">
        <v>0</v>
      </c>
      <c r="Q60" s="35">
        <v>0</v>
      </c>
      <c r="R60" s="35">
        <v>1</v>
      </c>
      <c r="S60" s="35">
        <v>0</v>
      </c>
      <c r="T60" s="35">
        <v>0</v>
      </c>
      <c r="U60" s="35">
        <v>0</v>
      </c>
      <c r="V60" s="35">
        <v>2</v>
      </c>
      <c r="W60" s="35">
        <v>1</v>
      </c>
      <c r="X60">
        <f t="shared" si="0"/>
        <v>11</v>
      </c>
    </row>
    <row r="61" spans="5:24">
      <c r="E61">
        <v>32</v>
      </c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>
        <f t="shared" si="0"/>
        <v>0</v>
      </c>
    </row>
    <row r="62" spans="5:24">
      <c r="E62">
        <v>33</v>
      </c>
      <c r="F62" s="30">
        <v>2</v>
      </c>
      <c r="G62" s="31">
        <v>1</v>
      </c>
      <c r="H62" s="31">
        <v>1</v>
      </c>
      <c r="I62" s="31">
        <v>0</v>
      </c>
      <c r="J62" s="31">
        <v>1</v>
      </c>
      <c r="K62" s="31">
        <v>0</v>
      </c>
      <c r="L62" s="31">
        <v>2</v>
      </c>
      <c r="M62" s="31">
        <v>1</v>
      </c>
      <c r="N62" s="31">
        <v>1</v>
      </c>
      <c r="O62" s="31">
        <v>0</v>
      </c>
      <c r="P62" s="31">
        <v>0</v>
      </c>
      <c r="Q62" s="31">
        <v>1</v>
      </c>
      <c r="R62" s="31">
        <v>2</v>
      </c>
      <c r="S62" s="31">
        <v>0</v>
      </c>
      <c r="T62" s="31">
        <v>1</v>
      </c>
      <c r="U62" s="31">
        <v>0</v>
      </c>
      <c r="V62" s="31">
        <v>2</v>
      </c>
      <c r="W62" s="31">
        <v>2</v>
      </c>
      <c r="X62">
        <f t="shared" si="0"/>
        <v>17</v>
      </c>
    </row>
    <row r="63" spans="5:24">
      <c r="E63">
        <v>34</v>
      </c>
      <c r="F63" s="32">
        <v>2</v>
      </c>
      <c r="G63" s="33">
        <v>0</v>
      </c>
      <c r="H63" s="33">
        <v>0</v>
      </c>
      <c r="I63" s="33">
        <v>0</v>
      </c>
      <c r="J63" s="33">
        <v>1</v>
      </c>
      <c r="K63" s="33">
        <v>0</v>
      </c>
      <c r="L63" s="33">
        <v>0</v>
      </c>
      <c r="M63" s="33">
        <v>0</v>
      </c>
      <c r="N63" s="33">
        <v>1</v>
      </c>
      <c r="O63" s="33">
        <v>0</v>
      </c>
      <c r="P63" s="33">
        <v>1</v>
      </c>
      <c r="Q63" s="33">
        <v>0</v>
      </c>
      <c r="R63" s="33">
        <v>2</v>
      </c>
      <c r="S63" s="33">
        <v>0</v>
      </c>
      <c r="T63" s="33">
        <v>0</v>
      </c>
      <c r="U63" s="33">
        <v>0</v>
      </c>
      <c r="V63" s="33">
        <v>1</v>
      </c>
      <c r="W63" s="33">
        <v>0</v>
      </c>
      <c r="X63">
        <f t="shared" si="0"/>
        <v>8</v>
      </c>
    </row>
    <row r="64" spans="5:24">
      <c r="E64">
        <v>35</v>
      </c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>
        <f t="shared" si="0"/>
        <v>0</v>
      </c>
    </row>
    <row r="65" spans="5:24">
      <c r="E65">
        <v>36</v>
      </c>
      <c r="F65" s="32">
        <v>3</v>
      </c>
      <c r="G65" s="33">
        <v>1</v>
      </c>
      <c r="H65" s="33">
        <v>1</v>
      </c>
      <c r="I65" s="33">
        <v>0</v>
      </c>
      <c r="J65" s="33">
        <v>1</v>
      </c>
      <c r="K65" s="33">
        <v>2</v>
      </c>
      <c r="L65" s="33">
        <v>1</v>
      </c>
      <c r="M65" s="33">
        <v>0</v>
      </c>
      <c r="N65" s="33">
        <v>1</v>
      </c>
      <c r="O65" s="33">
        <v>1</v>
      </c>
      <c r="P65" s="33">
        <v>1</v>
      </c>
      <c r="Q65" s="33">
        <v>0</v>
      </c>
      <c r="R65" s="33">
        <v>2</v>
      </c>
      <c r="S65" s="33">
        <v>1</v>
      </c>
      <c r="T65" s="33">
        <v>0</v>
      </c>
      <c r="U65" s="33">
        <v>0</v>
      </c>
      <c r="V65" s="33">
        <v>0</v>
      </c>
      <c r="W65" s="33">
        <v>1</v>
      </c>
      <c r="X65">
        <f t="shared" si="0"/>
        <v>16</v>
      </c>
    </row>
    <row r="66" spans="5:24">
      <c r="E66">
        <v>37</v>
      </c>
      <c r="F66" s="30">
        <v>1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1</v>
      </c>
      <c r="W66" s="31">
        <v>0</v>
      </c>
      <c r="X66">
        <f t="shared" si="0"/>
        <v>2</v>
      </c>
    </row>
    <row r="67" spans="5:24">
      <c r="E67">
        <v>38</v>
      </c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>
        <f t="shared" si="0"/>
        <v>0</v>
      </c>
    </row>
    <row r="68" spans="5:24">
      <c r="E68">
        <v>39</v>
      </c>
      <c r="F68" s="30">
        <v>1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1</v>
      </c>
      <c r="Q68" s="31">
        <v>0</v>
      </c>
      <c r="R68" s="31">
        <v>1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>
        <f t="shared" si="0"/>
        <v>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zoomScale="80" zoomScaleNormal="80" workbookViewId="0">
      <selection activeCell="U2" sqref="U2:U32"/>
    </sheetView>
  </sheetViews>
  <sheetFormatPr baseColWidth="10" defaultRowHeight="15"/>
  <cols>
    <col min="3" max="3" width="9.7109375" customWidth="1"/>
  </cols>
  <sheetData>
    <row r="1" spans="1:21">
      <c r="A1" t="s">
        <v>180</v>
      </c>
      <c r="B1" t="s">
        <v>398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s="5" t="s">
        <v>105</v>
      </c>
      <c r="I1" t="s">
        <v>106</v>
      </c>
      <c r="J1" t="s">
        <v>107</v>
      </c>
      <c r="K1" s="5" t="s">
        <v>108</v>
      </c>
      <c r="L1" t="s">
        <v>109</v>
      </c>
      <c r="M1" s="5" t="s">
        <v>110</v>
      </c>
      <c r="N1" t="s">
        <v>111</v>
      </c>
      <c r="O1" s="5" t="s">
        <v>112</v>
      </c>
      <c r="P1" t="s">
        <v>113</v>
      </c>
      <c r="Q1" t="s">
        <v>114</v>
      </c>
      <c r="R1" t="s">
        <v>115</v>
      </c>
      <c r="S1" s="5" t="s">
        <v>116</v>
      </c>
      <c r="T1" t="s">
        <v>117</v>
      </c>
      <c r="U1" t="s">
        <v>420</v>
      </c>
    </row>
    <row r="2" spans="1:21">
      <c r="A2" s="12">
        <v>3</v>
      </c>
      <c r="B2" s="13" t="s">
        <v>400</v>
      </c>
      <c r="C2" s="14">
        <v>1</v>
      </c>
      <c r="D2" s="11">
        <v>0</v>
      </c>
      <c r="E2" s="11">
        <v>0</v>
      </c>
      <c r="F2" s="11">
        <v>0</v>
      </c>
      <c r="G2" s="11">
        <v>1</v>
      </c>
      <c r="H2" s="58">
        <v>0</v>
      </c>
      <c r="I2" s="11">
        <v>0</v>
      </c>
      <c r="J2" s="11">
        <v>1</v>
      </c>
      <c r="K2" s="58">
        <v>1</v>
      </c>
      <c r="L2" s="11">
        <v>0</v>
      </c>
      <c r="M2" s="58">
        <v>0</v>
      </c>
      <c r="N2" s="11">
        <v>0</v>
      </c>
      <c r="O2" s="58">
        <v>1</v>
      </c>
      <c r="P2" s="11">
        <v>0</v>
      </c>
      <c r="Q2" s="11">
        <v>0</v>
      </c>
      <c r="R2" s="11">
        <v>0</v>
      </c>
      <c r="S2" s="58">
        <v>0</v>
      </c>
      <c r="T2" s="11">
        <v>0</v>
      </c>
      <c r="U2">
        <f>H2+K2+M2+O2+S2</f>
        <v>2</v>
      </c>
    </row>
    <row r="3" spans="1:21">
      <c r="A3" s="11">
        <v>4</v>
      </c>
      <c r="B3" s="13" t="s">
        <v>400</v>
      </c>
      <c r="C3" s="16">
        <v>2</v>
      </c>
      <c r="D3" s="12">
        <v>0</v>
      </c>
      <c r="E3" s="12">
        <v>2</v>
      </c>
      <c r="F3" s="12">
        <v>0</v>
      </c>
      <c r="G3" s="12">
        <v>0</v>
      </c>
      <c r="H3" s="59">
        <v>1</v>
      </c>
      <c r="I3" s="12">
        <v>2</v>
      </c>
      <c r="J3" s="12">
        <v>1</v>
      </c>
      <c r="K3" s="59">
        <v>3</v>
      </c>
      <c r="L3" s="12">
        <v>0</v>
      </c>
      <c r="M3" s="59">
        <v>0</v>
      </c>
      <c r="N3" s="12">
        <v>4</v>
      </c>
      <c r="O3" s="59">
        <v>2</v>
      </c>
      <c r="P3" s="12">
        <v>0</v>
      </c>
      <c r="Q3" s="12">
        <v>2</v>
      </c>
      <c r="R3" s="12">
        <v>0</v>
      </c>
      <c r="S3" s="59">
        <v>4</v>
      </c>
      <c r="T3" s="12">
        <v>3</v>
      </c>
      <c r="U3">
        <f>H3+K3+M3+O3+S3</f>
        <v>10</v>
      </c>
    </row>
    <row r="4" spans="1:21">
      <c r="A4" s="12">
        <v>5</v>
      </c>
      <c r="B4" s="13" t="s">
        <v>400</v>
      </c>
      <c r="C4" s="14">
        <v>3</v>
      </c>
      <c r="D4" s="11">
        <v>1</v>
      </c>
      <c r="E4" s="11">
        <v>2</v>
      </c>
      <c r="F4" s="11">
        <v>3</v>
      </c>
      <c r="G4" s="11">
        <v>3</v>
      </c>
      <c r="H4" s="58">
        <v>2</v>
      </c>
      <c r="I4" s="11">
        <v>3</v>
      </c>
      <c r="J4" s="11">
        <v>3</v>
      </c>
      <c r="K4" s="58">
        <v>3</v>
      </c>
      <c r="L4" s="11">
        <v>1</v>
      </c>
      <c r="M4" s="58">
        <v>1</v>
      </c>
      <c r="N4" s="11">
        <v>2</v>
      </c>
      <c r="O4" s="58">
        <v>1</v>
      </c>
      <c r="P4" s="11">
        <v>0</v>
      </c>
      <c r="Q4" s="11">
        <v>1</v>
      </c>
      <c r="R4" s="11">
        <v>2</v>
      </c>
      <c r="S4" s="58">
        <v>1</v>
      </c>
      <c r="T4" s="11">
        <v>2</v>
      </c>
      <c r="U4">
        <f>H4+K4+M4+O4+S4</f>
        <v>8</v>
      </c>
    </row>
    <row r="5" spans="1:21">
      <c r="A5" s="12">
        <v>7</v>
      </c>
      <c r="B5" s="13" t="s">
        <v>400</v>
      </c>
      <c r="C5" s="14">
        <v>4</v>
      </c>
      <c r="D5" s="11">
        <v>0</v>
      </c>
      <c r="E5" s="11">
        <v>0</v>
      </c>
      <c r="F5" s="11">
        <v>0</v>
      </c>
      <c r="G5" s="11">
        <v>0</v>
      </c>
      <c r="H5" s="58">
        <v>1</v>
      </c>
      <c r="I5" s="11">
        <v>1</v>
      </c>
      <c r="J5" s="11">
        <v>0</v>
      </c>
      <c r="K5" s="58">
        <v>1</v>
      </c>
      <c r="L5" s="11">
        <v>0</v>
      </c>
      <c r="M5" s="58">
        <v>0</v>
      </c>
      <c r="N5" s="11">
        <v>0</v>
      </c>
      <c r="O5" s="58">
        <v>1</v>
      </c>
      <c r="P5" s="11">
        <v>0</v>
      </c>
      <c r="Q5" s="11">
        <v>0</v>
      </c>
      <c r="R5" s="11">
        <v>0</v>
      </c>
      <c r="S5" s="58">
        <v>1</v>
      </c>
      <c r="T5" s="11">
        <v>0</v>
      </c>
      <c r="U5">
        <f>H5+K5+M5+O5+S5</f>
        <v>4</v>
      </c>
    </row>
    <row r="6" spans="1:21">
      <c r="A6" s="11">
        <v>8</v>
      </c>
      <c r="B6" s="13" t="s">
        <v>400</v>
      </c>
      <c r="C6" s="16">
        <v>2</v>
      </c>
      <c r="D6" s="12">
        <v>0</v>
      </c>
      <c r="E6" s="12">
        <v>0</v>
      </c>
      <c r="F6" s="12">
        <v>0</v>
      </c>
      <c r="G6" s="12">
        <v>0</v>
      </c>
      <c r="H6" s="59">
        <v>0</v>
      </c>
      <c r="I6" s="12">
        <v>0</v>
      </c>
      <c r="J6" s="12">
        <v>0</v>
      </c>
      <c r="K6" s="59">
        <v>0</v>
      </c>
      <c r="L6" s="12">
        <v>0</v>
      </c>
      <c r="M6" s="59">
        <v>0</v>
      </c>
      <c r="N6" s="12">
        <v>0</v>
      </c>
      <c r="O6" s="59">
        <v>1</v>
      </c>
      <c r="P6" s="12">
        <v>0</v>
      </c>
      <c r="Q6" s="12">
        <v>0</v>
      </c>
      <c r="R6" s="12">
        <v>0</v>
      </c>
      <c r="S6" s="59">
        <v>0</v>
      </c>
      <c r="T6" s="12">
        <v>0</v>
      </c>
      <c r="U6">
        <f>H6+K6+M6+O6+S6</f>
        <v>1</v>
      </c>
    </row>
    <row r="7" spans="1:21">
      <c r="A7" s="12">
        <v>9</v>
      </c>
      <c r="B7" s="13" t="s">
        <v>400</v>
      </c>
      <c r="C7" s="14">
        <v>2</v>
      </c>
      <c r="D7" s="11">
        <v>1</v>
      </c>
      <c r="E7" s="11">
        <v>3</v>
      </c>
      <c r="F7" s="11">
        <v>2</v>
      </c>
      <c r="G7" s="11">
        <v>1</v>
      </c>
      <c r="H7" s="58">
        <v>2</v>
      </c>
      <c r="I7" s="11">
        <v>3</v>
      </c>
      <c r="J7" s="11">
        <v>4</v>
      </c>
      <c r="K7" s="58">
        <v>2</v>
      </c>
      <c r="L7" s="11">
        <v>2</v>
      </c>
      <c r="M7" s="58">
        <v>1</v>
      </c>
      <c r="N7" s="11">
        <v>4</v>
      </c>
      <c r="O7" s="58">
        <v>3</v>
      </c>
      <c r="P7" s="11">
        <v>1</v>
      </c>
      <c r="Q7" s="11">
        <v>1</v>
      </c>
      <c r="R7" s="11">
        <v>1</v>
      </c>
      <c r="S7" s="58">
        <v>3</v>
      </c>
      <c r="T7" s="11">
        <v>0</v>
      </c>
      <c r="U7">
        <f>H7+K7+M7+O7+S7</f>
        <v>11</v>
      </c>
    </row>
    <row r="8" spans="1:21">
      <c r="A8" s="11">
        <v>10</v>
      </c>
      <c r="B8" s="13" t="s">
        <v>400</v>
      </c>
      <c r="C8" s="16">
        <v>3</v>
      </c>
      <c r="D8" s="12">
        <v>0</v>
      </c>
      <c r="E8" s="12">
        <v>1</v>
      </c>
      <c r="F8" s="12">
        <v>0</v>
      </c>
      <c r="G8" s="12">
        <v>0</v>
      </c>
      <c r="H8" s="59">
        <v>0</v>
      </c>
      <c r="I8" s="12">
        <v>0</v>
      </c>
      <c r="J8" s="12">
        <v>0</v>
      </c>
      <c r="K8" s="59">
        <v>1</v>
      </c>
      <c r="L8" s="12">
        <v>0</v>
      </c>
      <c r="M8" s="59">
        <v>1</v>
      </c>
      <c r="N8" s="12">
        <v>0</v>
      </c>
      <c r="O8" s="59">
        <v>2</v>
      </c>
      <c r="P8" s="12">
        <v>0</v>
      </c>
      <c r="Q8" s="12">
        <v>0</v>
      </c>
      <c r="R8" s="12">
        <v>0</v>
      </c>
      <c r="S8" s="59">
        <v>2</v>
      </c>
      <c r="T8" s="12">
        <v>0</v>
      </c>
      <c r="U8">
        <f>H8+K8+M8+O8+S8</f>
        <v>6</v>
      </c>
    </row>
    <row r="9" spans="1:21">
      <c r="A9" s="12">
        <v>11</v>
      </c>
      <c r="B9" s="13" t="s">
        <v>400</v>
      </c>
      <c r="C9" s="14">
        <v>3</v>
      </c>
      <c r="D9" s="11">
        <v>1</v>
      </c>
      <c r="E9" s="11">
        <v>1</v>
      </c>
      <c r="F9" s="11">
        <v>1</v>
      </c>
      <c r="G9" s="11">
        <v>1</v>
      </c>
      <c r="H9" s="58">
        <v>1</v>
      </c>
      <c r="I9" s="11">
        <v>3</v>
      </c>
      <c r="J9" s="11">
        <v>0</v>
      </c>
      <c r="K9" s="58">
        <v>2</v>
      </c>
      <c r="L9" s="11">
        <v>0</v>
      </c>
      <c r="M9" s="58">
        <v>1</v>
      </c>
      <c r="N9" s="11">
        <v>1</v>
      </c>
      <c r="O9" s="58">
        <v>2</v>
      </c>
      <c r="P9" s="11">
        <v>2</v>
      </c>
      <c r="Q9" s="11">
        <v>3</v>
      </c>
      <c r="R9" s="11">
        <v>1</v>
      </c>
      <c r="S9" s="58">
        <v>2</v>
      </c>
      <c r="T9" s="11">
        <v>2</v>
      </c>
      <c r="U9">
        <f>H9+K9+M9+O9+S9</f>
        <v>8</v>
      </c>
    </row>
    <row r="10" spans="1:21">
      <c r="A10" s="11">
        <v>12</v>
      </c>
      <c r="B10" s="13" t="s">
        <v>400</v>
      </c>
      <c r="C10" s="16">
        <v>1</v>
      </c>
      <c r="D10" s="12">
        <v>0</v>
      </c>
      <c r="E10" s="12">
        <v>0</v>
      </c>
      <c r="F10" s="12">
        <v>0</v>
      </c>
      <c r="G10" s="12">
        <v>0</v>
      </c>
      <c r="H10" s="59">
        <v>1</v>
      </c>
      <c r="I10" s="12">
        <v>0</v>
      </c>
      <c r="J10" s="12">
        <v>0</v>
      </c>
      <c r="K10" s="59">
        <v>0</v>
      </c>
      <c r="L10" s="12">
        <v>0</v>
      </c>
      <c r="M10" s="59">
        <v>0</v>
      </c>
      <c r="N10" s="12">
        <v>0</v>
      </c>
      <c r="O10" s="59">
        <v>1</v>
      </c>
      <c r="P10" s="12">
        <v>0</v>
      </c>
      <c r="Q10" s="12">
        <v>0</v>
      </c>
      <c r="R10" s="12">
        <v>0</v>
      </c>
      <c r="S10" s="59">
        <v>0</v>
      </c>
      <c r="T10" s="12">
        <v>0</v>
      </c>
      <c r="U10">
        <f>H10+K10+M10+O10+S10</f>
        <v>2</v>
      </c>
    </row>
    <row r="11" spans="1:21">
      <c r="A11" s="12">
        <v>13</v>
      </c>
      <c r="B11" s="13" t="s">
        <v>400</v>
      </c>
      <c r="C11" s="14">
        <v>4</v>
      </c>
      <c r="D11" s="11">
        <v>1</v>
      </c>
      <c r="E11" s="11">
        <v>0</v>
      </c>
      <c r="F11" s="11">
        <v>0</v>
      </c>
      <c r="G11" s="11">
        <v>0</v>
      </c>
      <c r="H11" s="58">
        <v>0</v>
      </c>
      <c r="I11" s="11">
        <v>0</v>
      </c>
      <c r="J11" s="11">
        <v>0</v>
      </c>
      <c r="K11" s="58">
        <v>1</v>
      </c>
      <c r="L11" s="11">
        <v>0</v>
      </c>
      <c r="M11" s="58">
        <v>0</v>
      </c>
      <c r="N11" s="11">
        <v>0</v>
      </c>
      <c r="O11" s="58">
        <v>0</v>
      </c>
      <c r="P11" s="11">
        <v>0</v>
      </c>
      <c r="Q11" s="11">
        <v>0</v>
      </c>
      <c r="R11" s="11">
        <v>0</v>
      </c>
      <c r="S11" s="58">
        <v>1</v>
      </c>
      <c r="T11" s="11">
        <v>1</v>
      </c>
      <c r="U11">
        <f>H11+K11+M11+O11+S11</f>
        <v>2</v>
      </c>
    </row>
    <row r="12" spans="1:21">
      <c r="A12" s="11">
        <v>14</v>
      </c>
      <c r="B12" s="13" t="s">
        <v>400</v>
      </c>
      <c r="C12" s="16">
        <v>3</v>
      </c>
      <c r="D12" s="12">
        <v>2</v>
      </c>
      <c r="E12" s="12">
        <v>2</v>
      </c>
      <c r="F12" s="12">
        <v>1</v>
      </c>
      <c r="G12" s="12">
        <v>1</v>
      </c>
      <c r="H12" s="59">
        <v>2</v>
      </c>
      <c r="I12" s="12">
        <v>1</v>
      </c>
      <c r="J12" s="12">
        <v>1</v>
      </c>
      <c r="K12" s="59">
        <v>1</v>
      </c>
      <c r="L12" s="12">
        <v>0</v>
      </c>
      <c r="M12" s="59">
        <v>3</v>
      </c>
      <c r="N12" s="12">
        <v>1</v>
      </c>
      <c r="O12" s="59">
        <v>2</v>
      </c>
      <c r="P12" s="12">
        <v>1</v>
      </c>
      <c r="Q12" s="12">
        <v>1</v>
      </c>
      <c r="R12" s="12">
        <v>1</v>
      </c>
      <c r="S12" s="59">
        <v>1</v>
      </c>
      <c r="T12" s="12">
        <v>1</v>
      </c>
      <c r="U12">
        <f>H12+K12+M12+O12+S12</f>
        <v>9</v>
      </c>
    </row>
    <row r="13" spans="1:21">
      <c r="A13" s="12">
        <v>15</v>
      </c>
      <c r="B13" s="13" t="s">
        <v>400</v>
      </c>
      <c r="C13" s="14">
        <v>2</v>
      </c>
      <c r="D13" s="11">
        <v>1</v>
      </c>
      <c r="E13" s="11">
        <v>0</v>
      </c>
      <c r="F13" s="11">
        <v>1</v>
      </c>
      <c r="G13" s="11">
        <v>2</v>
      </c>
      <c r="H13" s="58">
        <v>1</v>
      </c>
      <c r="I13" s="11">
        <v>1</v>
      </c>
      <c r="J13" s="11">
        <v>0</v>
      </c>
      <c r="K13" s="58">
        <v>1</v>
      </c>
      <c r="L13" s="11">
        <v>0</v>
      </c>
      <c r="M13" s="58">
        <v>0</v>
      </c>
      <c r="N13" s="11">
        <v>0</v>
      </c>
      <c r="O13" s="58">
        <v>0</v>
      </c>
      <c r="P13" s="11">
        <v>0</v>
      </c>
      <c r="Q13" s="11">
        <v>0</v>
      </c>
      <c r="R13" s="11">
        <v>0</v>
      </c>
      <c r="S13" s="58">
        <v>0</v>
      </c>
      <c r="T13" s="11">
        <v>0</v>
      </c>
      <c r="U13">
        <f>H13+K13+M13+O13+S13</f>
        <v>2</v>
      </c>
    </row>
    <row r="14" spans="1:21">
      <c r="A14" s="11">
        <v>16</v>
      </c>
      <c r="B14" s="13" t="s">
        <v>400</v>
      </c>
      <c r="C14" s="16">
        <v>0</v>
      </c>
      <c r="D14" s="12">
        <v>0</v>
      </c>
      <c r="E14" s="12">
        <v>0</v>
      </c>
      <c r="F14" s="12">
        <v>0</v>
      </c>
      <c r="G14" s="12">
        <v>0</v>
      </c>
      <c r="H14" s="59">
        <v>1</v>
      </c>
      <c r="I14" s="12">
        <v>0</v>
      </c>
      <c r="J14" s="12">
        <v>0</v>
      </c>
      <c r="K14" s="59">
        <v>1</v>
      </c>
      <c r="L14" s="12">
        <v>0</v>
      </c>
      <c r="M14" s="59">
        <v>0</v>
      </c>
      <c r="N14" s="12">
        <v>1</v>
      </c>
      <c r="O14" s="59">
        <v>1</v>
      </c>
      <c r="P14" s="12">
        <v>0</v>
      </c>
      <c r="Q14" s="12">
        <v>1</v>
      </c>
      <c r="R14" s="12">
        <v>1</v>
      </c>
      <c r="S14" s="59">
        <v>1</v>
      </c>
      <c r="T14" s="12">
        <v>0</v>
      </c>
      <c r="U14">
        <f>H14+K14+M14+O14+S14</f>
        <v>4</v>
      </c>
    </row>
    <row r="15" spans="1:21">
      <c r="A15" s="12">
        <v>17</v>
      </c>
      <c r="B15" s="13" t="s">
        <v>400</v>
      </c>
      <c r="C15" s="14">
        <v>3</v>
      </c>
      <c r="D15" s="11">
        <v>0</v>
      </c>
      <c r="E15" s="11">
        <v>0</v>
      </c>
      <c r="F15" s="11">
        <v>0</v>
      </c>
      <c r="G15" s="11">
        <v>0</v>
      </c>
      <c r="H15" s="58">
        <v>0</v>
      </c>
      <c r="I15" s="11">
        <v>0</v>
      </c>
      <c r="J15" s="11">
        <v>1</v>
      </c>
      <c r="K15" s="58">
        <v>0</v>
      </c>
      <c r="L15" s="11">
        <v>1</v>
      </c>
      <c r="M15" s="58">
        <v>0</v>
      </c>
      <c r="N15" s="11">
        <v>0</v>
      </c>
      <c r="O15" s="58">
        <v>0</v>
      </c>
      <c r="P15" s="11">
        <v>0</v>
      </c>
      <c r="Q15" s="11">
        <v>0</v>
      </c>
      <c r="R15" s="11">
        <v>0</v>
      </c>
      <c r="S15" s="58">
        <v>0</v>
      </c>
      <c r="T15" s="11">
        <v>0</v>
      </c>
      <c r="U15">
        <f>H15+K15+M15+O15+S15</f>
        <v>0</v>
      </c>
    </row>
    <row r="16" spans="1:21">
      <c r="A16" s="11">
        <v>18</v>
      </c>
      <c r="B16" s="13" t="s">
        <v>400</v>
      </c>
      <c r="C16" s="16">
        <v>3</v>
      </c>
      <c r="D16" s="12">
        <v>1</v>
      </c>
      <c r="E16" s="12">
        <v>1</v>
      </c>
      <c r="F16" s="12">
        <v>1</v>
      </c>
      <c r="G16" s="12">
        <v>1</v>
      </c>
      <c r="H16" s="59">
        <v>2</v>
      </c>
      <c r="I16" s="12">
        <v>3</v>
      </c>
      <c r="J16" s="12">
        <v>1</v>
      </c>
      <c r="K16" s="59">
        <v>1</v>
      </c>
      <c r="L16" s="12">
        <v>1</v>
      </c>
      <c r="M16" s="59">
        <v>2</v>
      </c>
      <c r="N16" s="12">
        <v>1</v>
      </c>
      <c r="O16" s="59">
        <v>3</v>
      </c>
      <c r="P16" s="12">
        <v>0</v>
      </c>
      <c r="Q16" s="12">
        <v>3</v>
      </c>
      <c r="R16" s="12">
        <v>1</v>
      </c>
      <c r="S16" s="59">
        <v>0</v>
      </c>
      <c r="T16" s="12">
        <v>0</v>
      </c>
      <c r="U16">
        <f>H16+K16+M16+O16+S16</f>
        <v>8</v>
      </c>
    </row>
    <row r="17" spans="1:21">
      <c r="A17" s="11">
        <v>20</v>
      </c>
      <c r="B17" s="13" t="s">
        <v>400</v>
      </c>
      <c r="C17" s="16">
        <v>3</v>
      </c>
      <c r="D17" s="12">
        <v>3</v>
      </c>
      <c r="E17" s="12">
        <v>2</v>
      </c>
      <c r="F17" s="12">
        <v>1</v>
      </c>
      <c r="G17" s="12">
        <v>1</v>
      </c>
      <c r="H17" s="59">
        <v>1</v>
      </c>
      <c r="I17" s="12">
        <v>2</v>
      </c>
      <c r="J17" s="12">
        <v>3</v>
      </c>
      <c r="K17" s="59">
        <v>1</v>
      </c>
      <c r="L17" s="12">
        <v>0</v>
      </c>
      <c r="M17" s="59">
        <v>0</v>
      </c>
      <c r="N17" s="12">
        <v>1</v>
      </c>
      <c r="O17" s="59">
        <v>3</v>
      </c>
      <c r="P17" s="12">
        <v>0</v>
      </c>
      <c r="Q17" s="12">
        <v>0</v>
      </c>
      <c r="R17" s="12">
        <v>0</v>
      </c>
      <c r="S17" s="59">
        <v>1</v>
      </c>
      <c r="T17" s="12">
        <v>0</v>
      </c>
      <c r="U17">
        <f>H17+K17+M17+O17+S17</f>
        <v>6</v>
      </c>
    </row>
    <row r="18" spans="1:21">
      <c r="A18" s="12">
        <v>21</v>
      </c>
      <c r="B18" s="13" t="s">
        <v>400</v>
      </c>
      <c r="C18" s="14">
        <v>0</v>
      </c>
      <c r="D18" s="11">
        <v>4</v>
      </c>
      <c r="E18" s="11">
        <v>0</v>
      </c>
      <c r="F18" s="11">
        <v>0</v>
      </c>
      <c r="G18" s="11">
        <v>3</v>
      </c>
      <c r="H18" s="58">
        <v>0</v>
      </c>
      <c r="I18" s="11">
        <v>0</v>
      </c>
      <c r="J18" s="11">
        <v>2</v>
      </c>
      <c r="K18" s="58">
        <v>0</v>
      </c>
      <c r="L18" s="11">
        <v>2</v>
      </c>
      <c r="M18" s="58">
        <v>0</v>
      </c>
      <c r="N18" s="11">
        <v>0</v>
      </c>
      <c r="O18" s="58">
        <v>0</v>
      </c>
      <c r="P18" s="11">
        <v>0</v>
      </c>
      <c r="Q18" s="11">
        <v>0</v>
      </c>
      <c r="R18" s="11">
        <v>1</v>
      </c>
      <c r="S18" s="58">
        <v>0</v>
      </c>
      <c r="T18" s="11">
        <v>2</v>
      </c>
      <c r="U18">
        <f>H18+K18+M18+O18+S18</f>
        <v>0</v>
      </c>
    </row>
    <row r="19" spans="1:21">
      <c r="A19" s="11">
        <v>22</v>
      </c>
      <c r="B19" s="13" t="s">
        <v>400</v>
      </c>
      <c r="C19" s="16">
        <v>3</v>
      </c>
      <c r="D19" s="12">
        <v>0</v>
      </c>
      <c r="E19" s="12">
        <v>1</v>
      </c>
      <c r="F19" s="12">
        <v>1</v>
      </c>
      <c r="G19" s="12">
        <v>2</v>
      </c>
      <c r="H19" s="59">
        <v>2</v>
      </c>
      <c r="I19" s="12">
        <v>1</v>
      </c>
      <c r="J19" s="12">
        <v>0</v>
      </c>
      <c r="K19" s="59">
        <v>3</v>
      </c>
      <c r="L19" s="12">
        <v>0</v>
      </c>
      <c r="M19" s="59">
        <v>1</v>
      </c>
      <c r="N19" s="12">
        <v>1</v>
      </c>
      <c r="O19" s="59">
        <v>2</v>
      </c>
      <c r="P19" s="12">
        <v>0</v>
      </c>
      <c r="Q19" s="12">
        <v>0</v>
      </c>
      <c r="R19" s="12">
        <v>1</v>
      </c>
      <c r="S19" s="59">
        <v>2</v>
      </c>
      <c r="T19" s="12">
        <v>1</v>
      </c>
      <c r="U19">
        <f>H19+K19+M19+O19+S19</f>
        <v>10</v>
      </c>
    </row>
    <row r="20" spans="1:21">
      <c r="A20" s="11">
        <v>24</v>
      </c>
      <c r="B20" s="13" t="s">
        <v>400</v>
      </c>
      <c r="C20" s="16">
        <v>2</v>
      </c>
      <c r="D20" s="12">
        <v>2</v>
      </c>
      <c r="E20" s="12">
        <v>1</v>
      </c>
      <c r="F20" s="12">
        <v>0</v>
      </c>
      <c r="G20" s="12">
        <v>1</v>
      </c>
      <c r="H20" s="59">
        <v>2</v>
      </c>
      <c r="I20" s="12">
        <v>1</v>
      </c>
      <c r="J20" s="12">
        <v>1</v>
      </c>
      <c r="K20" s="59">
        <v>3</v>
      </c>
      <c r="L20" s="12">
        <v>0</v>
      </c>
      <c r="M20" s="59">
        <v>3</v>
      </c>
      <c r="N20" s="12">
        <v>1</v>
      </c>
      <c r="O20" s="59">
        <v>3</v>
      </c>
      <c r="P20" s="12">
        <v>0</v>
      </c>
      <c r="Q20" s="12">
        <v>0</v>
      </c>
      <c r="R20" s="12">
        <v>1</v>
      </c>
      <c r="S20" s="59">
        <v>3</v>
      </c>
      <c r="T20" s="12">
        <v>1</v>
      </c>
      <c r="U20">
        <f>H20+K20+M20+O20+S20</f>
        <v>14</v>
      </c>
    </row>
    <row r="21" spans="1:21">
      <c r="A21" s="12">
        <v>25</v>
      </c>
      <c r="B21" s="13" t="s">
        <v>400</v>
      </c>
      <c r="C21" s="14">
        <v>2</v>
      </c>
      <c r="D21" s="11">
        <v>2</v>
      </c>
      <c r="E21" s="11">
        <v>1</v>
      </c>
      <c r="F21" s="11">
        <v>0</v>
      </c>
      <c r="G21" s="11">
        <v>0</v>
      </c>
      <c r="H21" s="58">
        <v>1</v>
      </c>
      <c r="I21" s="11">
        <v>2</v>
      </c>
      <c r="J21" s="11">
        <v>0</v>
      </c>
      <c r="K21" s="58">
        <v>0</v>
      </c>
      <c r="L21" s="11">
        <v>0</v>
      </c>
      <c r="M21" s="58">
        <v>2</v>
      </c>
      <c r="N21" s="11">
        <v>0</v>
      </c>
      <c r="O21" s="58">
        <v>0</v>
      </c>
      <c r="P21" s="11">
        <v>1</v>
      </c>
      <c r="Q21" s="11">
        <v>1</v>
      </c>
      <c r="R21" s="11">
        <v>0</v>
      </c>
      <c r="S21" s="58">
        <v>3</v>
      </c>
      <c r="T21" s="11">
        <v>2</v>
      </c>
      <c r="U21">
        <f>H21+K21+M21+O21+S21</f>
        <v>6</v>
      </c>
    </row>
    <row r="22" spans="1:21">
      <c r="A22" s="11">
        <v>26</v>
      </c>
      <c r="B22" s="13" t="s">
        <v>400</v>
      </c>
      <c r="C22" s="16">
        <v>3</v>
      </c>
      <c r="D22" s="12">
        <v>1</v>
      </c>
      <c r="E22" s="12">
        <v>2</v>
      </c>
      <c r="F22" s="12">
        <v>0</v>
      </c>
      <c r="G22" s="12">
        <v>1</v>
      </c>
      <c r="H22" s="59">
        <v>3</v>
      </c>
      <c r="I22" s="12">
        <v>2</v>
      </c>
      <c r="J22" s="12">
        <v>1</v>
      </c>
      <c r="K22" s="59">
        <v>2</v>
      </c>
      <c r="L22" s="12">
        <v>1</v>
      </c>
      <c r="M22" s="59">
        <v>2</v>
      </c>
      <c r="N22" s="12">
        <v>2</v>
      </c>
      <c r="O22" s="59">
        <v>2</v>
      </c>
      <c r="P22" s="12">
        <v>1</v>
      </c>
      <c r="Q22" s="12">
        <v>3</v>
      </c>
      <c r="R22" s="12">
        <v>2</v>
      </c>
      <c r="S22" s="59">
        <v>2</v>
      </c>
      <c r="T22" s="12">
        <v>1</v>
      </c>
      <c r="U22">
        <f>H22+K22+M22+O22+S22</f>
        <v>11</v>
      </c>
    </row>
    <row r="23" spans="1:21">
      <c r="A23" s="12">
        <v>27</v>
      </c>
      <c r="B23" s="13" t="s">
        <v>400</v>
      </c>
      <c r="C23" s="30">
        <v>3</v>
      </c>
      <c r="D23" s="31">
        <v>1</v>
      </c>
      <c r="E23" s="31">
        <v>2</v>
      </c>
      <c r="F23" s="31">
        <v>1</v>
      </c>
      <c r="G23" s="31">
        <v>2</v>
      </c>
      <c r="H23" s="60">
        <v>0</v>
      </c>
      <c r="I23" s="31">
        <v>1</v>
      </c>
      <c r="J23" s="31">
        <v>1</v>
      </c>
      <c r="K23" s="60">
        <v>2</v>
      </c>
      <c r="L23" s="31">
        <v>9</v>
      </c>
      <c r="M23" s="60">
        <v>9</v>
      </c>
      <c r="N23" s="31">
        <v>1</v>
      </c>
      <c r="O23" s="60">
        <v>1</v>
      </c>
      <c r="P23" s="31">
        <v>0</v>
      </c>
      <c r="Q23" s="31">
        <v>0</v>
      </c>
      <c r="R23" s="31">
        <v>1</v>
      </c>
      <c r="S23" s="60">
        <v>2</v>
      </c>
      <c r="T23" s="31">
        <v>2</v>
      </c>
      <c r="U23">
        <f>H23+K23+M23+O23+S23</f>
        <v>14</v>
      </c>
    </row>
    <row r="24" spans="1:21">
      <c r="A24" s="11">
        <v>28</v>
      </c>
      <c r="B24" s="13" t="s">
        <v>400</v>
      </c>
      <c r="C24" s="32">
        <v>1</v>
      </c>
      <c r="D24" s="33">
        <v>1</v>
      </c>
      <c r="E24" s="33">
        <v>1</v>
      </c>
      <c r="F24" s="33">
        <v>0</v>
      </c>
      <c r="G24" s="33">
        <v>1</v>
      </c>
      <c r="H24" s="61">
        <v>0</v>
      </c>
      <c r="I24" s="33">
        <v>1</v>
      </c>
      <c r="J24" s="33">
        <v>0</v>
      </c>
      <c r="K24" s="61">
        <v>0</v>
      </c>
      <c r="L24" s="33">
        <v>0</v>
      </c>
      <c r="M24" s="61">
        <v>0</v>
      </c>
      <c r="N24" s="33">
        <v>2</v>
      </c>
      <c r="O24" s="61">
        <v>2</v>
      </c>
      <c r="P24" s="33">
        <v>1</v>
      </c>
      <c r="Q24" s="33">
        <v>1</v>
      </c>
      <c r="R24" s="33">
        <v>1</v>
      </c>
      <c r="S24" s="61">
        <v>1</v>
      </c>
      <c r="T24" s="33">
        <v>1</v>
      </c>
      <c r="U24">
        <f>H24+K24+M24+O24+S24</f>
        <v>3</v>
      </c>
    </row>
    <row r="25" spans="1:21">
      <c r="A25" s="12">
        <v>29</v>
      </c>
      <c r="B25" s="13" t="s">
        <v>400</v>
      </c>
      <c r="C25" s="30">
        <v>3</v>
      </c>
      <c r="D25" s="31">
        <v>1</v>
      </c>
      <c r="E25" s="31">
        <v>2</v>
      </c>
      <c r="F25" s="31">
        <v>3</v>
      </c>
      <c r="G25" s="31">
        <v>3</v>
      </c>
      <c r="H25" s="60">
        <v>3</v>
      </c>
      <c r="I25" s="31">
        <v>3</v>
      </c>
      <c r="J25" s="31">
        <v>3</v>
      </c>
      <c r="K25" s="60">
        <v>3</v>
      </c>
      <c r="L25" s="31">
        <v>3</v>
      </c>
      <c r="M25" s="60">
        <v>3</v>
      </c>
      <c r="N25" s="31">
        <v>3</v>
      </c>
      <c r="O25" s="60">
        <v>3</v>
      </c>
      <c r="P25" s="31">
        <v>1</v>
      </c>
      <c r="Q25" s="31">
        <v>2</v>
      </c>
      <c r="R25" s="31">
        <v>1</v>
      </c>
      <c r="S25" s="60">
        <v>1</v>
      </c>
      <c r="T25" s="31">
        <v>1</v>
      </c>
      <c r="U25">
        <f>H25+K25+M25+O25+S25</f>
        <v>13</v>
      </c>
    </row>
    <row r="26" spans="1:21">
      <c r="A26" s="11">
        <v>30</v>
      </c>
      <c r="B26" s="13" t="s">
        <v>400</v>
      </c>
      <c r="C26" s="32">
        <v>2</v>
      </c>
      <c r="D26" s="33">
        <v>1</v>
      </c>
      <c r="E26" s="33">
        <v>2</v>
      </c>
      <c r="F26" s="33">
        <v>1</v>
      </c>
      <c r="G26" s="33">
        <v>3</v>
      </c>
      <c r="H26" s="61">
        <v>0</v>
      </c>
      <c r="I26" s="33">
        <v>0</v>
      </c>
      <c r="J26" s="33">
        <v>0</v>
      </c>
      <c r="K26" s="61">
        <v>2</v>
      </c>
      <c r="L26" s="33">
        <v>0</v>
      </c>
      <c r="M26" s="61">
        <v>0</v>
      </c>
      <c r="N26" s="33">
        <v>0</v>
      </c>
      <c r="O26" s="61">
        <v>1</v>
      </c>
      <c r="P26" s="33">
        <v>1</v>
      </c>
      <c r="Q26" s="33">
        <v>0</v>
      </c>
      <c r="R26" s="33">
        <v>0</v>
      </c>
      <c r="S26" s="61">
        <v>1</v>
      </c>
      <c r="T26" s="33">
        <v>0</v>
      </c>
      <c r="U26">
        <f>H26+K26+M26+O26+S26</f>
        <v>4</v>
      </c>
    </row>
    <row r="27" spans="1:21">
      <c r="A27" s="12">
        <v>31</v>
      </c>
      <c r="B27" s="13" t="s">
        <v>400</v>
      </c>
      <c r="C27" s="34">
        <v>3</v>
      </c>
      <c r="D27" s="35">
        <v>0</v>
      </c>
      <c r="E27" s="35">
        <v>0</v>
      </c>
      <c r="F27" s="35">
        <v>0</v>
      </c>
      <c r="G27" s="35">
        <v>2</v>
      </c>
      <c r="H27" s="62">
        <v>0</v>
      </c>
      <c r="I27" s="35">
        <v>0</v>
      </c>
      <c r="J27" s="35">
        <v>0</v>
      </c>
      <c r="K27" s="62">
        <v>2</v>
      </c>
      <c r="L27" s="35">
        <v>0</v>
      </c>
      <c r="M27" s="62">
        <v>0</v>
      </c>
      <c r="N27" s="35">
        <v>0</v>
      </c>
      <c r="O27" s="62">
        <v>1</v>
      </c>
      <c r="P27" s="35">
        <v>0</v>
      </c>
      <c r="Q27" s="35">
        <v>0</v>
      </c>
      <c r="R27" s="35">
        <v>0</v>
      </c>
      <c r="S27" s="62">
        <v>2</v>
      </c>
      <c r="T27" s="35">
        <v>1</v>
      </c>
      <c r="U27">
        <f>H27+K27+M27+O27+S27</f>
        <v>5</v>
      </c>
    </row>
    <row r="28" spans="1:21">
      <c r="A28" s="12">
        <v>33</v>
      </c>
      <c r="B28" s="13" t="s">
        <v>400</v>
      </c>
      <c r="C28" s="30">
        <v>2</v>
      </c>
      <c r="D28" s="31">
        <v>1</v>
      </c>
      <c r="E28" s="31">
        <v>1</v>
      </c>
      <c r="F28" s="31">
        <v>0</v>
      </c>
      <c r="G28" s="31">
        <v>1</v>
      </c>
      <c r="H28" s="60">
        <v>0</v>
      </c>
      <c r="I28" s="31">
        <v>2</v>
      </c>
      <c r="J28" s="31">
        <v>1</v>
      </c>
      <c r="K28" s="60">
        <v>1</v>
      </c>
      <c r="L28" s="31">
        <v>0</v>
      </c>
      <c r="M28" s="60">
        <v>0</v>
      </c>
      <c r="N28" s="31">
        <v>1</v>
      </c>
      <c r="O28" s="60">
        <v>2</v>
      </c>
      <c r="P28" s="31">
        <v>0</v>
      </c>
      <c r="Q28" s="31">
        <v>1</v>
      </c>
      <c r="R28" s="31">
        <v>0</v>
      </c>
      <c r="S28" s="60">
        <v>2</v>
      </c>
      <c r="T28" s="31">
        <v>2</v>
      </c>
      <c r="U28">
        <f>H28+K28+M28+O28+S28</f>
        <v>5</v>
      </c>
    </row>
    <row r="29" spans="1:21">
      <c r="A29" s="11">
        <v>34</v>
      </c>
      <c r="B29" s="13" t="s">
        <v>400</v>
      </c>
      <c r="C29" s="32">
        <v>2</v>
      </c>
      <c r="D29" s="33">
        <v>0</v>
      </c>
      <c r="E29" s="33">
        <v>0</v>
      </c>
      <c r="F29" s="33">
        <v>0</v>
      </c>
      <c r="G29" s="33">
        <v>1</v>
      </c>
      <c r="H29" s="61">
        <v>0</v>
      </c>
      <c r="I29" s="33">
        <v>0</v>
      </c>
      <c r="J29" s="33">
        <v>0</v>
      </c>
      <c r="K29" s="61">
        <v>1</v>
      </c>
      <c r="L29" s="33">
        <v>0</v>
      </c>
      <c r="M29" s="61">
        <v>1</v>
      </c>
      <c r="N29" s="33">
        <v>0</v>
      </c>
      <c r="O29" s="61">
        <v>2</v>
      </c>
      <c r="P29" s="33">
        <v>0</v>
      </c>
      <c r="Q29" s="33">
        <v>0</v>
      </c>
      <c r="R29" s="33">
        <v>0</v>
      </c>
      <c r="S29" s="61">
        <v>1</v>
      </c>
      <c r="T29" s="33">
        <v>0</v>
      </c>
      <c r="U29">
        <f>H29+K29+M29+O29+S29</f>
        <v>5</v>
      </c>
    </row>
    <row r="30" spans="1:21">
      <c r="A30" s="11">
        <v>36</v>
      </c>
      <c r="B30" s="13" t="s">
        <v>400</v>
      </c>
      <c r="C30" s="32">
        <v>3</v>
      </c>
      <c r="D30" s="33">
        <v>1</v>
      </c>
      <c r="E30" s="33">
        <v>1</v>
      </c>
      <c r="F30" s="33">
        <v>0</v>
      </c>
      <c r="G30" s="33">
        <v>1</v>
      </c>
      <c r="H30" s="61">
        <v>2</v>
      </c>
      <c r="I30" s="33">
        <v>1</v>
      </c>
      <c r="J30" s="33">
        <v>0</v>
      </c>
      <c r="K30" s="61">
        <v>1</v>
      </c>
      <c r="L30" s="33">
        <v>1</v>
      </c>
      <c r="M30" s="61">
        <v>1</v>
      </c>
      <c r="N30" s="33">
        <v>0</v>
      </c>
      <c r="O30" s="61">
        <v>2</v>
      </c>
      <c r="P30" s="33">
        <v>1</v>
      </c>
      <c r="Q30" s="33">
        <v>0</v>
      </c>
      <c r="R30" s="33">
        <v>0</v>
      </c>
      <c r="S30" s="61">
        <v>0</v>
      </c>
      <c r="T30" s="33">
        <v>1</v>
      </c>
      <c r="U30">
        <f>H30+K30+M30+O30+S30</f>
        <v>6</v>
      </c>
    </row>
    <row r="31" spans="1:21">
      <c r="A31" s="12">
        <v>37</v>
      </c>
      <c r="B31" s="13" t="s">
        <v>400</v>
      </c>
      <c r="C31" s="30">
        <v>1</v>
      </c>
      <c r="D31" s="31">
        <v>0</v>
      </c>
      <c r="E31" s="31">
        <v>0</v>
      </c>
      <c r="F31" s="31">
        <v>0</v>
      </c>
      <c r="G31" s="31">
        <v>0</v>
      </c>
      <c r="H31" s="60">
        <v>0</v>
      </c>
      <c r="I31" s="31">
        <v>0</v>
      </c>
      <c r="J31" s="31">
        <v>0</v>
      </c>
      <c r="K31" s="60">
        <v>0</v>
      </c>
      <c r="L31" s="31">
        <v>0</v>
      </c>
      <c r="M31" s="60">
        <v>0</v>
      </c>
      <c r="N31" s="31">
        <v>0</v>
      </c>
      <c r="O31" s="60">
        <v>0</v>
      </c>
      <c r="P31" s="31">
        <v>0</v>
      </c>
      <c r="Q31" s="31">
        <v>0</v>
      </c>
      <c r="R31" s="31">
        <v>0</v>
      </c>
      <c r="S31" s="60">
        <v>1</v>
      </c>
      <c r="T31" s="31">
        <v>0</v>
      </c>
      <c r="U31">
        <f>H31+K31+M31+O31+S31</f>
        <v>1</v>
      </c>
    </row>
    <row r="32" spans="1:21">
      <c r="A32" s="12">
        <v>39</v>
      </c>
      <c r="B32" s="13" t="s">
        <v>400</v>
      </c>
      <c r="C32" s="30">
        <v>1</v>
      </c>
      <c r="D32" s="31">
        <v>0</v>
      </c>
      <c r="E32" s="31">
        <v>0</v>
      </c>
      <c r="F32" s="31">
        <v>0</v>
      </c>
      <c r="G32" s="31">
        <v>0</v>
      </c>
      <c r="H32" s="60">
        <v>0</v>
      </c>
      <c r="I32" s="31">
        <v>0</v>
      </c>
      <c r="J32" s="31">
        <v>0</v>
      </c>
      <c r="K32" s="60">
        <v>0</v>
      </c>
      <c r="L32" s="31">
        <v>0</v>
      </c>
      <c r="M32" s="60">
        <v>1</v>
      </c>
      <c r="N32" s="31">
        <v>0</v>
      </c>
      <c r="O32" s="60">
        <v>1</v>
      </c>
      <c r="P32" s="31">
        <v>0</v>
      </c>
      <c r="Q32" s="31">
        <v>0</v>
      </c>
      <c r="R32" s="31">
        <v>0</v>
      </c>
      <c r="S32" s="60">
        <v>0</v>
      </c>
      <c r="T32" s="31">
        <v>0</v>
      </c>
      <c r="U32">
        <f>H32+K32+M32+O32+S32</f>
        <v>2</v>
      </c>
    </row>
    <row r="44" spans="1:21">
      <c r="A44" s="21">
        <v>1</v>
      </c>
      <c r="B44" s="56" t="s">
        <v>400</v>
      </c>
      <c r="C44" s="27">
        <v>3</v>
      </c>
      <c r="D44" s="28">
        <v>1</v>
      </c>
      <c r="E44" s="28">
        <v>4</v>
      </c>
      <c r="F44" s="28">
        <v>1</v>
      </c>
      <c r="G44" s="28">
        <v>1</v>
      </c>
      <c r="H44" s="28">
        <v>3</v>
      </c>
      <c r="I44" s="28">
        <v>3</v>
      </c>
      <c r="J44" s="28">
        <v>2</v>
      </c>
      <c r="K44" s="28">
        <v>3</v>
      </c>
      <c r="L44" s="28">
        <v>0</v>
      </c>
      <c r="M44" s="28">
        <v>2</v>
      </c>
      <c r="N44" s="28">
        <v>3</v>
      </c>
      <c r="O44" s="28">
        <v>4</v>
      </c>
      <c r="P44" s="28">
        <v>1</v>
      </c>
      <c r="Q44" s="28">
        <v>1</v>
      </c>
      <c r="R44" s="28">
        <v>1</v>
      </c>
      <c r="S44" s="28">
        <v>2</v>
      </c>
      <c r="T44" s="28">
        <v>1</v>
      </c>
      <c r="U44" s="57">
        <f>H44+K44+M44+O44+S44</f>
        <v>14</v>
      </c>
    </row>
    <row r="45" spans="1:21">
      <c r="A45" s="28">
        <v>2</v>
      </c>
      <c r="B45" s="56" t="s">
        <v>400</v>
      </c>
      <c r="C45" s="20">
        <v>0</v>
      </c>
      <c r="D45" s="21">
        <v>0</v>
      </c>
      <c r="E45" s="21">
        <v>1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1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57">
        <f>H45+K45+M45+O45+S45</f>
        <v>1</v>
      </c>
    </row>
    <row r="46" spans="1:21">
      <c r="A46" s="28">
        <v>6</v>
      </c>
      <c r="B46" s="56" t="s">
        <v>400</v>
      </c>
      <c r="C46" s="20">
        <v>3</v>
      </c>
      <c r="D46" s="21">
        <v>1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2</v>
      </c>
      <c r="L46" s="21">
        <v>1</v>
      </c>
      <c r="M46" s="21">
        <v>1</v>
      </c>
      <c r="N46" s="21">
        <v>3</v>
      </c>
      <c r="O46" s="21">
        <v>4</v>
      </c>
      <c r="P46" s="21">
        <v>1</v>
      </c>
      <c r="Q46" s="21">
        <v>1</v>
      </c>
      <c r="R46" s="21">
        <v>1</v>
      </c>
      <c r="S46" s="21">
        <v>0</v>
      </c>
      <c r="T46" s="21">
        <v>1</v>
      </c>
      <c r="U46" s="25">
        <f>H46+K46+M46+O46+S46</f>
        <v>8</v>
      </c>
    </row>
    <row r="47" spans="1:21">
      <c r="A47" s="21">
        <v>19</v>
      </c>
      <c r="B47" s="56" t="s">
        <v>400</v>
      </c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5">
        <f>H47+K47+M47+O47+S47</f>
        <v>0</v>
      </c>
    </row>
    <row r="48" spans="1:21">
      <c r="A48" s="21">
        <v>23</v>
      </c>
      <c r="B48" s="56" t="s">
        <v>400</v>
      </c>
      <c r="C48" s="27">
        <v>4</v>
      </c>
      <c r="D48" s="28">
        <v>0</v>
      </c>
      <c r="E48" s="28">
        <v>1</v>
      </c>
      <c r="F48" s="28">
        <v>1</v>
      </c>
      <c r="G48" s="28">
        <v>1</v>
      </c>
      <c r="H48" s="28">
        <v>1</v>
      </c>
      <c r="I48" s="28">
        <v>2</v>
      </c>
      <c r="J48" s="28">
        <v>1</v>
      </c>
      <c r="K48" s="28">
        <v>0</v>
      </c>
      <c r="L48" s="28">
        <v>1</v>
      </c>
      <c r="M48" s="28">
        <v>0</v>
      </c>
      <c r="N48" s="28">
        <v>3</v>
      </c>
      <c r="O48" s="28">
        <v>2</v>
      </c>
      <c r="P48" s="28">
        <v>0</v>
      </c>
      <c r="Q48" s="28">
        <v>1</v>
      </c>
      <c r="R48" s="28">
        <v>4</v>
      </c>
      <c r="S48" s="28">
        <v>1</v>
      </c>
      <c r="T48" s="28">
        <v>3</v>
      </c>
      <c r="U48" s="25">
        <f>H48+K48+M48+O48+S48</f>
        <v>4</v>
      </c>
    </row>
    <row r="49" spans="1:21">
      <c r="A49" s="28">
        <v>32</v>
      </c>
      <c r="B49" s="56" t="s">
        <v>400</v>
      </c>
      <c r="C49" s="36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25">
        <f>H49+K49+M49+O49+S49</f>
        <v>0</v>
      </c>
    </row>
    <row r="50" spans="1:21">
      <c r="A50" s="21">
        <v>35</v>
      </c>
      <c r="B50" s="56" t="s">
        <v>400</v>
      </c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25">
        <f>H50+K50+M50+O50+S50</f>
        <v>0</v>
      </c>
    </row>
    <row r="51" spans="1:21">
      <c r="A51" s="28">
        <v>38</v>
      </c>
      <c r="B51" s="56" t="s">
        <v>400</v>
      </c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>
        <f>H51+K51+M51+O51+S51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2"/>
  <sheetViews>
    <sheetView topLeftCell="J1" zoomScale="60" zoomScaleNormal="60" workbookViewId="0">
      <selection activeCell="AB3" sqref="AB3:AE42"/>
    </sheetView>
  </sheetViews>
  <sheetFormatPr baseColWidth="10" defaultColWidth="9.140625" defaultRowHeight="15"/>
  <cols>
    <col min="4" max="4" width="11.140625" customWidth="1"/>
    <col min="5" max="5" width="13" customWidth="1"/>
    <col min="6" max="6" width="12.28515625" customWidth="1"/>
    <col min="7" max="7" width="13.42578125" customWidth="1"/>
    <col min="28" max="29" width="12.42578125" customWidth="1"/>
    <col min="30" max="30" width="12.7109375" customWidth="1"/>
  </cols>
  <sheetData>
    <row r="1" spans="1:31">
      <c r="A1" s="2" t="s">
        <v>173</v>
      </c>
      <c r="B1" s="2" t="s">
        <v>174</v>
      </c>
      <c r="C1" s="2" t="s">
        <v>175</v>
      </c>
      <c r="D1" s="2" t="s">
        <v>176</v>
      </c>
      <c r="E1" s="2" t="s">
        <v>179</v>
      </c>
      <c r="F1" s="2" t="s">
        <v>387</v>
      </c>
    </row>
    <row r="2" spans="1:31">
      <c r="A2">
        <v>1</v>
      </c>
      <c r="B2">
        <f t="shared" ref="B2:B40" si="0">AB4</f>
        <v>26</v>
      </c>
      <c r="C2">
        <f t="shared" ref="C2:C40" si="1">AC4</f>
        <v>27</v>
      </c>
      <c r="D2">
        <f t="shared" ref="D2:D40" si="2">AD4</f>
        <v>28</v>
      </c>
      <c r="E2">
        <f t="shared" ref="E2:E40" si="3">AE4</f>
        <v>81</v>
      </c>
      <c r="F2" t="str">
        <f>IF(E2&lt;28,"low","next")</f>
        <v>next</v>
      </c>
      <c r="G2" t="str">
        <f t="shared" ref="G2:G61" si="4">IF(E2&gt;27,"middle","next")</f>
        <v>middle</v>
      </c>
      <c r="H2" t="str">
        <f>IF(E2&gt;56,"high","middle")</f>
        <v>high</v>
      </c>
    </row>
    <row r="3" spans="1:31">
      <c r="A3">
        <v>2</v>
      </c>
      <c r="B3">
        <f t="shared" si="0"/>
        <v>27</v>
      </c>
      <c r="C3">
        <f t="shared" si="1"/>
        <v>23</v>
      </c>
      <c r="D3">
        <f t="shared" si="2"/>
        <v>28</v>
      </c>
      <c r="E3">
        <f t="shared" si="3"/>
        <v>78</v>
      </c>
      <c r="F3" t="str">
        <f t="shared" ref="F3:F61" si="5">IF(E3&lt;28,"low","next")</f>
        <v>next</v>
      </c>
      <c r="G3" t="str">
        <f t="shared" si="4"/>
        <v>middle</v>
      </c>
      <c r="H3" t="str">
        <f t="shared" ref="H3:H61" si="6">IF(E3&gt;56,"high","middle")</f>
        <v>high</v>
      </c>
      <c r="N3" t="s">
        <v>180</v>
      </c>
      <c r="O3" t="s">
        <v>421</v>
      </c>
      <c r="P3" t="s">
        <v>422</v>
      </c>
      <c r="Q3" t="s">
        <v>423</v>
      </c>
      <c r="R3" t="s">
        <v>424</v>
      </c>
      <c r="S3" t="s">
        <v>425</v>
      </c>
      <c r="T3" t="s">
        <v>426</v>
      </c>
      <c r="U3" t="s">
        <v>427</v>
      </c>
      <c r="V3" t="s">
        <v>428</v>
      </c>
      <c r="W3" t="s">
        <v>429</v>
      </c>
      <c r="X3" t="s">
        <v>430</v>
      </c>
      <c r="Y3" t="s">
        <v>431</v>
      </c>
      <c r="Z3" t="s">
        <v>432</v>
      </c>
      <c r="AB3" t="s">
        <v>394</v>
      </c>
      <c r="AC3" t="s">
        <v>395</v>
      </c>
      <c r="AD3" t="s">
        <v>396</v>
      </c>
      <c r="AE3" t="s">
        <v>420</v>
      </c>
    </row>
    <row r="4" spans="1:31">
      <c r="A4">
        <v>3</v>
      </c>
      <c r="B4">
        <f t="shared" si="0"/>
        <v>15</v>
      </c>
      <c r="C4">
        <f t="shared" si="1"/>
        <v>23</v>
      </c>
      <c r="D4">
        <f t="shared" si="2"/>
        <v>23</v>
      </c>
      <c r="E4">
        <f t="shared" si="3"/>
        <v>61</v>
      </c>
      <c r="F4" t="str">
        <f t="shared" si="5"/>
        <v>next</v>
      </c>
      <c r="G4" t="str">
        <f t="shared" si="4"/>
        <v>middle</v>
      </c>
      <c r="H4" t="str">
        <f t="shared" si="6"/>
        <v>high</v>
      </c>
      <c r="N4">
        <v>1</v>
      </c>
      <c r="O4" s="14">
        <v>7</v>
      </c>
      <c r="P4" s="11">
        <v>7</v>
      </c>
      <c r="Q4" s="11">
        <v>7</v>
      </c>
      <c r="R4" s="11">
        <v>7</v>
      </c>
      <c r="S4" s="11">
        <v>7</v>
      </c>
      <c r="T4" s="11">
        <v>7</v>
      </c>
      <c r="U4" s="11">
        <v>7</v>
      </c>
      <c r="V4" s="11">
        <v>5</v>
      </c>
      <c r="W4" s="11">
        <v>6</v>
      </c>
      <c r="X4" s="11">
        <v>7</v>
      </c>
      <c r="Y4" s="11">
        <v>7</v>
      </c>
      <c r="Z4" s="11">
        <v>7</v>
      </c>
      <c r="AB4">
        <f>Q4+R4+V4+Y4</f>
        <v>26</v>
      </c>
      <c r="AC4">
        <f>T4+U4+W4+Z4</f>
        <v>27</v>
      </c>
      <c r="AD4">
        <f>O4+P4+S4+X4</f>
        <v>28</v>
      </c>
      <c r="AE4">
        <f>O4+P4+Q4+R4+S4+T4+U4+V4+W4+X4+Y4+Z4</f>
        <v>81</v>
      </c>
    </row>
    <row r="5" spans="1:31">
      <c r="A5">
        <v>4</v>
      </c>
      <c r="B5">
        <f t="shared" si="0"/>
        <v>28</v>
      </c>
      <c r="C5">
        <f t="shared" si="1"/>
        <v>28</v>
      </c>
      <c r="D5">
        <f t="shared" si="2"/>
        <v>20</v>
      </c>
      <c r="E5">
        <f t="shared" si="3"/>
        <v>76</v>
      </c>
      <c r="F5" t="str">
        <f t="shared" si="5"/>
        <v>next</v>
      </c>
      <c r="G5" t="str">
        <f t="shared" si="4"/>
        <v>middle</v>
      </c>
      <c r="H5" t="str">
        <f t="shared" si="6"/>
        <v>high</v>
      </c>
      <c r="N5">
        <v>2</v>
      </c>
      <c r="O5" s="16">
        <v>7</v>
      </c>
      <c r="P5" s="12">
        <v>7</v>
      </c>
      <c r="Q5" s="12">
        <v>7</v>
      </c>
      <c r="R5" s="12">
        <v>7</v>
      </c>
      <c r="S5" s="12">
        <v>7</v>
      </c>
      <c r="T5" s="12">
        <v>5</v>
      </c>
      <c r="U5" s="12">
        <v>5</v>
      </c>
      <c r="V5" s="12">
        <v>6</v>
      </c>
      <c r="W5" s="12">
        <v>6</v>
      </c>
      <c r="X5" s="12">
        <v>7</v>
      </c>
      <c r="Y5" s="12">
        <v>7</v>
      </c>
      <c r="Z5" s="12">
        <v>7</v>
      </c>
      <c r="AB5">
        <f t="shared" ref="AB5:AB42" si="7">Q5+R5+V5+Y5</f>
        <v>27</v>
      </c>
      <c r="AC5">
        <f t="shared" ref="AC5:AC42" si="8">T5+U5+W5+Z5</f>
        <v>23</v>
      </c>
      <c r="AD5">
        <f t="shared" ref="AD5:AD42" si="9">O5+P5+S5+X5</f>
        <v>28</v>
      </c>
      <c r="AE5">
        <f t="shared" ref="AE5:AE42" si="10">O5+P5+Q5+R5+S5+T5+U5+V5+W5+X5+Y5+Z5</f>
        <v>78</v>
      </c>
    </row>
    <row r="6" spans="1:31">
      <c r="A6">
        <v>5</v>
      </c>
      <c r="B6">
        <f t="shared" si="0"/>
        <v>23</v>
      </c>
      <c r="C6">
        <f t="shared" si="1"/>
        <v>23</v>
      </c>
      <c r="D6">
        <f t="shared" si="2"/>
        <v>23</v>
      </c>
      <c r="E6">
        <f t="shared" si="3"/>
        <v>69</v>
      </c>
      <c r="F6" t="str">
        <f t="shared" si="5"/>
        <v>next</v>
      </c>
      <c r="G6" t="str">
        <f t="shared" si="4"/>
        <v>middle</v>
      </c>
      <c r="H6" t="str">
        <f t="shared" si="6"/>
        <v>high</v>
      </c>
      <c r="N6">
        <v>3</v>
      </c>
      <c r="O6" s="14">
        <v>5</v>
      </c>
      <c r="P6" s="11">
        <v>6</v>
      </c>
      <c r="Q6" s="11">
        <v>4</v>
      </c>
      <c r="R6" s="11">
        <v>3</v>
      </c>
      <c r="S6" s="11">
        <v>5</v>
      </c>
      <c r="T6" s="11">
        <v>6</v>
      </c>
      <c r="U6" s="11">
        <v>6</v>
      </c>
      <c r="V6" s="11">
        <v>4</v>
      </c>
      <c r="W6" s="11">
        <v>6</v>
      </c>
      <c r="X6" s="11">
        <v>7</v>
      </c>
      <c r="Y6" s="11">
        <v>4</v>
      </c>
      <c r="Z6" s="11">
        <v>5</v>
      </c>
      <c r="AB6">
        <f t="shared" si="7"/>
        <v>15</v>
      </c>
      <c r="AC6">
        <f t="shared" si="8"/>
        <v>23</v>
      </c>
      <c r="AD6">
        <f t="shared" si="9"/>
        <v>23</v>
      </c>
      <c r="AE6">
        <f t="shared" si="10"/>
        <v>61</v>
      </c>
    </row>
    <row r="7" spans="1:31">
      <c r="A7">
        <v>6</v>
      </c>
      <c r="B7">
        <f t="shared" si="0"/>
        <v>28</v>
      </c>
      <c r="C7">
        <f t="shared" si="1"/>
        <v>26</v>
      </c>
      <c r="D7">
        <f t="shared" si="2"/>
        <v>28</v>
      </c>
      <c r="E7">
        <f t="shared" si="3"/>
        <v>82</v>
      </c>
      <c r="F7" t="str">
        <f t="shared" si="5"/>
        <v>next</v>
      </c>
      <c r="G7" t="str">
        <f t="shared" si="4"/>
        <v>middle</v>
      </c>
      <c r="H7" t="str">
        <f t="shared" si="6"/>
        <v>high</v>
      </c>
      <c r="N7">
        <v>4</v>
      </c>
      <c r="O7" s="16">
        <v>5</v>
      </c>
      <c r="P7" s="12">
        <v>5</v>
      </c>
      <c r="Q7" s="12">
        <v>7</v>
      </c>
      <c r="R7" s="12">
        <v>7</v>
      </c>
      <c r="S7" s="12">
        <v>5</v>
      </c>
      <c r="T7" s="12">
        <v>7</v>
      </c>
      <c r="U7" s="12">
        <v>7</v>
      </c>
      <c r="V7" s="12">
        <v>7</v>
      </c>
      <c r="W7" s="12">
        <v>7</v>
      </c>
      <c r="X7" s="12">
        <v>5</v>
      </c>
      <c r="Y7" s="12">
        <v>7</v>
      </c>
      <c r="Z7" s="12">
        <v>7</v>
      </c>
      <c r="AB7">
        <f t="shared" si="7"/>
        <v>28</v>
      </c>
      <c r="AC7">
        <f t="shared" si="8"/>
        <v>28</v>
      </c>
      <c r="AD7">
        <f t="shared" si="9"/>
        <v>20</v>
      </c>
      <c r="AE7">
        <f t="shared" si="10"/>
        <v>76</v>
      </c>
    </row>
    <row r="8" spans="1:31">
      <c r="A8">
        <v>7</v>
      </c>
      <c r="B8">
        <f t="shared" si="0"/>
        <v>28</v>
      </c>
      <c r="C8">
        <f t="shared" si="1"/>
        <v>28</v>
      </c>
      <c r="D8">
        <f t="shared" si="2"/>
        <v>28</v>
      </c>
      <c r="E8">
        <f t="shared" si="3"/>
        <v>84</v>
      </c>
      <c r="F8" t="str">
        <f t="shared" si="5"/>
        <v>next</v>
      </c>
      <c r="G8" t="str">
        <f t="shared" si="4"/>
        <v>middle</v>
      </c>
      <c r="H8" t="str">
        <f t="shared" si="6"/>
        <v>high</v>
      </c>
      <c r="N8">
        <v>5</v>
      </c>
      <c r="O8" s="14">
        <v>6</v>
      </c>
      <c r="P8" s="11">
        <v>5</v>
      </c>
      <c r="Q8" s="11">
        <v>5</v>
      </c>
      <c r="R8" s="11">
        <v>6</v>
      </c>
      <c r="S8" s="11">
        <v>6</v>
      </c>
      <c r="T8" s="11">
        <v>5</v>
      </c>
      <c r="U8" s="11">
        <v>6</v>
      </c>
      <c r="V8" s="11">
        <v>6</v>
      </c>
      <c r="W8" s="11">
        <v>6</v>
      </c>
      <c r="X8" s="11">
        <v>6</v>
      </c>
      <c r="Y8" s="11">
        <v>6</v>
      </c>
      <c r="Z8" s="11">
        <v>6</v>
      </c>
      <c r="AB8">
        <f t="shared" si="7"/>
        <v>23</v>
      </c>
      <c r="AC8">
        <f t="shared" si="8"/>
        <v>23</v>
      </c>
      <c r="AD8">
        <f t="shared" si="9"/>
        <v>23</v>
      </c>
      <c r="AE8">
        <f t="shared" si="10"/>
        <v>69</v>
      </c>
    </row>
    <row r="9" spans="1:31">
      <c r="A9">
        <v>8</v>
      </c>
      <c r="B9">
        <f t="shared" si="0"/>
        <v>22</v>
      </c>
      <c r="C9">
        <f t="shared" si="1"/>
        <v>28</v>
      </c>
      <c r="D9">
        <f t="shared" si="2"/>
        <v>25</v>
      </c>
      <c r="E9">
        <f t="shared" si="3"/>
        <v>75</v>
      </c>
      <c r="F9" t="str">
        <f t="shared" si="5"/>
        <v>next</v>
      </c>
      <c r="G9" t="str">
        <f t="shared" si="4"/>
        <v>middle</v>
      </c>
      <c r="H9" t="str">
        <f t="shared" si="6"/>
        <v>high</v>
      </c>
      <c r="N9">
        <v>6</v>
      </c>
      <c r="O9" s="16">
        <v>7</v>
      </c>
      <c r="P9" s="12">
        <v>7</v>
      </c>
      <c r="Q9" s="12">
        <v>7</v>
      </c>
      <c r="R9" s="12">
        <v>7</v>
      </c>
      <c r="S9" s="12">
        <v>7</v>
      </c>
      <c r="T9" s="12">
        <v>6</v>
      </c>
      <c r="U9" s="12">
        <v>6</v>
      </c>
      <c r="V9" s="12">
        <v>7</v>
      </c>
      <c r="W9" s="12">
        <v>7</v>
      </c>
      <c r="X9" s="12">
        <v>7</v>
      </c>
      <c r="Y9" s="12">
        <v>7</v>
      </c>
      <c r="Z9" s="12">
        <v>7</v>
      </c>
      <c r="AB9">
        <f t="shared" si="7"/>
        <v>28</v>
      </c>
      <c r="AC9">
        <f t="shared" si="8"/>
        <v>26</v>
      </c>
      <c r="AD9">
        <f t="shared" si="9"/>
        <v>28</v>
      </c>
      <c r="AE9">
        <f t="shared" si="10"/>
        <v>82</v>
      </c>
    </row>
    <row r="10" spans="1:31">
      <c r="A10">
        <v>9</v>
      </c>
      <c r="B10">
        <f t="shared" si="0"/>
        <v>24</v>
      </c>
      <c r="C10">
        <f t="shared" si="1"/>
        <v>27</v>
      </c>
      <c r="D10">
        <f t="shared" si="2"/>
        <v>28</v>
      </c>
      <c r="E10">
        <f t="shared" si="3"/>
        <v>79</v>
      </c>
      <c r="F10" t="str">
        <f t="shared" si="5"/>
        <v>next</v>
      </c>
      <c r="G10" t="str">
        <f t="shared" si="4"/>
        <v>middle</v>
      </c>
      <c r="H10" t="str">
        <f t="shared" si="6"/>
        <v>high</v>
      </c>
      <c r="N10">
        <v>7</v>
      </c>
      <c r="O10" s="14">
        <v>7</v>
      </c>
      <c r="P10" s="11">
        <v>7</v>
      </c>
      <c r="Q10" s="11">
        <v>7</v>
      </c>
      <c r="R10" s="11">
        <v>7</v>
      </c>
      <c r="S10" s="11">
        <v>7</v>
      </c>
      <c r="T10" s="11">
        <v>7</v>
      </c>
      <c r="U10" s="11">
        <v>7</v>
      </c>
      <c r="V10" s="11">
        <v>7</v>
      </c>
      <c r="W10" s="11">
        <v>7</v>
      </c>
      <c r="X10" s="11">
        <v>7</v>
      </c>
      <c r="Y10" s="11">
        <v>7</v>
      </c>
      <c r="Z10" s="11">
        <v>7</v>
      </c>
      <c r="AB10">
        <f t="shared" si="7"/>
        <v>28</v>
      </c>
      <c r="AC10">
        <f t="shared" si="8"/>
        <v>28</v>
      </c>
      <c r="AD10">
        <f t="shared" si="9"/>
        <v>28</v>
      </c>
      <c r="AE10">
        <f t="shared" si="10"/>
        <v>84</v>
      </c>
    </row>
    <row r="11" spans="1:31">
      <c r="A11">
        <v>10</v>
      </c>
      <c r="B11">
        <f t="shared" si="0"/>
        <v>22</v>
      </c>
      <c r="C11">
        <f t="shared" si="1"/>
        <v>25</v>
      </c>
      <c r="D11">
        <f t="shared" si="2"/>
        <v>19</v>
      </c>
      <c r="E11">
        <f t="shared" si="3"/>
        <v>66</v>
      </c>
      <c r="F11" t="str">
        <f t="shared" si="5"/>
        <v>next</v>
      </c>
      <c r="G11" t="str">
        <f t="shared" si="4"/>
        <v>middle</v>
      </c>
      <c r="H11" t="str">
        <f t="shared" si="6"/>
        <v>high</v>
      </c>
      <c r="N11">
        <v>8</v>
      </c>
      <c r="O11" s="16">
        <v>6</v>
      </c>
      <c r="P11" s="12">
        <v>7</v>
      </c>
      <c r="Q11" s="12">
        <v>7</v>
      </c>
      <c r="R11" s="12">
        <v>5</v>
      </c>
      <c r="S11" s="12">
        <v>5</v>
      </c>
      <c r="T11" s="12">
        <v>7</v>
      </c>
      <c r="U11" s="12">
        <v>7</v>
      </c>
      <c r="V11" s="12">
        <v>5</v>
      </c>
      <c r="W11" s="12">
        <v>7</v>
      </c>
      <c r="X11" s="12">
        <v>7</v>
      </c>
      <c r="Y11" s="12">
        <v>5</v>
      </c>
      <c r="Z11" s="12">
        <v>7</v>
      </c>
      <c r="AB11">
        <f t="shared" si="7"/>
        <v>22</v>
      </c>
      <c r="AC11">
        <f t="shared" si="8"/>
        <v>28</v>
      </c>
      <c r="AD11">
        <f t="shared" si="9"/>
        <v>25</v>
      </c>
      <c r="AE11">
        <f t="shared" si="10"/>
        <v>75</v>
      </c>
    </row>
    <row r="12" spans="1:31">
      <c r="A12">
        <v>11</v>
      </c>
      <c r="B12">
        <f t="shared" si="0"/>
        <v>27</v>
      </c>
      <c r="C12">
        <f t="shared" si="1"/>
        <v>28</v>
      </c>
      <c r="D12">
        <f t="shared" si="2"/>
        <v>28</v>
      </c>
      <c r="E12">
        <f t="shared" si="3"/>
        <v>83</v>
      </c>
      <c r="F12" t="str">
        <f t="shared" si="5"/>
        <v>next</v>
      </c>
      <c r="G12" t="str">
        <f t="shared" si="4"/>
        <v>middle</v>
      </c>
      <c r="H12" t="str">
        <f t="shared" si="6"/>
        <v>high</v>
      </c>
      <c r="N12">
        <v>9</v>
      </c>
      <c r="O12" s="14">
        <v>7</v>
      </c>
      <c r="P12" s="11">
        <v>7</v>
      </c>
      <c r="Q12" s="11">
        <v>6</v>
      </c>
      <c r="R12" s="11">
        <v>6</v>
      </c>
      <c r="S12" s="11">
        <v>7</v>
      </c>
      <c r="T12" s="11">
        <v>6</v>
      </c>
      <c r="U12" s="11">
        <v>7</v>
      </c>
      <c r="V12" s="11">
        <v>6</v>
      </c>
      <c r="W12" s="11">
        <v>7</v>
      </c>
      <c r="X12" s="11">
        <v>7</v>
      </c>
      <c r="Y12" s="11">
        <v>6</v>
      </c>
      <c r="Z12" s="11">
        <v>7</v>
      </c>
      <c r="AB12">
        <f t="shared" si="7"/>
        <v>24</v>
      </c>
      <c r="AC12">
        <f t="shared" si="8"/>
        <v>27</v>
      </c>
      <c r="AD12">
        <f t="shared" si="9"/>
        <v>28</v>
      </c>
      <c r="AE12">
        <f t="shared" si="10"/>
        <v>79</v>
      </c>
    </row>
    <row r="13" spans="1:31">
      <c r="A13">
        <v>12</v>
      </c>
      <c r="B13">
        <f t="shared" si="0"/>
        <v>22</v>
      </c>
      <c r="C13">
        <f t="shared" si="1"/>
        <v>24</v>
      </c>
      <c r="D13">
        <f t="shared" si="2"/>
        <v>28</v>
      </c>
      <c r="E13">
        <f t="shared" si="3"/>
        <v>74</v>
      </c>
      <c r="F13" t="str">
        <f t="shared" si="5"/>
        <v>next</v>
      </c>
      <c r="G13" t="str">
        <f t="shared" si="4"/>
        <v>middle</v>
      </c>
      <c r="H13" t="str">
        <f t="shared" si="6"/>
        <v>high</v>
      </c>
      <c r="N13">
        <v>10</v>
      </c>
      <c r="O13" s="16">
        <v>5</v>
      </c>
      <c r="P13" s="12">
        <v>5</v>
      </c>
      <c r="Q13" s="12">
        <v>6</v>
      </c>
      <c r="R13" s="12">
        <v>5</v>
      </c>
      <c r="S13" s="12">
        <v>5</v>
      </c>
      <c r="T13" s="12">
        <v>7</v>
      </c>
      <c r="U13" s="12">
        <v>6</v>
      </c>
      <c r="V13" s="12">
        <v>4</v>
      </c>
      <c r="W13" s="12">
        <v>6</v>
      </c>
      <c r="X13" s="12">
        <v>4</v>
      </c>
      <c r="Y13" s="12">
        <v>7</v>
      </c>
      <c r="Z13" s="12">
        <v>6</v>
      </c>
      <c r="AB13">
        <f t="shared" si="7"/>
        <v>22</v>
      </c>
      <c r="AC13">
        <f t="shared" si="8"/>
        <v>25</v>
      </c>
      <c r="AD13">
        <f t="shared" si="9"/>
        <v>19</v>
      </c>
      <c r="AE13">
        <f t="shared" si="10"/>
        <v>66</v>
      </c>
    </row>
    <row r="14" spans="1:31">
      <c r="A14">
        <v>13</v>
      </c>
      <c r="B14">
        <f t="shared" si="0"/>
        <v>25</v>
      </c>
      <c r="C14">
        <f t="shared" si="1"/>
        <v>23</v>
      </c>
      <c r="D14">
        <f t="shared" si="2"/>
        <v>27</v>
      </c>
      <c r="E14">
        <f t="shared" si="3"/>
        <v>75</v>
      </c>
      <c r="F14" t="str">
        <f t="shared" si="5"/>
        <v>next</v>
      </c>
      <c r="G14" t="str">
        <f t="shared" si="4"/>
        <v>middle</v>
      </c>
      <c r="H14" t="str">
        <f t="shared" si="6"/>
        <v>high</v>
      </c>
      <c r="N14">
        <v>11</v>
      </c>
      <c r="O14" s="14">
        <v>7</v>
      </c>
      <c r="P14" s="11">
        <v>7</v>
      </c>
      <c r="Q14" s="11">
        <v>7</v>
      </c>
      <c r="R14" s="11">
        <v>7</v>
      </c>
      <c r="S14" s="11">
        <v>7</v>
      </c>
      <c r="T14" s="11">
        <v>7</v>
      </c>
      <c r="U14" s="11">
        <v>7</v>
      </c>
      <c r="V14" s="11">
        <v>6</v>
      </c>
      <c r="W14" s="11">
        <v>7</v>
      </c>
      <c r="X14" s="11">
        <v>7</v>
      </c>
      <c r="Y14" s="11">
        <v>7</v>
      </c>
      <c r="Z14" s="11">
        <v>7</v>
      </c>
      <c r="AB14">
        <f t="shared" si="7"/>
        <v>27</v>
      </c>
      <c r="AC14">
        <f t="shared" si="8"/>
        <v>28</v>
      </c>
      <c r="AD14">
        <f t="shared" si="9"/>
        <v>28</v>
      </c>
      <c r="AE14">
        <f t="shared" si="10"/>
        <v>83</v>
      </c>
    </row>
    <row r="15" spans="1:31">
      <c r="A15">
        <v>14</v>
      </c>
      <c r="B15">
        <f t="shared" si="0"/>
        <v>23</v>
      </c>
      <c r="C15">
        <f t="shared" si="1"/>
        <v>27</v>
      </c>
      <c r="D15">
        <f t="shared" si="2"/>
        <v>25</v>
      </c>
      <c r="E15">
        <f t="shared" si="3"/>
        <v>75</v>
      </c>
      <c r="F15" t="str">
        <f t="shared" si="5"/>
        <v>next</v>
      </c>
      <c r="G15" t="str">
        <f t="shared" si="4"/>
        <v>middle</v>
      </c>
      <c r="H15" t="str">
        <f t="shared" si="6"/>
        <v>high</v>
      </c>
      <c r="N15">
        <v>12</v>
      </c>
      <c r="O15" s="16">
        <v>7</v>
      </c>
      <c r="P15" s="12">
        <v>7</v>
      </c>
      <c r="Q15" s="12">
        <v>6</v>
      </c>
      <c r="R15" s="12">
        <v>6</v>
      </c>
      <c r="S15" s="12">
        <v>7</v>
      </c>
      <c r="T15" s="12">
        <v>6</v>
      </c>
      <c r="U15" s="12">
        <v>6</v>
      </c>
      <c r="V15" s="12">
        <v>5</v>
      </c>
      <c r="W15" s="12">
        <v>6</v>
      </c>
      <c r="X15" s="12">
        <v>7</v>
      </c>
      <c r="Y15" s="12">
        <v>5</v>
      </c>
      <c r="Z15" s="12">
        <v>6</v>
      </c>
      <c r="AB15">
        <f t="shared" si="7"/>
        <v>22</v>
      </c>
      <c r="AC15">
        <f t="shared" si="8"/>
        <v>24</v>
      </c>
      <c r="AD15">
        <f t="shared" si="9"/>
        <v>28</v>
      </c>
      <c r="AE15">
        <f t="shared" si="10"/>
        <v>74</v>
      </c>
    </row>
    <row r="16" spans="1:31">
      <c r="A16">
        <v>15</v>
      </c>
      <c r="B16">
        <f t="shared" si="0"/>
        <v>27</v>
      </c>
      <c r="C16">
        <f t="shared" si="1"/>
        <v>23</v>
      </c>
      <c r="D16">
        <f t="shared" si="2"/>
        <v>24</v>
      </c>
      <c r="E16">
        <f t="shared" si="3"/>
        <v>74</v>
      </c>
      <c r="F16" t="str">
        <f t="shared" si="5"/>
        <v>next</v>
      </c>
      <c r="G16" t="str">
        <f t="shared" si="4"/>
        <v>middle</v>
      </c>
      <c r="H16" t="str">
        <f t="shared" si="6"/>
        <v>high</v>
      </c>
      <c r="N16">
        <v>13</v>
      </c>
      <c r="O16" s="14">
        <v>7</v>
      </c>
      <c r="P16" s="11">
        <v>7</v>
      </c>
      <c r="Q16" s="11">
        <v>7</v>
      </c>
      <c r="R16" s="11">
        <v>7</v>
      </c>
      <c r="S16" s="11">
        <v>6</v>
      </c>
      <c r="T16" s="11">
        <v>6</v>
      </c>
      <c r="U16" s="11">
        <v>5</v>
      </c>
      <c r="V16" s="11">
        <v>6</v>
      </c>
      <c r="W16" s="11">
        <v>6</v>
      </c>
      <c r="X16" s="11">
        <v>7</v>
      </c>
      <c r="Y16" s="11">
        <v>5</v>
      </c>
      <c r="Z16" s="11">
        <v>6</v>
      </c>
      <c r="AB16">
        <f t="shared" si="7"/>
        <v>25</v>
      </c>
      <c r="AC16">
        <f t="shared" si="8"/>
        <v>23</v>
      </c>
      <c r="AD16">
        <f t="shared" si="9"/>
        <v>27</v>
      </c>
      <c r="AE16">
        <f t="shared" si="10"/>
        <v>75</v>
      </c>
    </row>
    <row r="17" spans="1:31">
      <c r="A17">
        <v>16</v>
      </c>
      <c r="B17">
        <f t="shared" si="0"/>
        <v>23</v>
      </c>
      <c r="C17">
        <f t="shared" si="1"/>
        <v>28</v>
      </c>
      <c r="D17">
        <f t="shared" si="2"/>
        <v>28</v>
      </c>
      <c r="E17">
        <f t="shared" si="3"/>
        <v>79</v>
      </c>
      <c r="F17" t="str">
        <f t="shared" si="5"/>
        <v>next</v>
      </c>
      <c r="G17" t="str">
        <f t="shared" si="4"/>
        <v>middle</v>
      </c>
      <c r="H17" t="str">
        <f t="shared" si="6"/>
        <v>high</v>
      </c>
      <c r="I17" s="6"/>
      <c r="N17">
        <v>14</v>
      </c>
      <c r="O17" s="16">
        <v>6</v>
      </c>
      <c r="P17" s="12">
        <v>6</v>
      </c>
      <c r="Q17" s="12">
        <v>7</v>
      </c>
      <c r="R17" s="12">
        <v>5</v>
      </c>
      <c r="S17" s="12">
        <v>6</v>
      </c>
      <c r="T17" s="12">
        <v>7</v>
      </c>
      <c r="U17" s="12">
        <v>6</v>
      </c>
      <c r="V17" s="12">
        <v>5</v>
      </c>
      <c r="W17" s="12">
        <v>7</v>
      </c>
      <c r="X17" s="12">
        <v>7</v>
      </c>
      <c r="Y17" s="12">
        <v>6</v>
      </c>
      <c r="Z17" s="12">
        <v>7</v>
      </c>
      <c r="AB17">
        <f t="shared" si="7"/>
        <v>23</v>
      </c>
      <c r="AC17">
        <f t="shared" si="8"/>
        <v>27</v>
      </c>
      <c r="AD17">
        <f t="shared" si="9"/>
        <v>25</v>
      </c>
      <c r="AE17">
        <f t="shared" si="10"/>
        <v>75</v>
      </c>
    </row>
    <row r="18" spans="1:31">
      <c r="A18">
        <v>17</v>
      </c>
      <c r="B18">
        <f t="shared" si="0"/>
        <v>26</v>
      </c>
      <c r="C18">
        <f t="shared" si="1"/>
        <v>26</v>
      </c>
      <c r="D18">
        <f t="shared" si="2"/>
        <v>26</v>
      </c>
      <c r="E18">
        <f t="shared" si="3"/>
        <v>78</v>
      </c>
      <c r="F18" t="str">
        <f t="shared" si="5"/>
        <v>next</v>
      </c>
      <c r="G18" t="str">
        <f t="shared" si="4"/>
        <v>middle</v>
      </c>
      <c r="H18" t="str">
        <f t="shared" si="6"/>
        <v>high</v>
      </c>
      <c r="I18" s="6"/>
      <c r="N18">
        <v>15</v>
      </c>
      <c r="O18" s="14">
        <v>6</v>
      </c>
      <c r="P18" s="11">
        <v>6</v>
      </c>
      <c r="Q18" s="11">
        <v>7</v>
      </c>
      <c r="R18" s="11">
        <v>7</v>
      </c>
      <c r="S18" s="11">
        <v>6</v>
      </c>
      <c r="T18" s="11">
        <v>6</v>
      </c>
      <c r="U18" s="11">
        <v>5</v>
      </c>
      <c r="V18" s="11">
        <v>7</v>
      </c>
      <c r="W18" s="11">
        <v>6</v>
      </c>
      <c r="X18" s="11">
        <v>6</v>
      </c>
      <c r="Y18" s="11">
        <v>6</v>
      </c>
      <c r="Z18" s="11">
        <v>6</v>
      </c>
      <c r="AB18">
        <f t="shared" si="7"/>
        <v>27</v>
      </c>
      <c r="AC18">
        <f t="shared" si="8"/>
        <v>23</v>
      </c>
      <c r="AD18">
        <f t="shared" si="9"/>
        <v>24</v>
      </c>
      <c r="AE18">
        <f t="shared" si="10"/>
        <v>74</v>
      </c>
    </row>
    <row r="19" spans="1:31">
      <c r="A19">
        <v>18</v>
      </c>
      <c r="B19">
        <f t="shared" si="0"/>
        <v>26</v>
      </c>
      <c r="C19">
        <f t="shared" si="1"/>
        <v>27</v>
      </c>
      <c r="D19">
        <f t="shared" si="2"/>
        <v>26</v>
      </c>
      <c r="E19">
        <f t="shared" si="3"/>
        <v>79</v>
      </c>
      <c r="F19" t="str">
        <f t="shared" si="5"/>
        <v>next</v>
      </c>
      <c r="G19" t="str">
        <f t="shared" si="4"/>
        <v>middle</v>
      </c>
      <c r="H19" t="str">
        <f t="shared" si="6"/>
        <v>high</v>
      </c>
      <c r="I19" s="6"/>
      <c r="N19">
        <v>16</v>
      </c>
      <c r="O19" s="16">
        <v>7</v>
      </c>
      <c r="P19" s="12">
        <v>7</v>
      </c>
      <c r="Q19" s="12">
        <v>5</v>
      </c>
      <c r="R19" s="12">
        <v>6</v>
      </c>
      <c r="S19" s="12">
        <v>7</v>
      </c>
      <c r="T19" s="12">
        <v>7</v>
      </c>
      <c r="U19" s="12">
        <v>7</v>
      </c>
      <c r="V19" s="12">
        <v>6</v>
      </c>
      <c r="W19" s="12">
        <v>7</v>
      </c>
      <c r="X19" s="12">
        <v>7</v>
      </c>
      <c r="Y19" s="12">
        <v>6</v>
      </c>
      <c r="Z19" s="12">
        <v>7</v>
      </c>
      <c r="AB19">
        <f t="shared" si="7"/>
        <v>23</v>
      </c>
      <c r="AC19">
        <f t="shared" si="8"/>
        <v>28</v>
      </c>
      <c r="AD19">
        <f t="shared" si="9"/>
        <v>28</v>
      </c>
      <c r="AE19">
        <f t="shared" si="10"/>
        <v>79</v>
      </c>
    </row>
    <row r="20" spans="1:31">
      <c r="A20" s="25">
        <v>19</v>
      </c>
      <c r="B20" s="25">
        <f t="shared" si="0"/>
        <v>0</v>
      </c>
      <c r="C20" s="25">
        <f t="shared" si="1"/>
        <v>0</v>
      </c>
      <c r="D20" s="25">
        <f t="shared" si="2"/>
        <v>0</v>
      </c>
      <c r="E20" s="25">
        <f t="shared" si="3"/>
        <v>0</v>
      </c>
      <c r="F20" s="25" t="str">
        <f t="shared" si="5"/>
        <v>low</v>
      </c>
      <c r="G20" s="25" t="str">
        <f>IF(E20&gt;27,"middle","next")</f>
        <v>next</v>
      </c>
      <c r="H20" s="25" t="str">
        <f t="shared" si="6"/>
        <v>middle</v>
      </c>
      <c r="I20" s="6"/>
      <c r="N20">
        <v>17</v>
      </c>
      <c r="O20" s="14">
        <v>7</v>
      </c>
      <c r="P20" s="11">
        <v>7</v>
      </c>
      <c r="Q20" s="11">
        <v>7</v>
      </c>
      <c r="R20" s="11">
        <v>7</v>
      </c>
      <c r="S20" s="11">
        <v>6</v>
      </c>
      <c r="T20" s="11">
        <v>7</v>
      </c>
      <c r="U20" s="11">
        <v>7</v>
      </c>
      <c r="V20" s="11">
        <v>6</v>
      </c>
      <c r="W20" s="11">
        <v>6</v>
      </c>
      <c r="X20" s="11">
        <v>6</v>
      </c>
      <c r="Y20" s="11">
        <v>6</v>
      </c>
      <c r="Z20" s="11">
        <v>6</v>
      </c>
      <c r="AB20">
        <f t="shared" si="7"/>
        <v>26</v>
      </c>
      <c r="AC20">
        <f t="shared" si="8"/>
        <v>26</v>
      </c>
      <c r="AD20">
        <f t="shared" si="9"/>
        <v>26</v>
      </c>
      <c r="AE20">
        <f t="shared" si="10"/>
        <v>78</v>
      </c>
    </row>
    <row r="21" spans="1:31">
      <c r="A21">
        <v>20</v>
      </c>
      <c r="B21">
        <f t="shared" si="0"/>
        <v>28</v>
      </c>
      <c r="C21">
        <f t="shared" si="1"/>
        <v>28</v>
      </c>
      <c r="D21">
        <f t="shared" si="2"/>
        <v>28</v>
      </c>
      <c r="E21">
        <f t="shared" si="3"/>
        <v>84</v>
      </c>
      <c r="F21" t="str">
        <f t="shared" si="5"/>
        <v>next</v>
      </c>
      <c r="G21" t="str">
        <f t="shared" si="4"/>
        <v>middle</v>
      </c>
      <c r="H21" t="str">
        <f t="shared" si="6"/>
        <v>high</v>
      </c>
      <c r="I21" s="6"/>
      <c r="N21">
        <v>18</v>
      </c>
      <c r="O21" s="16">
        <v>7</v>
      </c>
      <c r="P21" s="12">
        <v>6</v>
      </c>
      <c r="Q21" s="12">
        <v>7</v>
      </c>
      <c r="R21" s="12">
        <v>6</v>
      </c>
      <c r="S21" s="12">
        <v>6</v>
      </c>
      <c r="T21" s="12">
        <v>6</v>
      </c>
      <c r="U21" s="12">
        <v>7</v>
      </c>
      <c r="V21" s="12">
        <v>6</v>
      </c>
      <c r="W21" s="12">
        <v>7</v>
      </c>
      <c r="X21" s="12">
        <v>7</v>
      </c>
      <c r="Y21" s="12">
        <v>7</v>
      </c>
      <c r="Z21" s="12">
        <v>7</v>
      </c>
      <c r="AB21">
        <f t="shared" si="7"/>
        <v>26</v>
      </c>
      <c r="AC21">
        <f t="shared" si="8"/>
        <v>27</v>
      </c>
      <c r="AD21">
        <f t="shared" si="9"/>
        <v>26</v>
      </c>
      <c r="AE21">
        <f t="shared" si="10"/>
        <v>79</v>
      </c>
    </row>
    <row r="22" spans="1:31">
      <c r="A22">
        <v>21</v>
      </c>
      <c r="B22">
        <f t="shared" si="0"/>
        <v>8</v>
      </c>
      <c r="C22">
        <f t="shared" si="1"/>
        <v>27</v>
      </c>
      <c r="D22">
        <f t="shared" si="2"/>
        <v>28</v>
      </c>
      <c r="E22">
        <f t="shared" si="3"/>
        <v>63</v>
      </c>
      <c r="F22" t="str">
        <f t="shared" si="5"/>
        <v>next</v>
      </c>
      <c r="G22" t="str">
        <f t="shared" si="4"/>
        <v>middle</v>
      </c>
      <c r="H22" t="str">
        <f t="shared" si="6"/>
        <v>high</v>
      </c>
      <c r="I22" s="6"/>
      <c r="N22">
        <v>19</v>
      </c>
      <c r="O22" s="20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</row>
    <row r="23" spans="1:31">
      <c r="A23">
        <v>22</v>
      </c>
      <c r="B23">
        <f t="shared" si="0"/>
        <v>18</v>
      </c>
      <c r="C23">
        <f t="shared" si="1"/>
        <v>18</v>
      </c>
      <c r="D23">
        <f t="shared" si="2"/>
        <v>24</v>
      </c>
      <c r="E23">
        <f t="shared" si="3"/>
        <v>60</v>
      </c>
      <c r="F23" t="str">
        <f t="shared" si="5"/>
        <v>next</v>
      </c>
      <c r="G23" t="str">
        <f t="shared" si="4"/>
        <v>middle</v>
      </c>
      <c r="H23" t="str">
        <f t="shared" si="6"/>
        <v>high</v>
      </c>
      <c r="I23" s="6"/>
      <c r="N23">
        <v>20</v>
      </c>
      <c r="O23" s="16">
        <v>7</v>
      </c>
      <c r="P23" s="12">
        <v>7</v>
      </c>
      <c r="Q23" s="12">
        <v>7</v>
      </c>
      <c r="R23" s="12">
        <v>7</v>
      </c>
      <c r="S23" s="12">
        <v>7</v>
      </c>
      <c r="T23" s="12">
        <v>7</v>
      </c>
      <c r="U23" s="12">
        <v>7</v>
      </c>
      <c r="V23" s="12">
        <v>7</v>
      </c>
      <c r="W23" s="12">
        <v>7</v>
      </c>
      <c r="X23" s="12">
        <v>7</v>
      </c>
      <c r="Y23" s="12">
        <v>7</v>
      </c>
      <c r="Z23" s="12">
        <v>7</v>
      </c>
      <c r="AB23">
        <f t="shared" si="7"/>
        <v>28</v>
      </c>
      <c r="AC23">
        <f t="shared" si="8"/>
        <v>28</v>
      </c>
      <c r="AD23">
        <f t="shared" si="9"/>
        <v>28</v>
      </c>
      <c r="AE23">
        <f t="shared" si="10"/>
        <v>84</v>
      </c>
    </row>
    <row r="24" spans="1:31">
      <c r="A24" s="25">
        <v>23</v>
      </c>
      <c r="B24" s="25">
        <f t="shared" si="0"/>
        <v>25</v>
      </c>
      <c r="C24" s="25">
        <f t="shared" si="1"/>
        <v>26</v>
      </c>
      <c r="D24" s="25">
        <f t="shared" si="2"/>
        <v>24</v>
      </c>
      <c r="E24" s="25">
        <f t="shared" si="3"/>
        <v>75</v>
      </c>
      <c r="F24" s="25" t="str">
        <f t="shared" si="5"/>
        <v>next</v>
      </c>
      <c r="G24" s="25" t="str">
        <f t="shared" si="4"/>
        <v>middle</v>
      </c>
      <c r="H24" s="25" t="str">
        <f t="shared" si="6"/>
        <v>high</v>
      </c>
      <c r="I24" s="6"/>
      <c r="N24">
        <v>21</v>
      </c>
      <c r="O24" s="14">
        <v>7</v>
      </c>
      <c r="P24" s="11">
        <v>7</v>
      </c>
      <c r="Q24" s="11">
        <v>2</v>
      </c>
      <c r="R24" s="11">
        <v>1</v>
      </c>
      <c r="S24" s="11">
        <v>7</v>
      </c>
      <c r="T24" s="11">
        <v>7</v>
      </c>
      <c r="U24" s="11">
        <v>6</v>
      </c>
      <c r="V24" s="11">
        <v>2</v>
      </c>
      <c r="W24" s="11">
        <v>7</v>
      </c>
      <c r="X24" s="11">
        <v>7</v>
      </c>
      <c r="Y24" s="11">
        <v>3</v>
      </c>
      <c r="Z24" s="11">
        <v>7</v>
      </c>
      <c r="AB24">
        <f t="shared" si="7"/>
        <v>8</v>
      </c>
      <c r="AC24">
        <f t="shared" si="8"/>
        <v>27</v>
      </c>
      <c r="AD24">
        <f t="shared" si="9"/>
        <v>28</v>
      </c>
      <c r="AE24">
        <f t="shared" si="10"/>
        <v>63</v>
      </c>
    </row>
    <row r="25" spans="1:31">
      <c r="A25">
        <v>24</v>
      </c>
      <c r="B25">
        <f t="shared" si="0"/>
        <v>26</v>
      </c>
      <c r="C25">
        <f t="shared" si="1"/>
        <v>23</v>
      </c>
      <c r="D25">
        <f t="shared" si="2"/>
        <v>25</v>
      </c>
      <c r="E25">
        <f t="shared" si="3"/>
        <v>74</v>
      </c>
      <c r="F25" t="str">
        <f t="shared" si="5"/>
        <v>next</v>
      </c>
      <c r="G25" t="str">
        <f t="shared" si="4"/>
        <v>middle</v>
      </c>
      <c r="H25" t="str">
        <f t="shared" si="6"/>
        <v>high</v>
      </c>
      <c r="I25" s="6"/>
      <c r="N25">
        <v>22</v>
      </c>
      <c r="O25" s="16">
        <v>6</v>
      </c>
      <c r="P25" s="12">
        <v>6</v>
      </c>
      <c r="Q25" s="12">
        <v>6</v>
      </c>
      <c r="R25" s="12">
        <v>4</v>
      </c>
      <c r="S25" s="12">
        <v>5</v>
      </c>
      <c r="T25" s="12">
        <v>4</v>
      </c>
      <c r="U25" s="12">
        <v>5</v>
      </c>
      <c r="V25" s="12">
        <v>2</v>
      </c>
      <c r="W25" s="12">
        <v>4</v>
      </c>
      <c r="X25" s="12">
        <v>7</v>
      </c>
      <c r="Y25" s="12">
        <v>6</v>
      </c>
      <c r="Z25" s="12">
        <v>5</v>
      </c>
      <c r="AB25">
        <f t="shared" si="7"/>
        <v>18</v>
      </c>
      <c r="AC25">
        <f t="shared" si="8"/>
        <v>18</v>
      </c>
      <c r="AD25">
        <f t="shared" si="9"/>
        <v>24</v>
      </c>
      <c r="AE25">
        <f t="shared" si="10"/>
        <v>60</v>
      </c>
    </row>
    <row r="26" spans="1:31">
      <c r="A26">
        <v>25</v>
      </c>
      <c r="B26">
        <f t="shared" si="0"/>
        <v>20</v>
      </c>
      <c r="C26">
        <f t="shared" si="1"/>
        <v>28</v>
      </c>
      <c r="D26">
        <f t="shared" si="2"/>
        <v>25</v>
      </c>
      <c r="E26">
        <f t="shared" si="3"/>
        <v>73</v>
      </c>
      <c r="F26" t="str">
        <f t="shared" si="5"/>
        <v>next</v>
      </c>
      <c r="G26" t="str">
        <f t="shared" si="4"/>
        <v>middle</v>
      </c>
      <c r="H26" t="str">
        <f t="shared" si="6"/>
        <v>high</v>
      </c>
      <c r="I26" s="6"/>
      <c r="N26">
        <v>23</v>
      </c>
      <c r="O26" s="14">
        <v>7</v>
      </c>
      <c r="P26" s="11">
        <v>7</v>
      </c>
      <c r="Q26" s="11">
        <v>7</v>
      </c>
      <c r="R26" s="11">
        <v>5</v>
      </c>
      <c r="S26" s="11">
        <v>5</v>
      </c>
      <c r="T26" s="11">
        <v>6</v>
      </c>
      <c r="U26" s="11">
        <v>6</v>
      </c>
      <c r="V26" s="11">
        <v>6</v>
      </c>
      <c r="W26" s="11">
        <v>7</v>
      </c>
      <c r="X26" s="11">
        <v>5</v>
      </c>
      <c r="Y26" s="11">
        <v>7</v>
      </c>
      <c r="Z26" s="11">
        <v>7</v>
      </c>
      <c r="AB26">
        <f t="shared" si="7"/>
        <v>25</v>
      </c>
      <c r="AC26">
        <f t="shared" si="8"/>
        <v>26</v>
      </c>
      <c r="AD26">
        <f t="shared" si="9"/>
        <v>24</v>
      </c>
      <c r="AE26">
        <f t="shared" si="10"/>
        <v>75</v>
      </c>
    </row>
    <row r="27" spans="1:31">
      <c r="A27">
        <v>26</v>
      </c>
      <c r="B27">
        <f t="shared" si="0"/>
        <v>26</v>
      </c>
      <c r="C27">
        <f t="shared" si="1"/>
        <v>26</v>
      </c>
      <c r="D27">
        <f t="shared" si="2"/>
        <v>27</v>
      </c>
      <c r="E27">
        <f t="shared" si="3"/>
        <v>79</v>
      </c>
      <c r="F27" t="str">
        <f t="shared" si="5"/>
        <v>next</v>
      </c>
      <c r="G27" t="str">
        <f t="shared" si="4"/>
        <v>middle</v>
      </c>
      <c r="H27" t="str">
        <f t="shared" si="6"/>
        <v>high</v>
      </c>
      <c r="I27" s="6"/>
      <c r="N27">
        <v>24</v>
      </c>
      <c r="O27" s="16">
        <v>6</v>
      </c>
      <c r="P27" s="12">
        <v>6</v>
      </c>
      <c r="Q27" s="12">
        <v>7</v>
      </c>
      <c r="R27" s="12">
        <v>6</v>
      </c>
      <c r="S27" s="12">
        <v>6</v>
      </c>
      <c r="T27" s="12">
        <v>5</v>
      </c>
      <c r="U27" s="12">
        <v>6</v>
      </c>
      <c r="V27" s="12">
        <v>6</v>
      </c>
      <c r="W27" s="12">
        <v>6</v>
      </c>
      <c r="X27" s="12">
        <v>7</v>
      </c>
      <c r="Y27" s="12">
        <v>7</v>
      </c>
      <c r="Z27" s="12">
        <v>6</v>
      </c>
      <c r="AB27">
        <f t="shared" si="7"/>
        <v>26</v>
      </c>
      <c r="AC27">
        <f t="shared" si="8"/>
        <v>23</v>
      </c>
      <c r="AD27">
        <f t="shared" si="9"/>
        <v>25</v>
      </c>
      <c r="AE27">
        <f t="shared" si="10"/>
        <v>74</v>
      </c>
    </row>
    <row r="28" spans="1:31">
      <c r="A28">
        <v>27</v>
      </c>
      <c r="B28">
        <f t="shared" si="0"/>
        <v>28</v>
      </c>
      <c r="C28">
        <f t="shared" si="1"/>
        <v>27</v>
      </c>
      <c r="D28">
        <f t="shared" si="2"/>
        <v>23</v>
      </c>
      <c r="E28">
        <f t="shared" si="3"/>
        <v>78</v>
      </c>
      <c r="F28" t="str">
        <f t="shared" si="5"/>
        <v>next</v>
      </c>
      <c r="G28" t="str">
        <f t="shared" si="4"/>
        <v>middle</v>
      </c>
      <c r="H28" t="str">
        <f t="shared" si="6"/>
        <v>high</v>
      </c>
      <c r="I28" s="6"/>
      <c r="N28">
        <v>25</v>
      </c>
      <c r="O28" s="14">
        <v>7</v>
      </c>
      <c r="P28" s="11">
        <v>5</v>
      </c>
      <c r="Q28" s="11">
        <v>5</v>
      </c>
      <c r="R28" s="11">
        <v>3</v>
      </c>
      <c r="S28" s="11">
        <v>6</v>
      </c>
      <c r="T28" s="11">
        <v>7</v>
      </c>
      <c r="U28" s="11">
        <v>7</v>
      </c>
      <c r="V28" s="11">
        <v>5</v>
      </c>
      <c r="W28" s="11">
        <v>7</v>
      </c>
      <c r="X28" s="11">
        <v>7</v>
      </c>
      <c r="Y28" s="11">
        <v>7</v>
      </c>
      <c r="Z28" s="11">
        <v>7</v>
      </c>
      <c r="AB28">
        <f t="shared" si="7"/>
        <v>20</v>
      </c>
      <c r="AC28">
        <f t="shared" si="8"/>
        <v>28</v>
      </c>
      <c r="AD28">
        <f t="shared" si="9"/>
        <v>25</v>
      </c>
      <c r="AE28">
        <f t="shared" si="10"/>
        <v>73</v>
      </c>
    </row>
    <row r="29" spans="1:31">
      <c r="A29">
        <v>28</v>
      </c>
      <c r="B29">
        <f t="shared" si="0"/>
        <v>26</v>
      </c>
      <c r="C29">
        <f t="shared" si="1"/>
        <v>28</v>
      </c>
      <c r="D29">
        <f t="shared" si="2"/>
        <v>28</v>
      </c>
      <c r="E29">
        <f t="shared" si="3"/>
        <v>82</v>
      </c>
      <c r="F29" t="str">
        <f t="shared" si="5"/>
        <v>next</v>
      </c>
      <c r="G29" t="str">
        <f t="shared" si="4"/>
        <v>middle</v>
      </c>
      <c r="H29" t="str">
        <f t="shared" si="6"/>
        <v>high</v>
      </c>
      <c r="I29" s="6"/>
      <c r="N29">
        <v>26</v>
      </c>
      <c r="O29" s="16">
        <v>7</v>
      </c>
      <c r="P29" s="12">
        <v>7</v>
      </c>
      <c r="Q29" s="12">
        <v>7</v>
      </c>
      <c r="R29" s="12">
        <v>6</v>
      </c>
      <c r="S29" s="12">
        <v>7</v>
      </c>
      <c r="T29" s="12">
        <v>6</v>
      </c>
      <c r="U29" s="12">
        <v>6</v>
      </c>
      <c r="V29" s="12">
        <v>7</v>
      </c>
      <c r="W29" s="12">
        <v>7</v>
      </c>
      <c r="X29" s="12">
        <v>6</v>
      </c>
      <c r="Y29" s="12">
        <v>6</v>
      </c>
      <c r="Z29" s="12">
        <v>7</v>
      </c>
      <c r="AB29">
        <f t="shared" si="7"/>
        <v>26</v>
      </c>
      <c r="AC29">
        <f t="shared" si="8"/>
        <v>26</v>
      </c>
      <c r="AD29">
        <f t="shared" si="9"/>
        <v>27</v>
      </c>
      <c r="AE29">
        <f t="shared" si="10"/>
        <v>79</v>
      </c>
    </row>
    <row r="30" spans="1:31">
      <c r="A30">
        <v>29</v>
      </c>
      <c r="B30">
        <f t="shared" si="0"/>
        <v>24</v>
      </c>
      <c r="C30">
        <f t="shared" si="1"/>
        <v>28</v>
      </c>
      <c r="D30">
        <f t="shared" si="2"/>
        <v>28</v>
      </c>
      <c r="E30">
        <f t="shared" si="3"/>
        <v>80</v>
      </c>
      <c r="F30" t="str">
        <f t="shared" si="5"/>
        <v>next</v>
      </c>
      <c r="G30" t="str">
        <f t="shared" si="4"/>
        <v>middle</v>
      </c>
      <c r="H30" t="str">
        <f t="shared" si="6"/>
        <v>high</v>
      </c>
      <c r="N30">
        <v>27</v>
      </c>
      <c r="O30" s="30">
        <v>6</v>
      </c>
      <c r="P30" s="31">
        <v>6</v>
      </c>
      <c r="Q30" s="31">
        <v>7</v>
      </c>
      <c r="R30" s="31">
        <v>7</v>
      </c>
      <c r="S30" s="31">
        <v>6</v>
      </c>
      <c r="T30" s="31">
        <v>6</v>
      </c>
      <c r="U30" s="31">
        <v>7</v>
      </c>
      <c r="V30" s="31">
        <v>7</v>
      </c>
      <c r="W30" s="31">
        <v>7</v>
      </c>
      <c r="X30" s="31">
        <v>5</v>
      </c>
      <c r="Y30" s="31">
        <v>7</v>
      </c>
      <c r="Z30" s="31">
        <v>7</v>
      </c>
      <c r="AB30">
        <f t="shared" si="7"/>
        <v>28</v>
      </c>
      <c r="AC30">
        <f t="shared" si="8"/>
        <v>27</v>
      </c>
      <c r="AD30">
        <f t="shared" si="9"/>
        <v>23</v>
      </c>
      <c r="AE30">
        <f t="shared" si="10"/>
        <v>78</v>
      </c>
    </row>
    <row r="31" spans="1:31">
      <c r="A31">
        <v>30</v>
      </c>
      <c r="B31">
        <f t="shared" si="0"/>
        <v>27</v>
      </c>
      <c r="C31">
        <f t="shared" si="1"/>
        <v>27</v>
      </c>
      <c r="D31">
        <f t="shared" si="2"/>
        <v>26</v>
      </c>
      <c r="E31">
        <f t="shared" si="3"/>
        <v>80</v>
      </c>
      <c r="F31" t="str">
        <f t="shared" si="5"/>
        <v>next</v>
      </c>
      <c r="G31" t="str">
        <f t="shared" si="4"/>
        <v>middle</v>
      </c>
      <c r="H31" t="str">
        <f t="shared" si="6"/>
        <v>high</v>
      </c>
      <c r="N31">
        <v>28</v>
      </c>
      <c r="O31" s="32">
        <v>7</v>
      </c>
      <c r="P31" s="33">
        <v>7</v>
      </c>
      <c r="Q31" s="33">
        <v>7</v>
      </c>
      <c r="R31" s="33">
        <v>6</v>
      </c>
      <c r="S31" s="33">
        <v>7</v>
      </c>
      <c r="T31" s="33">
        <v>7</v>
      </c>
      <c r="U31" s="33">
        <v>7</v>
      </c>
      <c r="V31" s="33">
        <v>6</v>
      </c>
      <c r="W31" s="33">
        <v>7</v>
      </c>
      <c r="X31" s="33">
        <v>7</v>
      </c>
      <c r="Y31" s="33">
        <v>7</v>
      </c>
      <c r="Z31" s="33">
        <v>7</v>
      </c>
      <c r="AB31">
        <f t="shared" si="7"/>
        <v>26</v>
      </c>
      <c r="AC31">
        <f t="shared" si="8"/>
        <v>28</v>
      </c>
      <c r="AD31">
        <f t="shared" si="9"/>
        <v>28</v>
      </c>
      <c r="AE31">
        <f t="shared" si="10"/>
        <v>82</v>
      </c>
    </row>
    <row r="32" spans="1:31">
      <c r="A32">
        <v>31</v>
      </c>
      <c r="B32">
        <f t="shared" si="0"/>
        <v>28</v>
      </c>
      <c r="C32">
        <f t="shared" si="1"/>
        <v>28</v>
      </c>
      <c r="D32">
        <f t="shared" si="2"/>
        <v>28</v>
      </c>
      <c r="E32">
        <f t="shared" si="3"/>
        <v>84</v>
      </c>
      <c r="F32" t="str">
        <f t="shared" si="5"/>
        <v>next</v>
      </c>
      <c r="G32" t="str">
        <f t="shared" si="4"/>
        <v>middle</v>
      </c>
      <c r="H32" t="str">
        <f t="shared" si="6"/>
        <v>high</v>
      </c>
      <c r="N32">
        <v>29</v>
      </c>
      <c r="O32" s="30">
        <v>7</v>
      </c>
      <c r="P32" s="31">
        <v>7</v>
      </c>
      <c r="Q32" s="31">
        <v>7</v>
      </c>
      <c r="R32" s="31">
        <v>5</v>
      </c>
      <c r="S32" s="31">
        <v>7</v>
      </c>
      <c r="T32" s="31">
        <v>7</v>
      </c>
      <c r="U32" s="31">
        <v>7</v>
      </c>
      <c r="V32" s="31">
        <v>5</v>
      </c>
      <c r="W32" s="31">
        <v>7</v>
      </c>
      <c r="X32" s="31">
        <v>7</v>
      </c>
      <c r="Y32" s="31">
        <v>7</v>
      </c>
      <c r="Z32" s="31">
        <v>7</v>
      </c>
      <c r="AB32">
        <f t="shared" si="7"/>
        <v>24</v>
      </c>
      <c r="AC32">
        <f t="shared" si="8"/>
        <v>28</v>
      </c>
      <c r="AD32">
        <f t="shared" si="9"/>
        <v>28</v>
      </c>
      <c r="AE32">
        <f t="shared" si="10"/>
        <v>80</v>
      </c>
    </row>
    <row r="33" spans="1:31">
      <c r="A33" s="25">
        <v>32</v>
      </c>
      <c r="B33" s="25">
        <f t="shared" si="0"/>
        <v>0</v>
      </c>
      <c r="C33" s="25">
        <f t="shared" si="1"/>
        <v>0</v>
      </c>
      <c r="D33" s="25">
        <f t="shared" si="2"/>
        <v>0</v>
      </c>
      <c r="E33" s="25">
        <f t="shared" si="3"/>
        <v>0</v>
      </c>
      <c r="F33" s="25" t="str">
        <f t="shared" si="5"/>
        <v>low</v>
      </c>
      <c r="G33" s="25" t="str">
        <f t="shared" si="4"/>
        <v>next</v>
      </c>
      <c r="H33" s="25" t="str">
        <f t="shared" si="6"/>
        <v>middle</v>
      </c>
      <c r="N33">
        <v>30</v>
      </c>
      <c r="O33" s="32">
        <v>7</v>
      </c>
      <c r="P33" s="33">
        <v>6</v>
      </c>
      <c r="Q33" s="33">
        <v>7</v>
      </c>
      <c r="R33" s="33">
        <v>7</v>
      </c>
      <c r="S33" s="33">
        <v>6</v>
      </c>
      <c r="T33" s="33">
        <v>7</v>
      </c>
      <c r="U33" s="33">
        <v>7</v>
      </c>
      <c r="V33" s="33">
        <v>6</v>
      </c>
      <c r="W33" s="33">
        <v>6</v>
      </c>
      <c r="X33" s="33">
        <v>7</v>
      </c>
      <c r="Y33" s="33">
        <v>7</v>
      </c>
      <c r="Z33" s="33">
        <v>7</v>
      </c>
      <c r="AB33">
        <f t="shared" si="7"/>
        <v>27</v>
      </c>
      <c r="AC33">
        <f t="shared" si="8"/>
        <v>27</v>
      </c>
      <c r="AD33">
        <f t="shared" si="9"/>
        <v>26</v>
      </c>
      <c r="AE33">
        <f t="shared" si="10"/>
        <v>80</v>
      </c>
    </row>
    <row r="34" spans="1:31">
      <c r="A34">
        <v>33</v>
      </c>
      <c r="B34">
        <f t="shared" si="0"/>
        <v>15</v>
      </c>
      <c r="C34">
        <f t="shared" si="1"/>
        <v>17</v>
      </c>
      <c r="D34">
        <f t="shared" si="2"/>
        <v>25</v>
      </c>
      <c r="E34">
        <f t="shared" si="3"/>
        <v>57</v>
      </c>
      <c r="F34" t="str">
        <f t="shared" si="5"/>
        <v>next</v>
      </c>
      <c r="G34" t="str">
        <f t="shared" si="4"/>
        <v>middle</v>
      </c>
      <c r="H34" t="str">
        <f t="shared" si="6"/>
        <v>high</v>
      </c>
      <c r="N34">
        <v>31</v>
      </c>
      <c r="O34" s="34">
        <v>7</v>
      </c>
      <c r="P34" s="35">
        <v>7</v>
      </c>
      <c r="Q34" s="35">
        <v>7</v>
      </c>
      <c r="R34" s="35">
        <v>7</v>
      </c>
      <c r="S34" s="35">
        <v>7</v>
      </c>
      <c r="T34" s="35">
        <v>7</v>
      </c>
      <c r="U34" s="35">
        <v>7</v>
      </c>
      <c r="V34" s="35">
        <v>7</v>
      </c>
      <c r="W34" s="35">
        <v>7</v>
      </c>
      <c r="X34" s="35">
        <v>7</v>
      </c>
      <c r="Y34" s="35">
        <v>7</v>
      </c>
      <c r="Z34" s="35">
        <v>7</v>
      </c>
      <c r="AB34">
        <f t="shared" si="7"/>
        <v>28</v>
      </c>
      <c r="AC34">
        <f t="shared" si="8"/>
        <v>28</v>
      </c>
      <c r="AD34">
        <f t="shared" si="9"/>
        <v>28</v>
      </c>
      <c r="AE34">
        <f t="shared" si="10"/>
        <v>84</v>
      </c>
    </row>
    <row r="35" spans="1:31">
      <c r="A35">
        <v>34</v>
      </c>
      <c r="B35">
        <f t="shared" si="0"/>
        <v>26</v>
      </c>
      <c r="C35">
        <f t="shared" si="1"/>
        <v>27</v>
      </c>
      <c r="D35">
        <f t="shared" si="2"/>
        <v>27</v>
      </c>
      <c r="E35">
        <f t="shared" si="3"/>
        <v>80</v>
      </c>
      <c r="F35" t="str">
        <f t="shared" si="5"/>
        <v>next</v>
      </c>
      <c r="G35" t="str">
        <f t="shared" si="4"/>
        <v>middle</v>
      </c>
      <c r="H35" t="str">
        <f t="shared" si="6"/>
        <v>high</v>
      </c>
      <c r="N35">
        <v>32</v>
      </c>
      <c r="O35" s="36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</row>
    <row r="36" spans="1:31">
      <c r="A36" s="25">
        <v>35</v>
      </c>
      <c r="B36" s="25">
        <f t="shared" si="0"/>
        <v>0</v>
      </c>
      <c r="C36" s="25">
        <f t="shared" si="1"/>
        <v>0</v>
      </c>
      <c r="D36" s="25">
        <f t="shared" si="2"/>
        <v>0</v>
      </c>
      <c r="E36" s="25">
        <f t="shared" si="3"/>
        <v>0</v>
      </c>
      <c r="F36" s="25" t="str">
        <f t="shared" si="5"/>
        <v>low</v>
      </c>
      <c r="G36" s="25" t="str">
        <f t="shared" si="4"/>
        <v>next</v>
      </c>
      <c r="H36" s="25" t="str">
        <f t="shared" si="6"/>
        <v>middle</v>
      </c>
      <c r="N36">
        <v>33</v>
      </c>
      <c r="O36" s="30">
        <v>6</v>
      </c>
      <c r="P36" s="31">
        <v>6</v>
      </c>
      <c r="Q36" s="31">
        <v>5</v>
      </c>
      <c r="R36" s="31">
        <v>4</v>
      </c>
      <c r="S36" s="31">
        <v>6</v>
      </c>
      <c r="T36" s="31">
        <v>4</v>
      </c>
      <c r="U36" s="31">
        <v>4</v>
      </c>
      <c r="V36" s="31">
        <v>2</v>
      </c>
      <c r="W36" s="31">
        <v>4</v>
      </c>
      <c r="X36" s="31">
        <v>7</v>
      </c>
      <c r="Y36" s="31">
        <v>4</v>
      </c>
      <c r="Z36" s="31">
        <v>5</v>
      </c>
      <c r="AB36">
        <f t="shared" si="7"/>
        <v>15</v>
      </c>
      <c r="AC36">
        <f t="shared" si="8"/>
        <v>17</v>
      </c>
      <c r="AD36">
        <f t="shared" si="9"/>
        <v>25</v>
      </c>
      <c r="AE36">
        <f t="shared" si="10"/>
        <v>57</v>
      </c>
    </row>
    <row r="37" spans="1:31">
      <c r="A37">
        <v>36</v>
      </c>
      <c r="B37">
        <f t="shared" si="0"/>
        <v>22</v>
      </c>
      <c r="C37">
        <f t="shared" si="1"/>
        <v>28</v>
      </c>
      <c r="D37">
        <f t="shared" si="2"/>
        <v>26</v>
      </c>
      <c r="E37">
        <f t="shared" si="3"/>
        <v>76</v>
      </c>
      <c r="F37" t="str">
        <f t="shared" si="5"/>
        <v>next</v>
      </c>
      <c r="G37" t="str">
        <f t="shared" si="4"/>
        <v>middle</v>
      </c>
      <c r="H37" t="str">
        <f t="shared" si="6"/>
        <v>high</v>
      </c>
      <c r="N37">
        <v>34</v>
      </c>
      <c r="O37" s="32">
        <v>7</v>
      </c>
      <c r="P37" s="33">
        <v>7</v>
      </c>
      <c r="Q37" s="33">
        <v>7</v>
      </c>
      <c r="R37" s="33">
        <v>7</v>
      </c>
      <c r="S37" s="33">
        <v>6</v>
      </c>
      <c r="T37" s="33">
        <v>6</v>
      </c>
      <c r="U37" s="33">
        <v>7</v>
      </c>
      <c r="V37" s="33">
        <v>5</v>
      </c>
      <c r="W37" s="33">
        <v>7</v>
      </c>
      <c r="X37" s="33">
        <v>7</v>
      </c>
      <c r="Y37" s="33">
        <v>7</v>
      </c>
      <c r="Z37" s="33">
        <v>7</v>
      </c>
      <c r="AB37">
        <f t="shared" si="7"/>
        <v>26</v>
      </c>
      <c r="AC37">
        <f t="shared" si="8"/>
        <v>27</v>
      </c>
      <c r="AD37">
        <f t="shared" si="9"/>
        <v>27</v>
      </c>
      <c r="AE37">
        <f t="shared" si="10"/>
        <v>80</v>
      </c>
    </row>
    <row r="38" spans="1:31">
      <c r="A38">
        <v>37</v>
      </c>
      <c r="B38">
        <f t="shared" si="0"/>
        <v>28</v>
      </c>
      <c r="C38">
        <f t="shared" si="1"/>
        <v>28</v>
      </c>
      <c r="D38">
        <f t="shared" si="2"/>
        <v>28</v>
      </c>
      <c r="E38">
        <f t="shared" si="3"/>
        <v>84</v>
      </c>
      <c r="F38" t="str">
        <f t="shared" si="5"/>
        <v>next</v>
      </c>
      <c r="G38" t="str">
        <f t="shared" si="4"/>
        <v>middle</v>
      </c>
      <c r="H38" t="str">
        <f t="shared" si="6"/>
        <v>high</v>
      </c>
      <c r="N38">
        <v>35</v>
      </c>
      <c r="O38" s="36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</row>
    <row r="39" spans="1:31">
      <c r="A39" s="25">
        <v>38</v>
      </c>
      <c r="B39" s="25">
        <f t="shared" si="0"/>
        <v>0</v>
      </c>
      <c r="C39" s="25">
        <f t="shared" si="1"/>
        <v>0</v>
      </c>
      <c r="D39" s="25">
        <f t="shared" si="2"/>
        <v>0</v>
      </c>
      <c r="E39" s="25">
        <f t="shared" si="3"/>
        <v>0</v>
      </c>
      <c r="F39" s="25" t="str">
        <f t="shared" si="5"/>
        <v>low</v>
      </c>
      <c r="G39" s="25" t="str">
        <f t="shared" si="4"/>
        <v>next</v>
      </c>
      <c r="H39" s="25" t="str">
        <f t="shared" si="6"/>
        <v>middle</v>
      </c>
      <c r="N39">
        <v>36</v>
      </c>
      <c r="O39" s="32">
        <v>7</v>
      </c>
      <c r="P39" s="33">
        <v>7</v>
      </c>
      <c r="Q39" s="33">
        <v>6</v>
      </c>
      <c r="R39" s="33">
        <v>5</v>
      </c>
      <c r="S39" s="33">
        <v>5</v>
      </c>
      <c r="T39" s="33">
        <v>7</v>
      </c>
      <c r="U39" s="33">
        <v>7</v>
      </c>
      <c r="V39" s="33">
        <v>5</v>
      </c>
      <c r="W39" s="33">
        <v>7</v>
      </c>
      <c r="X39" s="33">
        <v>7</v>
      </c>
      <c r="Y39" s="33">
        <v>6</v>
      </c>
      <c r="Z39" s="33">
        <v>7</v>
      </c>
      <c r="AB39">
        <f t="shared" si="7"/>
        <v>22</v>
      </c>
      <c r="AC39">
        <f t="shared" si="8"/>
        <v>28</v>
      </c>
      <c r="AD39">
        <f t="shared" si="9"/>
        <v>26</v>
      </c>
      <c r="AE39">
        <f t="shared" si="10"/>
        <v>76</v>
      </c>
    </row>
    <row r="40" spans="1:31">
      <c r="A40">
        <v>39</v>
      </c>
      <c r="B40">
        <f t="shared" si="0"/>
        <v>28</v>
      </c>
      <c r="C40">
        <f t="shared" si="1"/>
        <v>26</v>
      </c>
      <c r="D40">
        <f t="shared" si="2"/>
        <v>28</v>
      </c>
      <c r="E40">
        <f t="shared" si="3"/>
        <v>82</v>
      </c>
      <c r="F40" t="str">
        <f t="shared" si="5"/>
        <v>next</v>
      </c>
      <c r="G40" t="str">
        <f t="shared" si="4"/>
        <v>middle</v>
      </c>
      <c r="H40" t="str">
        <f t="shared" si="6"/>
        <v>high</v>
      </c>
      <c r="N40">
        <v>37</v>
      </c>
      <c r="O40" s="30">
        <v>7</v>
      </c>
      <c r="P40" s="31">
        <v>7</v>
      </c>
      <c r="Q40" s="31">
        <v>7</v>
      </c>
      <c r="R40" s="31">
        <v>7</v>
      </c>
      <c r="S40" s="31">
        <v>7</v>
      </c>
      <c r="T40" s="31">
        <v>7</v>
      </c>
      <c r="U40" s="31">
        <v>7</v>
      </c>
      <c r="V40" s="31">
        <v>7</v>
      </c>
      <c r="W40" s="31">
        <v>7</v>
      </c>
      <c r="X40" s="31">
        <v>7</v>
      </c>
      <c r="Y40" s="31">
        <v>7</v>
      </c>
      <c r="Z40" s="31">
        <v>7</v>
      </c>
      <c r="AB40">
        <f t="shared" si="7"/>
        <v>28</v>
      </c>
      <c r="AC40">
        <f t="shared" si="8"/>
        <v>28</v>
      </c>
      <c r="AD40">
        <f t="shared" si="9"/>
        <v>28</v>
      </c>
      <c r="AE40">
        <f t="shared" si="10"/>
        <v>84</v>
      </c>
    </row>
    <row r="41" spans="1:31">
      <c r="A41">
        <v>40</v>
      </c>
      <c r="F41" t="str">
        <f t="shared" si="5"/>
        <v>low</v>
      </c>
      <c r="G41" t="str">
        <f t="shared" si="4"/>
        <v>next</v>
      </c>
      <c r="H41" t="str">
        <f t="shared" si="6"/>
        <v>middle</v>
      </c>
      <c r="N41">
        <v>38</v>
      </c>
      <c r="O41" s="36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B41">
        <f t="shared" si="7"/>
        <v>0</v>
      </c>
      <c r="AC41">
        <f t="shared" si="8"/>
        <v>0</v>
      </c>
      <c r="AD41">
        <f t="shared" si="9"/>
        <v>0</v>
      </c>
      <c r="AE41">
        <f t="shared" si="10"/>
        <v>0</v>
      </c>
    </row>
    <row r="42" spans="1:31">
      <c r="A42">
        <v>41</v>
      </c>
      <c r="F42" t="str">
        <f t="shared" si="5"/>
        <v>low</v>
      </c>
      <c r="G42" t="str">
        <f t="shared" si="4"/>
        <v>next</v>
      </c>
      <c r="H42" t="str">
        <f t="shared" si="6"/>
        <v>middle</v>
      </c>
      <c r="N42">
        <v>39</v>
      </c>
      <c r="O42" s="30">
        <v>7</v>
      </c>
      <c r="P42" s="31">
        <v>7</v>
      </c>
      <c r="Q42" s="31">
        <v>7</v>
      </c>
      <c r="R42" s="31">
        <v>7</v>
      </c>
      <c r="S42" s="31">
        <v>7</v>
      </c>
      <c r="T42" s="31">
        <v>6</v>
      </c>
      <c r="U42" s="31">
        <v>6</v>
      </c>
      <c r="V42" s="31">
        <v>7</v>
      </c>
      <c r="W42" s="31">
        <v>7</v>
      </c>
      <c r="X42" s="31">
        <v>7</v>
      </c>
      <c r="Y42" s="31">
        <v>7</v>
      </c>
      <c r="Z42" s="31">
        <v>7</v>
      </c>
      <c r="AB42">
        <f t="shared" si="7"/>
        <v>28</v>
      </c>
      <c r="AC42">
        <f t="shared" si="8"/>
        <v>26</v>
      </c>
      <c r="AD42">
        <f t="shared" si="9"/>
        <v>28</v>
      </c>
      <c r="AE42">
        <f t="shared" si="10"/>
        <v>82</v>
      </c>
    </row>
    <row r="43" spans="1:31">
      <c r="A43">
        <v>42</v>
      </c>
      <c r="F43" t="str">
        <f t="shared" si="5"/>
        <v>low</v>
      </c>
      <c r="G43" t="str">
        <f t="shared" si="4"/>
        <v>next</v>
      </c>
      <c r="H43" t="str">
        <f t="shared" si="6"/>
        <v>middle</v>
      </c>
    </row>
    <row r="44" spans="1:31">
      <c r="A44">
        <v>43</v>
      </c>
      <c r="F44" t="str">
        <f t="shared" si="5"/>
        <v>low</v>
      </c>
      <c r="G44" t="str">
        <f t="shared" si="4"/>
        <v>next</v>
      </c>
      <c r="H44" t="str">
        <f t="shared" si="6"/>
        <v>middle</v>
      </c>
    </row>
    <row r="45" spans="1:31">
      <c r="A45">
        <v>44</v>
      </c>
      <c r="F45" t="str">
        <f t="shared" si="5"/>
        <v>low</v>
      </c>
      <c r="G45" t="str">
        <f t="shared" si="4"/>
        <v>next</v>
      </c>
      <c r="H45" t="str">
        <f t="shared" si="6"/>
        <v>middle</v>
      </c>
    </row>
    <row r="46" spans="1:31">
      <c r="A46">
        <v>45</v>
      </c>
      <c r="F46" t="str">
        <f t="shared" si="5"/>
        <v>low</v>
      </c>
      <c r="G46" t="str">
        <f t="shared" si="4"/>
        <v>next</v>
      </c>
      <c r="H46" t="str">
        <f t="shared" si="6"/>
        <v>middle</v>
      </c>
    </row>
    <row r="47" spans="1:31">
      <c r="A47">
        <v>46</v>
      </c>
      <c r="F47" t="str">
        <f t="shared" si="5"/>
        <v>low</v>
      </c>
      <c r="G47" t="str">
        <f t="shared" si="4"/>
        <v>next</v>
      </c>
      <c r="H47" t="str">
        <f t="shared" si="6"/>
        <v>middle</v>
      </c>
    </row>
    <row r="48" spans="1:31">
      <c r="A48">
        <v>47</v>
      </c>
      <c r="F48" t="str">
        <f t="shared" si="5"/>
        <v>low</v>
      </c>
      <c r="G48" t="str">
        <f t="shared" si="4"/>
        <v>next</v>
      </c>
      <c r="H48" t="str">
        <f t="shared" si="6"/>
        <v>middle</v>
      </c>
    </row>
    <row r="49" spans="1:8">
      <c r="A49">
        <v>48</v>
      </c>
      <c r="F49" t="str">
        <f t="shared" si="5"/>
        <v>low</v>
      </c>
      <c r="G49" t="str">
        <f t="shared" si="4"/>
        <v>next</v>
      </c>
      <c r="H49" t="str">
        <f t="shared" si="6"/>
        <v>middle</v>
      </c>
    </row>
    <row r="50" spans="1:8">
      <c r="A50">
        <v>49</v>
      </c>
      <c r="F50" t="str">
        <f t="shared" si="5"/>
        <v>low</v>
      </c>
      <c r="G50" t="str">
        <f t="shared" si="4"/>
        <v>next</v>
      </c>
      <c r="H50" t="str">
        <f t="shared" si="6"/>
        <v>middle</v>
      </c>
    </row>
    <row r="51" spans="1:8">
      <c r="A51">
        <v>50</v>
      </c>
      <c r="F51" t="str">
        <f t="shared" si="5"/>
        <v>low</v>
      </c>
      <c r="G51" t="str">
        <f t="shared" si="4"/>
        <v>next</v>
      </c>
      <c r="H51" t="str">
        <f t="shared" si="6"/>
        <v>middle</v>
      </c>
    </row>
    <row r="52" spans="1:8">
      <c r="A52">
        <v>51</v>
      </c>
      <c r="F52" t="str">
        <f t="shared" si="5"/>
        <v>low</v>
      </c>
      <c r="G52" t="str">
        <f t="shared" si="4"/>
        <v>next</v>
      </c>
      <c r="H52" t="str">
        <f t="shared" si="6"/>
        <v>middle</v>
      </c>
    </row>
    <row r="53" spans="1:8">
      <c r="A53">
        <v>52</v>
      </c>
      <c r="F53" t="str">
        <f t="shared" si="5"/>
        <v>low</v>
      </c>
      <c r="G53" t="str">
        <f t="shared" si="4"/>
        <v>next</v>
      </c>
      <c r="H53" t="str">
        <f t="shared" si="6"/>
        <v>middle</v>
      </c>
    </row>
    <row r="54" spans="1:8">
      <c r="A54">
        <v>53</v>
      </c>
      <c r="F54" t="str">
        <f t="shared" si="5"/>
        <v>low</v>
      </c>
      <c r="G54" t="str">
        <f t="shared" si="4"/>
        <v>next</v>
      </c>
      <c r="H54" t="str">
        <f t="shared" si="6"/>
        <v>middle</v>
      </c>
    </row>
    <row r="55" spans="1:8">
      <c r="A55">
        <v>54</v>
      </c>
      <c r="F55" t="str">
        <f t="shared" si="5"/>
        <v>low</v>
      </c>
      <c r="G55" t="str">
        <f t="shared" si="4"/>
        <v>next</v>
      </c>
      <c r="H55" t="str">
        <f t="shared" si="6"/>
        <v>middle</v>
      </c>
    </row>
    <row r="56" spans="1:8">
      <c r="A56">
        <v>55</v>
      </c>
      <c r="F56" t="str">
        <f t="shared" si="5"/>
        <v>low</v>
      </c>
      <c r="G56" t="str">
        <f t="shared" si="4"/>
        <v>next</v>
      </c>
      <c r="H56" t="str">
        <f t="shared" si="6"/>
        <v>middle</v>
      </c>
    </row>
    <row r="57" spans="1:8">
      <c r="A57">
        <v>56</v>
      </c>
      <c r="F57" t="str">
        <f t="shared" si="5"/>
        <v>low</v>
      </c>
      <c r="G57" t="str">
        <f t="shared" si="4"/>
        <v>next</v>
      </c>
      <c r="H57" t="str">
        <f t="shared" si="6"/>
        <v>middle</v>
      </c>
    </row>
    <row r="58" spans="1:8">
      <c r="A58">
        <v>57</v>
      </c>
      <c r="F58" t="str">
        <f t="shared" si="5"/>
        <v>low</v>
      </c>
      <c r="G58" t="str">
        <f t="shared" si="4"/>
        <v>next</v>
      </c>
      <c r="H58" t="str">
        <f t="shared" si="6"/>
        <v>middle</v>
      </c>
    </row>
    <row r="59" spans="1:8">
      <c r="A59">
        <v>58</v>
      </c>
      <c r="F59" t="str">
        <f t="shared" si="5"/>
        <v>low</v>
      </c>
      <c r="G59" t="str">
        <f t="shared" si="4"/>
        <v>next</v>
      </c>
      <c r="H59" t="str">
        <f t="shared" si="6"/>
        <v>middle</v>
      </c>
    </row>
    <row r="60" spans="1:8">
      <c r="A60">
        <v>59</v>
      </c>
      <c r="F60" t="str">
        <f t="shared" si="5"/>
        <v>low</v>
      </c>
      <c r="G60" t="str">
        <f t="shared" si="4"/>
        <v>next</v>
      </c>
      <c r="H60" t="str">
        <f t="shared" si="6"/>
        <v>middle</v>
      </c>
    </row>
    <row r="61" spans="1:8">
      <c r="A61">
        <v>60</v>
      </c>
      <c r="F61" t="str">
        <f t="shared" si="5"/>
        <v>low</v>
      </c>
      <c r="G61" t="str">
        <f t="shared" si="4"/>
        <v>next</v>
      </c>
      <c r="H61" t="str">
        <f t="shared" si="6"/>
        <v>middle</v>
      </c>
    </row>
    <row r="62" spans="1:8">
      <c r="A62">
        <v>61</v>
      </c>
      <c r="F62" t="str">
        <f t="shared" ref="F62:F71" si="11">IF(E62&lt;28,"low","next")</f>
        <v>low</v>
      </c>
      <c r="G62" t="str">
        <f t="shared" ref="G62:G71" si="12">IF(E62&gt;27,"middle","next")</f>
        <v>next</v>
      </c>
      <c r="H62" t="str">
        <f t="shared" ref="H62:H71" si="13">IF(E62&gt;56,"high","middle")</f>
        <v>middle</v>
      </c>
    </row>
    <row r="63" spans="1:8">
      <c r="A63">
        <v>62</v>
      </c>
      <c r="F63" t="str">
        <f t="shared" si="11"/>
        <v>low</v>
      </c>
      <c r="G63" t="str">
        <f t="shared" si="12"/>
        <v>next</v>
      </c>
      <c r="H63" t="str">
        <f t="shared" si="13"/>
        <v>middle</v>
      </c>
    </row>
    <row r="64" spans="1:8">
      <c r="A64">
        <v>63</v>
      </c>
      <c r="F64" t="str">
        <f t="shared" si="11"/>
        <v>low</v>
      </c>
      <c r="G64" t="str">
        <f t="shared" si="12"/>
        <v>next</v>
      </c>
      <c r="H64" t="str">
        <f t="shared" si="13"/>
        <v>middle</v>
      </c>
    </row>
    <row r="65" spans="1:8">
      <c r="A65">
        <v>64</v>
      </c>
      <c r="F65" t="str">
        <f t="shared" si="11"/>
        <v>low</v>
      </c>
      <c r="G65" t="str">
        <f t="shared" si="12"/>
        <v>next</v>
      </c>
      <c r="H65" t="str">
        <f t="shared" si="13"/>
        <v>middle</v>
      </c>
    </row>
    <row r="66" spans="1:8">
      <c r="A66">
        <v>65</v>
      </c>
      <c r="F66" t="str">
        <f t="shared" si="11"/>
        <v>low</v>
      </c>
      <c r="G66" t="str">
        <f t="shared" si="12"/>
        <v>next</v>
      </c>
      <c r="H66" t="str">
        <f t="shared" si="13"/>
        <v>middle</v>
      </c>
    </row>
    <row r="67" spans="1:8">
      <c r="A67">
        <v>66</v>
      </c>
      <c r="F67" t="str">
        <f t="shared" si="11"/>
        <v>low</v>
      </c>
      <c r="G67" t="str">
        <f t="shared" si="12"/>
        <v>next</v>
      </c>
      <c r="H67" t="str">
        <f t="shared" si="13"/>
        <v>middle</v>
      </c>
    </row>
    <row r="68" spans="1:8">
      <c r="A68">
        <v>67</v>
      </c>
      <c r="F68" t="str">
        <f t="shared" si="11"/>
        <v>low</v>
      </c>
      <c r="G68" t="str">
        <f t="shared" si="12"/>
        <v>next</v>
      </c>
      <c r="H68" t="str">
        <f t="shared" si="13"/>
        <v>middle</v>
      </c>
    </row>
    <row r="69" spans="1:8">
      <c r="A69">
        <v>68</v>
      </c>
      <c r="F69" t="str">
        <f t="shared" si="11"/>
        <v>low</v>
      </c>
      <c r="G69" t="str">
        <f t="shared" si="12"/>
        <v>next</v>
      </c>
      <c r="H69" t="str">
        <f t="shared" si="13"/>
        <v>middle</v>
      </c>
    </row>
    <row r="70" spans="1:8">
      <c r="A70">
        <v>69</v>
      </c>
      <c r="F70" t="str">
        <f t="shared" si="11"/>
        <v>low</v>
      </c>
      <c r="G70" t="str">
        <f t="shared" si="12"/>
        <v>next</v>
      </c>
      <c r="H70" t="str">
        <f t="shared" si="13"/>
        <v>middle</v>
      </c>
    </row>
    <row r="71" spans="1:8">
      <c r="A71">
        <v>70</v>
      </c>
      <c r="F71" t="str">
        <f t="shared" si="11"/>
        <v>low</v>
      </c>
      <c r="G71" t="str">
        <f t="shared" si="12"/>
        <v>next</v>
      </c>
      <c r="H71" t="str">
        <f t="shared" si="13"/>
        <v>middle</v>
      </c>
    </row>
    <row r="72" spans="1:8">
      <c r="A72">
        <v>71</v>
      </c>
      <c r="F72" t="str">
        <f t="shared" ref="F72:F82" si="14">IF(E72&lt;28,"low","next")</f>
        <v>low</v>
      </c>
      <c r="G72" t="str">
        <f t="shared" ref="G72:G82" si="15">IF(E72&gt;27,"middle","next")</f>
        <v>next</v>
      </c>
      <c r="H72" t="str">
        <f t="shared" ref="H72:H82" si="16">IF(E72&gt;56,"high","middle")</f>
        <v>middle</v>
      </c>
    </row>
    <row r="73" spans="1:8">
      <c r="A73">
        <v>72</v>
      </c>
      <c r="F73" t="str">
        <f t="shared" si="14"/>
        <v>low</v>
      </c>
      <c r="G73" t="str">
        <f t="shared" si="15"/>
        <v>next</v>
      </c>
      <c r="H73" t="str">
        <f t="shared" si="16"/>
        <v>middle</v>
      </c>
    </row>
    <row r="74" spans="1:8">
      <c r="A74">
        <v>73</v>
      </c>
      <c r="F74" t="str">
        <f t="shared" si="14"/>
        <v>low</v>
      </c>
      <c r="G74" t="str">
        <f t="shared" si="15"/>
        <v>next</v>
      </c>
      <c r="H74" t="str">
        <f t="shared" si="16"/>
        <v>middle</v>
      </c>
    </row>
    <row r="75" spans="1:8">
      <c r="A75">
        <v>74</v>
      </c>
      <c r="F75" t="str">
        <f t="shared" si="14"/>
        <v>low</v>
      </c>
      <c r="G75" t="str">
        <f t="shared" si="15"/>
        <v>next</v>
      </c>
      <c r="H75" t="str">
        <f t="shared" si="16"/>
        <v>middle</v>
      </c>
    </row>
    <row r="76" spans="1:8">
      <c r="A76">
        <v>75</v>
      </c>
      <c r="F76" t="str">
        <f t="shared" si="14"/>
        <v>low</v>
      </c>
      <c r="G76" t="str">
        <f t="shared" si="15"/>
        <v>next</v>
      </c>
      <c r="H76" t="str">
        <f t="shared" si="16"/>
        <v>middle</v>
      </c>
    </row>
    <row r="77" spans="1:8">
      <c r="A77">
        <v>76</v>
      </c>
      <c r="F77" t="str">
        <f t="shared" si="14"/>
        <v>low</v>
      </c>
      <c r="G77" t="str">
        <f t="shared" si="15"/>
        <v>next</v>
      </c>
      <c r="H77" t="str">
        <f t="shared" si="16"/>
        <v>middle</v>
      </c>
    </row>
    <row r="78" spans="1:8">
      <c r="A78">
        <v>77</v>
      </c>
      <c r="F78" t="str">
        <f t="shared" si="14"/>
        <v>low</v>
      </c>
      <c r="G78" t="str">
        <f t="shared" si="15"/>
        <v>next</v>
      </c>
      <c r="H78" t="str">
        <f t="shared" si="16"/>
        <v>middle</v>
      </c>
    </row>
    <row r="79" spans="1:8">
      <c r="A79">
        <v>78</v>
      </c>
      <c r="F79" t="str">
        <f t="shared" si="14"/>
        <v>low</v>
      </c>
      <c r="G79" t="str">
        <f t="shared" si="15"/>
        <v>next</v>
      </c>
      <c r="H79" t="str">
        <f t="shared" si="16"/>
        <v>middle</v>
      </c>
    </row>
    <row r="80" spans="1:8">
      <c r="A80">
        <v>79</v>
      </c>
      <c r="F80" t="str">
        <f t="shared" si="14"/>
        <v>low</v>
      </c>
      <c r="G80" t="str">
        <f t="shared" si="15"/>
        <v>next</v>
      </c>
      <c r="H80" t="str">
        <f t="shared" si="16"/>
        <v>middle</v>
      </c>
    </row>
    <row r="81" spans="1:8">
      <c r="A81">
        <v>80</v>
      </c>
      <c r="F81" t="str">
        <f t="shared" si="14"/>
        <v>low</v>
      </c>
      <c r="G81" t="str">
        <f t="shared" si="15"/>
        <v>next</v>
      </c>
      <c r="H81" t="str">
        <f t="shared" si="16"/>
        <v>middle</v>
      </c>
    </row>
    <row r="82" spans="1:8">
      <c r="A82">
        <v>81</v>
      </c>
      <c r="F82" t="str">
        <f t="shared" si="14"/>
        <v>low</v>
      </c>
      <c r="G82" t="str">
        <f t="shared" si="15"/>
        <v>next</v>
      </c>
      <c r="H82" t="str">
        <f t="shared" si="16"/>
        <v>middle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opLeftCell="E1" zoomScale="70" zoomScaleNormal="70" workbookViewId="0">
      <selection activeCell="AG36" sqref="AG36"/>
    </sheetView>
  </sheetViews>
  <sheetFormatPr baseColWidth="10" defaultColWidth="9.140625" defaultRowHeight="15"/>
  <cols>
    <col min="4" max="4" width="20.140625" customWidth="1"/>
  </cols>
  <sheetData>
    <row r="1" spans="1:22">
      <c r="A1" s="44" t="s">
        <v>173</v>
      </c>
      <c r="B1" s="44" t="s">
        <v>386</v>
      </c>
      <c r="C1" s="40"/>
    </row>
    <row r="2" spans="1:22">
      <c r="A2" s="40">
        <v>1</v>
      </c>
      <c r="B2" s="40">
        <f t="shared" ref="B2:B40" si="0">V9</f>
        <v>6</v>
      </c>
      <c r="C2" s="40"/>
    </row>
    <row r="3" spans="1:22">
      <c r="A3" s="40">
        <v>2</v>
      </c>
      <c r="B3" s="40">
        <f t="shared" si="0"/>
        <v>2</v>
      </c>
      <c r="C3" s="45"/>
      <c r="O3" t="s">
        <v>185</v>
      </c>
    </row>
    <row r="4" spans="1:22">
      <c r="A4" s="40">
        <v>3</v>
      </c>
      <c r="B4" s="40">
        <f t="shared" si="0"/>
        <v>6</v>
      </c>
      <c r="C4" s="40"/>
      <c r="O4" t="s">
        <v>186</v>
      </c>
    </row>
    <row r="5" spans="1:22">
      <c r="A5" s="40">
        <v>4</v>
      </c>
      <c r="B5" s="40">
        <f t="shared" si="0"/>
        <v>4</v>
      </c>
      <c r="C5" s="40"/>
      <c r="O5" t="s">
        <v>187</v>
      </c>
    </row>
    <row r="6" spans="1:22">
      <c r="A6" s="40">
        <v>5</v>
      </c>
      <c r="B6" s="40">
        <f t="shared" si="0"/>
        <v>13</v>
      </c>
      <c r="C6" s="40"/>
    </row>
    <row r="7" spans="1:22">
      <c r="A7" s="40">
        <v>6</v>
      </c>
      <c r="B7" s="40">
        <f t="shared" si="0"/>
        <v>7</v>
      </c>
      <c r="C7" s="40"/>
    </row>
    <row r="8" spans="1:22">
      <c r="A8" s="40">
        <v>7</v>
      </c>
      <c r="B8" s="40">
        <f t="shared" si="0"/>
        <v>0</v>
      </c>
      <c r="C8" s="40"/>
      <c r="F8" t="s">
        <v>180</v>
      </c>
      <c r="G8" t="s">
        <v>421</v>
      </c>
      <c r="H8" t="s">
        <v>422</v>
      </c>
      <c r="I8" t="s">
        <v>423</v>
      </c>
      <c r="J8" t="s">
        <v>424</v>
      </c>
      <c r="K8" t="s">
        <v>425</v>
      </c>
      <c r="L8" t="s">
        <v>426</v>
      </c>
      <c r="M8" t="s">
        <v>427</v>
      </c>
      <c r="N8" t="s">
        <v>428</v>
      </c>
      <c r="O8" t="s">
        <v>429</v>
      </c>
      <c r="P8" t="s">
        <v>430</v>
      </c>
      <c r="Q8" t="s">
        <v>431</v>
      </c>
      <c r="R8" t="s">
        <v>432</v>
      </c>
      <c r="S8" t="s">
        <v>433</v>
      </c>
      <c r="T8" t="s">
        <v>434</v>
      </c>
      <c r="U8" t="s">
        <v>435</v>
      </c>
      <c r="V8" t="s">
        <v>420</v>
      </c>
    </row>
    <row r="9" spans="1:22">
      <c r="A9" s="40">
        <v>8</v>
      </c>
      <c r="B9" s="40">
        <f t="shared" si="0"/>
        <v>3</v>
      </c>
      <c r="C9" s="40"/>
      <c r="E9" s="8"/>
      <c r="F9" s="53">
        <v>1</v>
      </c>
      <c r="G9" s="54">
        <v>1</v>
      </c>
      <c r="H9" s="54">
        <v>0</v>
      </c>
      <c r="I9" s="54">
        <v>2</v>
      </c>
      <c r="J9" s="54">
        <v>0</v>
      </c>
      <c r="K9" s="54">
        <v>0</v>
      </c>
      <c r="L9" s="54">
        <v>0</v>
      </c>
      <c r="M9" s="54">
        <v>0</v>
      </c>
      <c r="N9" s="54">
        <v>1</v>
      </c>
      <c r="O9" s="54">
        <v>3</v>
      </c>
      <c r="P9" s="54">
        <v>1</v>
      </c>
      <c r="Q9" s="54">
        <v>0</v>
      </c>
      <c r="R9" s="54">
        <v>3</v>
      </c>
      <c r="S9" s="54">
        <v>1</v>
      </c>
      <c r="T9" s="54">
        <v>0</v>
      </c>
      <c r="U9" s="54">
        <v>0</v>
      </c>
      <c r="V9" s="53">
        <f>G9+H9+I9+J9+K9+L9+M9+N9+3-O9+P9+Q9+3-R9+S9+T9+U9</f>
        <v>6</v>
      </c>
    </row>
    <row r="10" spans="1:22">
      <c r="A10" s="40">
        <v>9</v>
      </c>
      <c r="B10" s="40">
        <f t="shared" si="0"/>
        <v>9</v>
      </c>
      <c r="C10" s="40"/>
      <c r="D10" s="8"/>
      <c r="E10" s="7"/>
      <c r="F10" s="53">
        <v>2</v>
      </c>
      <c r="G10" s="53">
        <v>0</v>
      </c>
      <c r="H10" s="53">
        <v>0</v>
      </c>
      <c r="I10" s="53">
        <v>0</v>
      </c>
      <c r="J10" s="53">
        <v>1</v>
      </c>
      <c r="K10" s="53">
        <v>0</v>
      </c>
      <c r="L10" s="53">
        <v>0</v>
      </c>
      <c r="M10" s="53">
        <v>0</v>
      </c>
      <c r="N10" s="53">
        <v>0</v>
      </c>
      <c r="O10" s="53">
        <v>3</v>
      </c>
      <c r="P10" s="53">
        <v>0</v>
      </c>
      <c r="Q10" s="53">
        <v>0</v>
      </c>
      <c r="R10" s="53">
        <v>2</v>
      </c>
      <c r="S10" s="53">
        <v>0</v>
      </c>
      <c r="T10" s="53">
        <v>0</v>
      </c>
      <c r="U10" s="53">
        <v>0</v>
      </c>
      <c r="V10" s="53">
        <f t="shared" ref="V10:V47" si="1">G10+H10+I10+J10+K10+L10+M10+N10+3-O10+P10+Q10+3-R10+S10+T10+U10</f>
        <v>2</v>
      </c>
    </row>
    <row r="11" spans="1:22">
      <c r="A11" s="40">
        <v>10</v>
      </c>
      <c r="B11" s="40">
        <f t="shared" si="0"/>
        <v>6</v>
      </c>
      <c r="C11" s="40"/>
      <c r="D11" s="8"/>
      <c r="F11" s="47">
        <v>3</v>
      </c>
      <c r="G11" s="41">
        <v>0</v>
      </c>
      <c r="H11" s="41">
        <v>0</v>
      </c>
      <c r="I11" s="41">
        <v>1</v>
      </c>
      <c r="J11" s="41">
        <v>0</v>
      </c>
      <c r="K11" s="41">
        <v>0</v>
      </c>
      <c r="L11" s="41">
        <v>0</v>
      </c>
      <c r="M11" s="41">
        <v>0</v>
      </c>
      <c r="N11" s="41">
        <v>1</v>
      </c>
      <c r="O11" s="41">
        <v>2</v>
      </c>
      <c r="P11" s="41">
        <v>0</v>
      </c>
      <c r="Q11" s="41">
        <v>0</v>
      </c>
      <c r="R11" s="41">
        <v>3</v>
      </c>
      <c r="S11" s="41">
        <v>0</v>
      </c>
      <c r="T11" s="41">
        <v>2</v>
      </c>
      <c r="U11" s="41">
        <v>1</v>
      </c>
      <c r="V11" s="40">
        <f t="shared" si="1"/>
        <v>6</v>
      </c>
    </row>
    <row r="12" spans="1:22">
      <c r="A12" s="40">
        <v>11</v>
      </c>
      <c r="B12" s="40">
        <f t="shared" si="0"/>
        <v>12</v>
      </c>
      <c r="C12" s="40"/>
      <c r="D12" s="8"/>
      <c r="E12" s="7"/>
      <c r="F12" s="47">
        <v>4</v>
      </c>
      <c r="G12" s="22">
        <v>1</v>
      </c>
      <c r="H12" s="22">
        <v>0</v>
      </c>
      <c r="I12" s="22">
        <v>1</v>
      </c>
      <c r="J12" s="22">
        <v>0</v>
      </c>
      <c r="K12" s="22">
        <v>0</v>
      </c>
      <c r="L12" s="22">
        <v>0</v>
      </c>
      <c r="M12" s="22">
        <v>1</v>
      </c>
      <c r="N12" s="22">
        <v>1</v>
      </c>
      <c r="O12" s="22">
        <v>3</v>
      </c>
      <c r="P12" s="22">
        <v>0</v>
      </c>
      <c r="Q12" s="22">
        <v>0</v>
      </c>
      <c r="R12" s="22">
        <v>3</v>
      </c>
      <c r="S12" s="22">
        <v>0</v>
      </c>
      <c r="T12" s="22">
        <v>0</v>
      </c>
      <c r="U12" s="22">
        <v>0</v>
      </c>
      <c r="V12" s="40">
        <f t="shared" si="1"/>
        <v>4</v>
      </c>
    </row>
    <row r="13" spans="1:22">
      <c r="A13" s="40">
        <v>12</v>
      </c>
      <c r="B13" s="40">
        <f t="shared" si="0"/>
        <v>5</v>
      </c>
      <c r="C13" s="40"/>
      <c r="D13" s="8"/>
      <c r="E13" s="7"/>
      <c r="F13" s="47">
        <v>5</v>
      </c>
      <c r="G13" s="41">
        <v>2</v>
      </c>
      <c r="H13" s="41">
        <v>0</v>
      </c>
      <c r="I13" s="41">
        <v>1</v>
      </c>
      <c r="J13" s="41">
        <v>1</v>
      </c>
      <c r="K13" s="41">
        <v>2</v>
      </c>
      <c r="L13" s="41">
        <v>1</v>
      </c>
      <c r="M13" s="41">
        <v>1</v>
      </c>
      <c r="N13" s="41">
        <v>0</v>
      </c>
      <c r="O13" s="41">
        <v>3</v>
      </c>
      <c r="P13" s="41">
        <v>1</v>
      </c>
      <c r="Q13" s="41">
        <v>1</v>
      </c>
      <c r="R13" s="41">
        <v>3</v>
      </c>
      <c r="S13" s="41">
        <v>0</v>
      </c>
      <c r="T13" s="41">
        <v>2</v>
      </c>
      <c r="U13" s="41">
        <v>1</v>
      </c>
      <c r="V13" s="40">
        <f t="shared" si="1"/>
        <v>13</v>
      </c>
    </row>
    <row r="14" spans="1:22">
      <c r="A14" s="40">
        <v>13</v>
      </c>
      <c r="B14" s="40">
        <f t="shared" si="0"/>
        <v>7</v>
      </c>
      <c r="C14" s="40"/>
      <c r="D14" s="8"/>
      <c r="E14" s="7"/>
      <c r="F14" s="53">
        <v>6</v>
      </c>
      <c r="G14" s="42">
        <v>0</v>
      </c>
      <c r="H14" s="42">
        <v>1</v>
      </c>
      <c r="I14" s="42">
        <v>0</v>
      </c>
      <c r="J14" s="42">
        <v>1</v>
      </c>
      <c r="K14" s="42">
        <v>0</v>
      </c>
      <c r="L14" s="42">
        <v>0</v>
      </c>
      <c r="M14" s="42">
        <v>0</v>
      </c>
      <c r="N14" s="42">
        <v>1</v>
      </c>
      <c r="O14" s="42">
        <v>2</v>
      </c>
      <c r="P14" s="42">
        <v>1</v>
      </c>
      <c r="Q14" s="42">
        <v>0</v>
      </c>
      <c r="R14" s="42">
        <v>3</v>
      </c>
      <c r="S14" s="42">
        <v>1</v>
      </c>
      <c r="T14" s="42">
        <v>1</v>
      </c>
      <c r="U14" s="42">
        <v>0</v>
      </c>
      <c r="V14" s="46">
        <f t="shared" si="1"/>
        <v>7</v>
      </c>
    </row>
    <row r="15" spans="1:22">
      <c r="A15" s="40">
        <v>14</v>
      </c>
      <c r="B15" s="40">
        <f t="shared" si="0"/>
        <v>12</v>
      </c>
      <c r="C15" s="40"/>
      <c r="D15" s="8"/>
      <c r="E15" s="7"/>
      <c r="F15" s="47">
        <v>7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3</v>
      </c>
      <c r="P15" s="41">
        <v>0</v>
      </c>
      <c r="Q15" s="41">
        <v>0</v>
      </c>
      <c r="R15" s="41">
        <v>3</v>
      </c>
      <c r="S15" s="41">
        <v>0</v>
      </c>
      <c r="T15" s="41">
        <v>0</v>
      </c>
      <c r="U15" s="41">
        <v>0</v>
      </c>
      <c r="V15" s="40">
        <f t="shared" si="1"/>
        <v>0</v>
      </c>
    </row>
    <row r="16" spans="1:22">
      <c r="A16" s="40">
        <v>15</v>
      </c>
      <c r="B16" s="40">
        <f t="shared" si="0"/>
        <v>7</v>
      </c>
      <c r="C16" s="40"/>
      <c r="D16" s="8"/>
      <c r="E16" s="7"/>
      <c r="F16" s="47">
        <v>8</v>
      </c>
      <c r="G16" s="22">
        <v>1</v>
      </c>
      <c r="H16" s="22">
        <v>0</v>
      </c>
      <c r="I16" s="22">
        <v>1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3</v>
      </c>
      <c r="P16" s="22">
        <v>0</v>
      </c>
      <c r="Q16" s="22">
        <v>0</v>
      </c>
      <c r="R16" s="22">
        <v>2</v>
      </c>
      <c r="S16" s="22">
        <v>0</v>
      </c>
      <c r="T16" s="22">
        <v>0</v>
      </c>
      <c r="U16" s="22">
        <v>0</v>
      </c>
      <c r="V16" s="40">
        <f t="shared" si="1"/>
        <v>3</v>
      </c>
    </row>
    <row r="17" spans="1:22">
      <c r="A17" s="40">
        <v>16</v>
      </c>
      <c r="B17" s="40">
        <f t="shared" si="0"/>
        <v>4</v>
      </c>
      <c r="C17" s="40"/>
      <c r="D17" s="8"/>
      <c r="E17" s="7"/>
      <c r="F17" s="47">
        <v>9</v>
      </c>
      <c r="G17" s="41">
        <v>0</v>
      </c>
      <c r="H17" s="41">
        <v>1</v>
      </c>
      <c r="I17" s="41">
        <v>2</v>
      </c>
      <c r="J17" s="41">
        <v>1</v>
      </c>
      <c r="K17" s="41">
        <v>0</v>
      </c>
      <c r="L17" s="41">
        <v>0</v>
      </c>
      <c r="M17" s="41">
        <v>0</v>
      </c>
      <c r="N17" s="41">
        <v>0</v>
      </c>
      <c r="O17" s="41">
        <v>2</v>
      </c>
      <c r="P17" s="41">
        <v>0</v>
      </c>
      <c r="Q17" s="41">
        <v>0</v>
      </c>
      <c r="R17" s="41">
        <v>3</v>
      </c>
      <c r="S17" s="41">
        <v>1</v>
      </c>
      <c r="T17" s="41">
        <v>0</v>
      </c>
      <c r="U17" s="41">
        <v>3</v>
      </c>
      <c r="V17" s="40">
        <f t="shared" si="1"/>
        <v>9</v>
      </c>
    </row>
    <row r="18" spans="1:22">
      <c r="A18" s="40">
        <v>17</v>
      </c>
      <c r="B18" s="40">
        <f t="shared" si="0"/>
        <v>5</v>
      </c>
      <c r="C18" s="40"/>
      <c r="D18" s="8"/>
      <c r="E18" s="7"/>
      <c r="F18" s="47">
        <v>10</v>
      </c>
      <c r="G18" s="22">
        <v>0</v>
      </c>
      <c r="H18" s="22">
        <v>0</v>
      </c>
      <c r="I18" s="22">
        <v>1</v>
      </c>
      <c r="J18" s="22">
        <v>0</v>
      </c>
      <c r="K18" s="22">
        <v>0</v>
      </c>
      <c r="L18" s="22">
        <v>0</v>
      </c>
      <c r="M18" s="22">
        <v>0</v>
      </c>
      <c r="N18" s="22">
        <v>1</v>
      </c>
      <c r="O18" s="22">
        <v>2</v>
      </c>
      <c r="P18" s="22">
        <v>0</v>
      </c>
      <c r="Q18" s="22">
        <v>0</v>
      </c>
      <c r="R18" s="22">
        <v>1</v>
      </c>
      <c r="S18" s="22">
        <v>0</v>
      </c>
      <c r="T18" s="22">
        <v>1</v>
      </c>
      <c r="U18" s="22">
        <v>0</v>
      </c>
      <c r="V18" s="40">
        <f t="shared" si="1"/>
        <v>6</v>
      </c>
    </row>
    <row r="19" spans="1:22">
      <c r="A19" s="40">
        <v>18</v>
      </c>
      <c r="B19" s="40">
        <f t="shared" si="0"/>
        <v>4</v>
      </c>
      <c r="C19" s="40"/>
      <c r="D19" s="8"/>
      <c r="E19" s="7"/>
      <c r="F19" s="47">
        <v>11</v>
      </c>
      <c r="G19" s="41">
        <v>2</v>
      </c>
      <c r="H19" s="41">
        <v>1</v>
      </c>
      <c r="I19" s="41">
        <v>1</v>
      </c>
      <c r="J19" s="41">
        <v>1</v>
      </c>
      <c r="K19" s="41">
        <v>1</v>
      </c>
      <c r="L19" s="41">
        <v>1</v>
      </c>
      <c r="M19" s="41">
        <v>0</v>
      </c>
      <c r="N19" s="41">
        <v>0</v>
      </c>
      <c r="O19" s="41">
        <v>2</v>
      </c>
      <c r="P19" s="41">
        <v>0</v>
      </c>
      <c r="Q19" s="41">
        <v>0</v>
      </c>
      <c r="R19" s="41">
        <v>2</v>
      </c>
      <c r="S19" s="41">
        <v>2</v>
      </c>
      <c r="T19" s="41">
        <v>0</v>
      </c>
      <c r="U19" s="41">
        <v>1</v>
      </c>
      <c r="V19" s="40">
        <f t="shared" si="1"/>
        <v>12</v>
      </c>
    </row>
    <row r="20" spans="1:22">
      <c r="A20" s="46">
        <v>19</v>
      </c>
      <c r="B20" s="46">
        <f t="shared" si="0"/>
        <v>6</v>
      </c>
      <c r="C20" s="40"/>
      <c r="D20" s="8"/>
      <c r="E20" s="7"/>
      <c r="F20" s="47">
        <v>12</v>
      </c>
      <c r="G20" s="22">
        <v>0</v>
      </c>
      <c r="H20" s="22">
        <v>0</v>
      </c>
      <c r="I20" s="22">
        <v>1</v>
      </c>
      <c r="J20" s="22">
        <v>0</v>
      </c>
      <c r="K20" s="22">
        <v>0</v>
      </c>
      <c r="L20" s="22">
        <v>0</v>
      </c>
      <c r="M20" s="22">
        <v>0</v>
      </c>
      <c r="N20" s="22">
        <v>1</v>
      </c>
      <c r="O20" s="22">
        <v>2</v>
      </c>
      <c r="P20" s="22">
        <v>0</v>
      </c>
      <c r="Q20" s="22">
        <v>0</v>
      </c>
      <c r="R20" s="22">
        <v>2</v>
      </c>
      <c r="S20" s="22">
        <v>1</v>
      </c>
      <c r="T20" s="22">
        <v>0</v>
      </c>
      <c r="U20" s="22">
        <v>0</v>
      </c>
      <c r="V20" s="40">
        <f t="shared" si="1"/>
        <v>5</v>
      </c>
    </row>
    <row r="21" spans="1:22">
      <c r="A21" s="40">
        <v>20</v>
      </c>
      <c r="B21" s="40">
        <f t="shared" si="0"/>
        <v>13</v>
      </c>
      <c r="C21" s="40"/>
      <c r="D21" s="8"/>
      <c r="E21" s="7"/>
      <c r="F21" s="47">
        <v>13</v>
      </c>
      <c r="G21" s="41">
        <v>0</v>
      </c>
      <c r="H21" s="41">
        <v>0</v>
      </c>
      <c r="I21" s="41">
        <v>2</v>
      </c>
      <c r="J21" s="41">
        <v>0</v>
      </c>
      <c r="K21" s="41">
        <v>1</v>
      </c>
      <c r="L21" s="41">
        <v>0</v>
      </c>
      <c r="M21" s="41">
        <v>0</v>
      </c>
      <c r="N21" s="41">
        <v>2</v>
      </c>
      <c r="O21" s="41">
        <v>2</v>
      </c>
      <c r="P21" s="41">
        <v>0</v>
      </c>
      <c r="Q21" s="41">
        <v>0</v>
      </c>
      <c r="R21" s="41">
        <v>3</v>
      </c>
      <c r="S21" s="41">
        <v>0</v>
      </c>
      <c r="T21" s="41">
        <v>0</v>
      </c>
      <c r="U21" s="41">
        <v>1</v>
      </c>
      <c r="V21" s="40">
        <f t="shared" si="1"/>
        <v>7</v>
      </c>
    </row>
    <row r="22" spans="1:22">
      <c r="A22" s="40">
        <v>21</v>
      </c>
      <c r="B22" s="40">
        <f t="shared" si="0"/>
        <v>3</v>
      </c>
      <c r="C22" s="45"/>
      <c r="D22" s="8"/>
      <c r="E22" s="7"/>
      <c r="F22" s="47">
        <v>14</v>
      </c>
      <c r="G22" s="22">
        <v>1</v>
      </c>
      <c r="H22" s="22">
        <v>0</v>
      </c>
      <c r="I22" s="22">
        <v>1</v>
      </c>
      <c r="J22" s="22">
        <v>1</v>
      </c>
      <c r="K22" s="22">
        <v>1</v>
      </c>
      <c r="L22" s="22">
        <v>0</v>
      </c>
      <c r="M22" s="22">
        <v>1</v>
      </c>
      <c r="N22" s="22">
        <v>1</v>
      </c>
      <c r="O22" s="22">
        <v>3</v>
      </c>
      <c r="P22" s="22">
        <v>1</v>
      </c>
      <c r="Q22" s="22">
        <v>1</v>
      </c>
      <c r="R22" s="22">
        <v>2</v>
      </c>
      <c r="S22" s="22">
        <v>2</v>
      </c>
      <c r="T22" s="22">
        <v>0</v>
      </c>
      <c r="U22" s="22">
        <v>1</v>
      </c>
      <c r="V22" s="40">
        <f t="shared" si="1"/>
        <v>12</v>
      </c>
    </row>
    <row r="23" spans="1:22">
      <c r="A23" s="40">
        <v>22</v>
      </c>
      <c r="B23" s="40">
        <f t="shared" si="0"/>
        <v>11</v>
      </c>
      <c r="C23" s="40"/>
      <c r="D23" s="8"/>
      <c r="E23" s="7"/>
      <c r="F23" s="47">
        <v>15</v>
      </c>
      <c r="G23" s="41">
        <v>0</v>
      </c>
      <c r="H23" s="41">
        <v>0</v>
      </c>
      <c r="I23" s="41">
        <v>1</v>
      </c>
      <c r="J23" s="41">
        <v>0</v>
      </c>
      <c r="K23" s="41">
        <v>0</v>
      </c>
      <c r="L23" s="41">
        <v>0</v>
      </c>
      <c r="M23" s="41">
        <v>0</v>
      </c>
      <c r="N23" s="41">
        <v>1</v>
      </c>
      <c r="O23" s="41">
        <v>2</v>
      </c>
      <c r="P23" s="41">
        <v>0</v>
      </c>
      <c r="Q23" s="41">
        <v>1</v>
      </c>
      <c r="R23" s="41">
        <v>1</v>
      </c>
      <c r="S23" s="41">
        <v>0</v>
      </c>
      <c r="T23" s="41">
        <v>0</v>
      </c>
      <c r="U23" s="41">
        <v>1</v>
      </c>
      <c r="V23" s="40">
        <f t="shared" si="1"/>
        <v>7</v>
      </c>
    </row>
    <row r="24" spans="1:22">
      <c r="A24" s="46">
        <v>23</v>
      </c>
      <c r="B24" s="46">
        <f t="shared" si="0"/>
        <v>21</v>
      </c>
      <c r="C24" s="40"/>
      <c r="D24" s="8"/>
      <c r="E24" s="7"/>
      <c r="F24" s="47">
        <v>16</v>
      </c>
      <c r="G24" s="22">
        <v>0</v>
      </c>
      <c r="H24" s="22">
        <v>1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1</v>
      </c>
      <c r="O24" s="22">
        <v>2</v>
      </c>
      <c r="P24" s="22">
        <v>0</v>
      </c>
      <c r="Q24" s="22">
        <v>0</v>
      </c>
      <c r="R24" s="22">
        <v>2</v>
      </c>
      <c r="S24" s="22">
        <v>0</v>
      </c>
      <c r="T24" s="22">
        <v>0</v>
      </c>
      <c r="U24" s="22">
        <v>0</v>
      </c>
      <c r="V24" s="40">
        <f t="shared" si="1"/>
        <v>4</v>
      </c>
    </row>
    <row r="25" spans="1:22">
      <c r="A25" s="40">
        <v>24</v>
      </c>
      <c r="B25" s="40">
        <f t="shared" si="0"/>
        <v>14</v>
      </c>
      <c r="C25" s="40"/>
      <c r="D25" s="8"/>
      <c r="E25" s="7"/>
      <c r="F25" s="47">
        <v>17</v>
      </c>
      <c r="G25" s="41">
        <v>0</v>
      </c>
      <c r="H25" s="41">
        <v>1</v>
      </c>
      <c r="I25" s="41">
        <v>1</v>
      </c>
      <c r="J25" s="41">
        <v>1</v>
      </c>
      <c r="K25" s="41">
        <v>0</v>
      </c>
      <c r="L25" s="41">
        <v>0</v>
      </c>
      <c r="M25" s="41">
        <v>0</v>
      </c>
      <c r="N25" s="41">
        <v>0</v>
      </c>
      <c r="O25" s="41">
        <v>3</v>
      </c>
      <c r="P25" s="41">
        <v>0</v>
      </c>
      <c r="Q25" s="41">
        <v>0</v>
      </c>
      <c r="R25" s="41">
        <v>2</v>
      </c>
      <c r="S25" s="41">
        <v>0</v>
      </c>
      <c r="T25" s="41">
        <v>0</v>
      </c>
      <c r="U25" s="41">
        <v>1</v>
      </c>
      <c r="V25" s="40">
        <f t="shared" si="1"/>
        <v>5</v>
      </c>
    </row>
    <row r="26" spans="1:22">
      <c r="A26" s="40">
        <v>25</v>
      </c>
      <c r="B26" s="40">
        <f t="shared" si="0"/>
        <v>16</v>
      </c>
      <c r="C26" s="40"/>
      <c r="D26" s="8"/>
      <c r="E26" s="7"/>
      <c r="F26" s="47">
        <v>18</v>
      </c>
      <c r="G26" s="22">
        <v>2</v>
      </c>
      <c r="H26" s="22">
        <v>0</v>
      </c>
      <c r="I26" s="22">
        <v>1</v>
      </c>
      <c r="J26" s="22">
        <v>0</v>
      </c>
      <c r="K26" s="22">
        <v>0</v>
      </c>
      <c r="L26" s="22">
        <v>0</v>
      </c>
      <c r="M26" s="22">
        <v>0</v>
      </c>
      <c r="N26" s="22">
        <v>1</v>
      </c>
      <c r="O26" s="22">
        <v>3</v>
      </c>
      <c r="P26" s="22">
        <v>0</v>
      </c>
      <c r="Q26" s="22">
        <v>0</v>
      </c>
      <c r="R26" s="22">
        <v>3</v>
      </c>
      <c r="S26" s="22">
        <v>0</v>
      </c>
      <c r="T26" s="22">
        <v>0</v>
      </c>
      <c r="U26" s="22">
        <v>0</v>
      </c>
      <c r="V26" s="40">
        <f t="shared" si="1"/>
        <v>4</v>
      </c>
    </row>
    <row r="27" spans="1:22">
      <c r="A27" s="40">
        <v>26</v>
      </c>
      <c r="B27" s="40">
        <f t="shared" si="0"/>
        <v>8</v>
      </c>
      <c r="C27" s="40"/>
      <c r="D27" s="8"/>
      <c r="E27" s="7"/>
      <c r="F27" s="53">
        <v>19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0">
        <f>G27+H27+I27+J27+K27+L27+M27+N27+3-O27+P27+Q27+3-R27+S27+T27+U27</f>
        <v>6</v>
      </c>
    </row>
    <row r="28" spans="1:22">
      <c r="A28" s="40">
        <v>27</v>
      </c>
      <c r="B28" s="40">
        <f t="shared" si="0"/>
        <v>10</v>
      </c>
      <c r="C28" s="40"/>
      <c r="D28" s="8"/>
      <c r="E28" s="7"/>
      <c r="F28" s="47">
        <v>20</v>
      </c>
      <c r="G28" s="22">
        <v>2</v>
      </c>
      <c r="H28" s="22">
        <v>1</v>
      </c>
      <c r="I28" s="22">
        <v>1</v>
      </c>
      <c r="J28" s="22">
        <v>1</v>
      </c>
      <c r="K28" s="22">
        <v>1</v>
      </c>
      <c r="L28" s="22">
        <v>0</v>
      </c>
      <c r="M28" s="22">
        <v>1</v>
      </c>
      <c r="N28" s="22">
        <v>1</v>
      </c>
      <c r="O28" s="22">
        <v>2</v>
      </c>
      <c r="P28" s="22">
        <v>1</v>
      </c>
      <c r="Q28" s="22">
        <v>1</v>
      </c>
      <c r="R28" s="22">
        <v>2</v>
      </c>
      <c r="S28" s="22">
        <v>0</v>
      </c>
      <c r="T28" s="22">
        <v>0</v>
      </c>
      <c r="U28" s="22">
        <v>1</v>
      </c>
      <c r="V28" s="40">
        <f t="shared" si="1"/>
        <v>13</v>
      </c>
    </row>
    <row r="29" spans="1:22">
      <c r="A29" s="40">
        <v>28</v>
      </c>
      <c r="B29" s="40">
        <f t="shared" si="0"/>
        <v>4</v>
      </c>
      <c r="C29" s="40"/>
      <c r="D29" s="8"/>
      <c r="E29" s="7"/>
      <c r="F29" s="47">
        <v>21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1</v>
      </c>
      <c r="N29" s="41">
        <v>0</v>
      </c>
      <c r="O29" s="41">
        <v>2</v>
      </c>
      <c r="P29" s="41">
        <v>0</v>
      </c>
      <c r="Q29" s="41">
        <v>0</v>
      </c>
      <c r="R29" s="41">
        <v>3</v>
      </c>
      <c r="S29" s="41">
        <v>0</v>
      </c>
      <c r="T29" s="41">
        <v>0</v>
      </c>
      <c r="U29" s="41">
        <v>1</v>
      </c>
      <c r="V29" s="40">
        <f t="shared" si="1"/>
        <v>3</v>
      </c>
    </row>
    <row r="30" spans="1:22">
      <c r="A30" s="40">
        <v>29</v>
      </c>
      <c r="B30" s="40">
        <f t="shared" si="0"/>
        <v>2</v>
      </c>
      <c r="C30" s="40"/>
      <c r="D30" s="8"/>
      <c r="E30" s="7"/>
      <c r="F30" s="47">
        <v>22</v>
      </c>
      <c r="G30" s="22">
        <v>0</v>
      </c>
      <c r="H30" s="22">
        <v>1</v>
      </c>
      <c r="I30" s="22">
        <v>2</v>
      </c>
      <c r="J30" s="22">
        <v>0</v>
      </c>
      <c r="K30" s="22">
        <v>2</v>
      </c>
      <c r="L30" s="22">
        <v>0</v>
      </c>
      <c r="M30" s="22">
        <v>1</v>
      </c>
      <c r="N30" s="22">
        <v>1</v>
      </c>
      <c r="O30" s="22">
        <v>2</v>
      </c>
      <c r="P30" s="22">
        <v>0</v>
      </c>
      <c r="Q30" s="22">
        <v>0</v>
      </c>
      <c r="R30" s="22">
        <v>2</v>
      </c>
      <c r="S30" s="22">
        <v>0</v>
      </c>
      <c r="T30" s="22">
        <v>0</v>
      </c>
      <c r="U30" s="22">
        <v>2</v>
      </c>
      <c r="V30" s="40">
        <f t="shared" si="1"/>
        <v>11</v>
      </c>
    </row>
    <row r="31" spans="1:22">
      <c r="A31" s="40">
        <v>30</v>
      </c>
      <c r="B31" s="40">
        <f t="shared" si="0"/>
        <v>18</v>
      </c>
      <c r="C31" s="40"/>
      <c r="D31" s="8"/>
      <c r="E31" s="7"/>
      <c r="F31" s="53">
        <v>23</v>
      </c>
      <c r="G31" s="48">
        <v>0</v>
      </c>
      <c r="H31" s="48">
        <v>1</v>
      </c>
      <c r="I31" s="48">
        <v>3</v>
      </c>
      <c r="J31" s="48">
        <v>2</v>
      </c>
      <c r="K31" s="48">
        <v>2</v>
      </c>
      <c r="L31" s="48">
        <v>0</v>
      </c>
      <c r="M31" s="48">
        <v>2</v>
      </c>
      <c r="N31" s="48">
        <v>1</v>
      </c>
      <c r="O31" s="48">
        <v>2</v>
      </c>
      <c r="P31" s="48">
        <v>1</v>
      </c>
      <c r="Q31" s="48">
        <v>2</v>
      </c>
      <c r="R31" s="48">
        <v>1</v>
      </c>
      <c r="S31" s="48">
        <v>1</v>
      </c>
      <c r="T31" s="48">
        <v>1</v>
      </c>
      <c r="U31" s="48">
        <v>2</v>
      </c>
      <c r="V31" s="40">
        <f t="shared" si="1"/>
        <v>21</v>
      </c>
    </row>
    <row r="32" spans="1:22">
      <c r="A32" s="40">
        <v>31</v>
      </c>
      <c r="B32" s="40">
        <f t="shared" si="0"/>
        <v>4</v>
      </c>
      <c r="C32" s="40"/>
      <c r="D32" s="8"/>
      <c r="E32" s="7"/>
      <c r="F32" s="47">
        <v>24</v>
      </c>
      <c r="G32" s="22">
        <v>0</v>
      </c>
      <c r="H32" s="22">
        <v>1</v>
      </c>
      <c r="I32" s="22">
        <v>1</v>
      </c>
      <c r="J32" s="22">
        <v>2</v>
      </c>
      <c r="K32" s="22">
        <v>1</v>
      </c>
      <c r="L32" s="22">
        <v>0</v>
      </c>
      <c r="M32" s="22">
        <v>2</v>
      </c>
      <c r="N32" s="22">
        <v>0</v>
      </c>
      <c r="O32" s="22">
        <v>1</v>
      </c>
      <c r="P32" s="22">
        <v>0</v>
      </c>
      <c r="Q32" s="22">
        <v>0</v>
      </c>
      <c r="R32" s="22">
        <v>0</v>
      </c>
      <c r="S32" s="22">
        <v>1</v>
      </c>
      <c r="T32" s="22">
        <v>0</v>
      </c>
      <c r="U32" s="22">
        <v>1</v>
      </c>
      <c r="V32" s="40">
        <f t="shared" si="1"/>
        <v>14</v>
      </c>
    </row>
    <row r="33" spans="1:22">
      <c r="A33" s="46">
        <v>32</v>
      </c>
      <c r="B33" s="46">
        <f t="shared" si="0"/>
        <v>20</v>
      </c>
      <c r="C33" s="40"/>
      <c r="D33" s="8"/>
      <c r="E33" s="7"/>
      <c r="F33" s="47">
        <v>25</v>
      </c>
      <c r="G33" s="41">
        <v>1</v>
      </c>
      <c r="H33" s="41">
        <v>1</v>
      </c>
      <c r="I33" s="41">
        <v>2</v>
      </c>
      <c r="J33" s="41">
        <v>2</v>
      </c>
      <c r="K33" s="41">
        <v>2</v>
      </c>
      <c r="L33" s="41">
        <v>0</v>
      </c>
      <c r="M33" s="41">
        <v>0</v>
      </c>
      <c r="N33" s="41">
        <v>1</v>
      </c>
      <c r="O33" s="41">
        <v>2</v>
      </c>
      <c r="P33" s="41">
        <v>1</v>
      </c>
      <c r="Q33" s="41">
        <v>1</v>
      </c>
      <c r="R33" s="41">
        <v>2</v>
      </c>
      <c r="S33" s="41">
        <v>2</v>
      </c>
      <c r="T33" s="41">
        <v>0</v>
      </c>
      <c r="U33" s="41">
        <v>1</v>
      </c>
      <c r="V33" s="40">
        <f t="shared" si="1"/>
        <v>16</v>
      </c>
    </row>
    <row r="34" spans="1:22">
      <c r="A34" s="40">
        <v>33</v>
      </c>
      <c r="B34" s="40">
        <f t="shared" si="0"/>
        <v>7</v>
      </c>
      <c r="C34" s="45"/>
      <c r="D34" s="8"/>
      <c r="E34" s="7"/>
      <c r="F34" s="47">
        <v>26</v>
      </c>
      <c r="G34" s="22">
        <v>0</v>
      </c>
      <c r="H34" s="22">
        <v>0</v>
      </c>
      <c r="I34" s="22">
        <v>1</v>
      </c>
      <c r="J34" s="22">
        <v>0</v>
      </c>
      <c r="K34" s="22">
        <v>1</v>
      </c>
      <c r="L34" s="22">
        <v>0</v>
      </c>
      <c r="M34" s="22">
        <v>0</v>
      </c>
      <c r="N34" s="22">
        <v>0</v>
      </c>
      <c r="O34" s="22">
        <v>2</v>
      </c>
      <c r="P34" s="22">
        <v>1</v>
      </c>
      <c r="Q34" s="22">
        <v>0</v>
      </c>
      <c r="R34" s="22">
        <v>1</v>
      </c>
      <c r="S34" s="22">
        <v>0</v>
      </c>
      <c r="T34" s="22">
        <v>1</v>
      </c>
      <c r="U34" s="22">
        <v>1</v>
      </c>
      <c r="V34" s="40">
        <f t="shared" si="1"/>
        <v>8</v>
      </c>
    </row>
    <row r="35" spans="1:22">
      <c r="A35" s="40">
        <v>34</v>
      </c>
      <c r="B35" s="40">
        <f t="shared" si="0"/>
        <v>7</v>
      </c>
      <c r="C35" s="45"/>
      <c r="D35" s="8"/>
      <c r="E35" s="7"/>
      <c r="F35" s="47">
        <v>27</v>
      </c>
      <c r="G35" s="49">
        <v>0</v>
      </c>
      <c r="H35" s="49">
        <v>1</v>
      </c>
      <c r="I35" s="49">
        <v>1</v>
      </c>
      <c r="J35" s="49">
        <v>1</v>
      </c>
      <c r="K35" s="49">
        <v>1</v>
      </c>
      <c r="L35" s="49">
        <v>0</v>
      </c>
      <c r="M35" s="49">
        <v>0</v>
      </c>
      <c r="N35" s="49">
        <v>0</v>
      </c>
      <c r="O35" s="49">
        <v>2</v>
      </c>
      <c r="P35" s="49">
        <v>1</v>
      </c>
      <c r="Q35" s="49">
        <v>1</v>
      </c>
      <c r="R35" s="49">
        <v>2</v>
      </c>
      <c r="S35" s="49">
        <v>0</v>
      </c>
      <c r="T35" s="49">
        <v>0</v>
      </c>
      <c r="U35" s="49">
        <v>2</v>
      </c>
      <c r="V35" s="40">
        <f t="shared" si="1"/>
        <v>10</v>
      </c>
    </row>
    <row r="36" spans="1:22">
      <c r="A36" s="46">
        <v>35</v>
      </c>
      <c r="B36" s="46">
        <f t="shared" si="0"/>
        <v>26</v>
      </c>
      <c r="C36" s="45"/>
      <c r="D36" s="8"/>
      <c r="E36" s="7"/>
      <c r="F36" s="47">
        <v>28</v>
      </c>
      <c r="G36" s="50">
        <v>0</v>
      </c>
      <c r="H36" s="50">
        <v>0</v>
      </c>
      <c r="I36" s="50">
        <v>0</v>
      </c>
      <c r="J36" s="50">
        <v>1</v>
      </c>
      <c r="K36" s="50">
        <v>1</v>
      </c>
      <c r="L36" s="50">
        <v>0</v>
      </c>
      <c r="M36" s="50">
        <v>0</v>
      </c>
      <c r="N36" s="50">
        <v>0</v>
      </c>
      <c r="O36" s="50">
        <v>2</v>
      </c>
      <c r="P36" s="50">
        <v>0</v>
      </c>
      <c r="Q36" s="50">
        <v>0</v>
      </c>
      <c r="R36" s="50">
        <v>2</v>
      </c>
      <c r="S36" s="50">
        <v>0</v>
      </c>
      <c r="T36" s="50">
        <v>0</v>
      </c>
      <c r="U36" s="50">
        <v>0</v>
      </c>
      <c r="V36" s="40">
        <f t="shared" si="1"/>
        <v>4</v>
      </c>
    </row>
    <row r="37" spans="1:22">
      <c r="A37" s="40">
        <v>36</v>
      </c>
      <c r="B37" s="40">
        <f t="shared" si="0"/>
        <v>4</v>
      </c>
      <c r="C37" s="45"/>
      <c r="D37" s="8"/>
      <c r="E37" s="7"/>
      <c r="F37" s="47">
        <v>29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1</v>
      </c>
      <c r="N37" s="49">
        <v>0</v>
      </c>
      <c r="O37" s="49">
        <v>2</v>
      </c>
      <c r="P37" s="49">
        <v>0</v>
      </c>
      <c r="Q37" s="49">
        <v>0</v>
      </c>
      <c r="R37" s="49">
        <v>3</v>
      </c>
      <c r="S37" s="49">
        <v>0</v>
      </c>
      <c r="T37" s="49">
        <v>0</v>
      </c>
      <c r="U37" s="49">
        <v>0</v>
      </c>
      <c r="V37" s="40">
        <f t="shared" si="1"/>
        <v>2</v>
      </c>
    </row>
    <row r="38" spans="1:22">
      <c r="A38" s="40">
        <v>37</v>
      </c>
      <c r="B38" s="40">
        <f t="shared" si="0"/>
        <v>0</v>
      </c>
      <c r="C38" s="45"/>
      <c r="D38" s="8"/>
      <c r="E38" s="7"/>
      <c r="F38" s="47">
        <v>30</v>
      </c>
      <c r="G38" s="50">
        <v>0</v>
      </c>
      <c r="H38" s="50">
        <v>2</v>
      </c>
      <c r="I38" s="50">
        <v>3</v>
      </c>
      <c r="J38" s="50">
        <v>1</v>
      </c>
      <c r="K38" s="50">
        <v>3</v>
      </c>
      <c r="L38" s="50">
        <v>0</v>
      </c>
      <c r="M38" s="50">
        <v>0</v>
      </c>
      <c r="N38" s="50">
        <v>2</v>
      </c>
      <c r="O38" s="50">
        <v>2</v>
      </c>
      <c r="P38" s="50">
        <v>1</v>
      </c>
      <c r="Q38" s="50">
        <v>1</v>
      </c>
      <c r="R38" s="50">
        <v>3</v>
      </c>
      <c r="S38" s="50">
        <v>1</v>
      </c>
      <c r="T38" s="50">
        <v>0</v>
      </c>
      <c r="U38" s="50">
        <v>3</v>
      </c>
      <c r="V38" s="40">
        <f t="shared" si="1"/>
        <v>18</v>
      </c>
    </row>
    <row r="39" spans="1:22">
      <c r="A39" s="46">
        <v>38</v>
      </c>
      <c r="B39" s="46">
        <f t="shared" si="0"/>
        <v>20</v>
      </c>
      <c r="C39" s="45"/>
      <c r="D39" s="8"/>
      <c r="E39" s="7"/>
      <c r="F39" s="47">
        <v>31</v>
      </c>
      <c r="G39" s="51">
        <v>0</v>
      </c>
      <c r="H39" s="51">
        <v>1</v>
      </c>
      <c r="I39" s="51">
        <v>0</v>
      </c>
      <c r="J39" s="51">
        <v>0</v>
      </c>
      <c r="K39" s="51">
        <v>2</v>
      </c>
      <c r="L39" s="51">
        <v>0</v>
      </c>
      <c r="M39" s="51">
        <v>0</v>
      </c>
      <c r="N39" s="51">
        <v>0</v>
      </c>
      <c r="O39" s="51">
        <v>3</v>
      </c>
      <c r="P39" s="51">
        <v>0</v>
      </c>
      <c r="Q39" s="51">
        <v>0</v>
      </c>
      <c r="R39" s="51">
        <v>3</v>
      </c>
      <c r="S39" s="51">
        <v>1</v>
      </c>
      <c r="T39" s="51">
        <v>0</v>
      </c>
      <c r="U39" s="51">
        <v>0</v>
      </c>
      <c r="V39" s="40">
        <f t="shared" si="1"/>
        <v>4</v>
      </c>
    </row>
    <row r="40" spans="1:22">
      <c r="A40" s="40">
        <v>39</v>
      </c>
      <c r="B40" s="40">
        <f t="shared" si="0"/>
        <v>7</v>
      </c>
      <c r="C40" s="45"/>
      <c r="D40" s="8"/>
      <c r="F40" s="53">
        <v>32</v>
      </c>
      <c r="G40" s="52">
        <v>3</v>
      </c>
      <c r="H40" s="52">
        <v>1</v>
      </c>
      <c r="I40" s="52">
        <v>3</v>
      </c>
      <c r="J40" s="52">
        <v>1</v>
      </c>
      <c r="K40" s="52">
        <v>1</v>
      </c>
      <c r="L40" s="52">
        <v>0</v>
      </c>
      <c r="M40" s="52">
        <v>2</v>
      </c>
      <c r="N40" s="52">
        <v>1</v>
      </c>
      <c r="O40" s="52">
        <v>2</v>
      </c>
      <c r="P40" s="52">
        <v>2</v>
      </c>
      <c r="Q40" s="52">
        <v>3</v>
      </c>
      <c r="R40" s="52">
        <v>3</v>
      </c>
      <c r="S40" s="52">
        <v>1</v>
      </c>
      <c r="T40" s="52">
        <v>0</v>
      </c>
      <c r="U40" s="52">
        <v>1</v>
      </c>
      <c r="V40" s="40">
        <f t="shared" si="1"/>
        <v>20</v>
      </c>
    </row>
    <row r="41" spans="1:22">
      <c r="C41" s="15"/>
      <c r="D41" s="8"/>
      <c r="F41" s="47">
        <v>33</v>
      </c>
      <c r="G41" s="49">
        <v>0</v>
      </c>
      <c r="H41" s="49">
        <v>0</v>
      </c>
      <c r="I41" s="49">
        <v>1</v>
      </c>
      <c r="J41" s="49">
        <v>0</v>
      </c>
      <c r="K41" s="49">
        <v>1</v>
      </c>
      <c r="L41" s="49">
        <v>0</v>
      </c>
      <c r="M41" s="49">
        <v>0</v>
      </c>
      <c r="N41" s="49">
        <v>2</v>
      </c>
      <c r="O41" s="49">
        <v>2</v>
      </c>
      <c r="P41" s="49">
        <v>1</v>
      </c>
      <c r="Q41" s="49">
        <v>0</v>
      </c>
      <c r="R41" s="49">
        <v>3</v>
      </c>
      <c r="S41" s="49">
        <v>0</v>
      </c>
      <c r="T41" s="49">
        <v>0</v>
      </c>
      <c r="U41" s="49">
        <v>1</v>
      </c>
      <c r="V41" s="40">
        <f t="shared" si="1"/>
        <v>7</v>
      </c>
    </row>
    <row r="42" spans="1:22">
      <c r="C42" s="15"/>
      <c r="D42" s="8"/>
      <c r="F42" s="47">
        <v>34</v>
      </c>
      <c r="G42" s="50">
        <v>1</v>
      </c>
      <c r="H42" s="50">
        <v>1</v>
      </c>
      <c r="I42" s="50">
        <v>1</v>
      </c>
      <c r="J42" s="50">
        <v>1</v>
      </c>
      <c r="K42" s="50">
        <v>0</v>
      </c>
      <c r="L42" s="50">
        <v>0</v>
      </c>
      <c r="M42" s="50">
        <v>1</v>
      </c>
      <c r="N42" s="50">
        <v>0</v>
      </c>
      <c r="O42" s="50">
        <v>3</v>
      </c>
      <c r="P42" s="50">
        <v>0</v>
      </c>
      <c r="Q42" s="50">
        <v>0</v>
      </c>
      <c r="R42" s="50">
        <v>2</v>
      </c>
      <c r="S42" s="50">
        <v>1</v>
      </c>
      <c r="T42" s="50">
        <v>0</v>
      </c>
      <c r="U42" s="50">
        <v>0</v>
      </c>
      <c r="V42" s="40">
        <f t="shared" si="1"/>
        <v>7</v>
      </c>
    </row>
    <row r="43" spans="1:22">
      <c r="C43" s="15"/>
      <c r="D43" s="8"/>
      <c r="F43" s="53">
        <v>35</v>
      </c>
      <c r="G43" s="52">
        <v>2</v>
      </c>
      <c r="H43" s="52">
        <v>2</v>
      </c>
      <c r="I43" s="52">
        <v>3</v>
      </c>
      <c r="J43" s="52">
        <v>2</v>
      </c>
      <c r="K43" s="52">
        <v>2</v>
      </c>
      <c r="L43" s="52">
        <v>1</v>
      </c>
      <c r="M43" s="52">
        <v>0</v>
      </c>
      <c r="N43" s="52">
        <v>1</v>
      </c>
      <c r="O43" s="52">
        <v>1</v>
      </c>
      <c r="P43" s="52">
        <v>1</v>
      </c>
      <c r="Q43" s="52">
        <v>2</v>
      </c>
      <c r="R43" s="52">
        <v>1</v>
      </c>
      <c r="S43" s="52">
        <v>2</v>
      </c>
      <c r="T43" s="52">
        <v>2</v>
      </c>
      <c r="U43" s="52">
        <v>2</v>
      </c>
      <c r="V43" s="40">
        <f t="shared" si="1"/>
        <v>26</v>
      </c>
    </row>
    <row r="44" spans="1:22">
      <c r="C44" s="15"/>
      <c r="D44" s="8"/>
      <c r="F44" s="47">
        <v>36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1</v>
      </c>
      <c r="O44" s="50">
        <v>3</v>
      </c>
      <c r="P44" s="50">
        <v>0</v>
      </c>
      <c r="Q44" s="50">
        <v>0</v>
      </c>
      <c r="R44" s="50">
        <v>2</v>
      </c>
      <c r="S44" s="50">
        <v>1</v>
      </c>
      <c r="T44" s="50">
        <v>1</v>
      </c>
      <c r="U44" s="50">
        <v>0</v>
      </c>
      <c r="V44" s="40">
        <f t="shared" si="1"/>
        <v>4</v>
      </c>
    </row>
    <row r="45" spans="1:22">
      <c r="C45" s="15"/>
      <c r="D45" s="8"/>
      <c r="F45" s="47">
        <v>37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3</v>
      </c>
      <c r="P45" s="49">
        <v>0</v>
      </c>
      <c r="Q45" s="49">
        <v>0</v>
      </c>
      <c r="R45" s="49">
        <v>3</v>
      </c>
      <c r="S45" s="49">
        <v>0</v>
      </c>
      <c r="T45" s="49">
        <v>0</v>
      </c>
      <c r="U45" s="49">
        <v>0</v>
      </c>
      <c r="V45" s="40">
        <f t="shared" si="1"/>
        <v>0</v>
      </c>
    </row>
    <row r="46" spans="1:22">
      <c r="C46" s="15"/>
      <c r="D46" s="8"/>
      <c r="F46" s="53">
        <v>38</v>
      </c>
      <c r="G46" s="52">
        <v>2</v>
      </c>
      <c r="H46" s="52">
        <v>1</v>
      </c>
      <c r="I46" s="52">
        <v>0</v>
      </c>
      <c r="J46" s="52">
        <v>2</v>
      </c>
      <c r="K46" s="52">
        <v>1</v>
      </c>
      <c r="L46" s="52">
        <v>0</v>
      </c>
      <c r="M46" s="52">
        <v>2</v>
      </c>
      <c r="N46" s="52">
        <v>2</v>
      </c>
      <c r="O46" s="52">
        <v>1</v>
      </c>
      <c r="P46" s="52">
        <v>1</v>
      </c>
      <c r="Q46" s="52">
        <v>3</v>
      </c>
      <c r="R46" s="52">
        <v>2</v>
      </c>
      <c r="S46" s="52">
        <v>2</v>
      </c>
      <c r="T46" s="52">
        <v>1</v>
      </c>
      <c r="U46" s="52">
        <v>0</v>
      </c>
      <c r="V46" s="40">
        <f t="shared" si="1"/>
        <v>20</v>
      </c>
    </row>
    <row r="47" spans="1:22">
      <c r="C47" s="15"/>
      <c r="D47" s="8"/>
      <c r="F47" s="47">
        <v>39</v>
      </c>
      <c r="G47" s="49">
        <v>0</v>
      </c>
      <c r="H47" s="49">
        <v>0</v>
      </c>
      <c r="I47" s="49">
        <v>0</v>
      </c>
      <c r="J47" s="49">
        <v>0</v>
      </c>
      <c r="K47" s="49">
        <v>1</v>
      </c>
      <c r="L47" s="49">
        <v>0</v>
      </c>
      <c r="M47" s="49">
        <v>0</v>
      </c>
      <c r="N47" s="49">
        <v>2</v>
      </c>
      <c r="O47" s="49">
        <v>2</v>
      </c>
      <c r="P47" s="49">
        <v>1</v>
      </c>
      <c r="Q47" s="49">
        <v>0</v>
      </c>
      <c r="R47" s="49">
        <v>1</v>
      </c>
      <c r="S47" s="49">
        <v>0</v>
      </c>
      <c r="T47" s="49">
        <v>0</v>
      </c>
      <c r="U47" s="49">
        <v>0</v>
      </c>
      <c r="V47" s="40">
        <f t="shared" si="1"/>
        <v>7</v>
      </c>
    </row>
    <row r="48" spans="1:22">
      <c r="C48" s="15"/>
      <c r="D48" s="8"/>
    </row>
    <row r="49" spans="3:4">
      <c r="C49" s="15"/>
      <c r="D49" s="8"/>
    </row>
    <row r="50" spans="3:4">
      <c r="C50" s="15"/>
      <c r="D50" s="8"/>
    </row>
    <row r="51" spans="3:4">
      <c r="C51" s="15"/>
      <c r="D51" s="8"/>
    </row>
    <row r="52" spans="3:4">
      <c r="C52" s="15"/>
      <c r="D52" s="8"/>
    </row>
    <row r="53" spans="3:4">
      <c r="C53" s="15"/>
      <c r="D53" s="8"/>
    </row>
    <row r="54" spans="3:4">
      <c r="C54" s="15"/>
      <c r="D54" s="8"/>
    </row>
    <row r="55" spans="3:4">
      <c r="C55" s="15"/>
      <c r="D55" s="8"/>
    </row>
    <row r="56" spans="3:4">
      <c r="C56" s="15"/>
      <c r="D56" s="8"/>
    </row>
    <row r="57" spans="3:4">
      <c r="D57" s="8"/>
    </row>
    <row r="58" spans="3:4">
      <c r="D58" s="8"/>
    </row>
    <row r="59" spans="3:4">
      <c r="D59" s="8"/>
    </row>
    <row r="60" spans="3:4">
      <c r="D60" s="8"/>
    </row>
    <row r="61" spans="3:4">
      <c r="D61" s="8"/>
    </row>
    <row r="62" spans="3:4">
      <c r="D62" s="8"/>
    </row>
    <row r="63" spans="3:4">
      <c r="D63" s="8"/>
    </row>
    <row r="64" spans="3:4">
      <c r="D6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42"/>
  <sheetViews>
    <sheetView topLeftCell="J1" zoomScale="90" zoomScaleNormal="90" workbookViewId="0">
      <selection activeCell="AB4" sqref="AB4:AB42"/>
    </sheetView>
  </sheetViews>
  <sheetFormatPr baseColWidth="10" defaultColWidth="9.140625" defaultRowHeight="15"/>
  <cols>
    <col min="4" max="4" width="23" customWidth="1"/>
    <col min="11" max="26" width="7.85546875" customWidth="1"/>
    <col min="27" max="27" width="5.28515625" customWidth="1"/>
    <col min="28" max="28" width="7.5703125" customWidth="1"/>
    <col min="29" max="29" width="3.28515625" customWidth="1"/>
  </cols>
  <sheetData>
    <row r="1" spans="3:28">
      <c r="C1" s="2" t="s">
        <v>181</v>
      </c>
      <c r="D1" s="2" t="s">
        <v>177</v>
      </c>
      <c r="E1" s="2" t="s">
        <v>388</v>
      </c>
    </row>
    <row r="2" spans="3:28">
      <c r="C2">
        <v>1</v>
      </c>
      <c r="D2">
        <v>40</v>
      </c>
      <c r="E2" t="str">
        <f>IF(D2&gt;39,"high","low")</f>
        <v>high</v>
      </c>
    </row>
    <row r="3" spans="3:28" ht="15.75" customHeight="1">
      <c r="C3">
        <v>2</v>
      </c>
      <c r="D3">
        <v>42</v>
      </c>
      <c r="E3" t="str">
        <f t="shared" ref="E3:E40" si="0">IF(D3&gt;39,"high","low")</f>
        <v>high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t="s">
        <v>397</v>
      </c>
    </row>
    <row r="4" spans="3:28" ht="23.25" customHeight="1">
      <c r="C4">
        <v>3</v>
      </c>
      <c r="D4">
        <f t="shared" ref="D4:D40" si="1">AB6</f>
        <v>41</v>
      </c>
      <c r="E4" t="str">
        <f t="shared" si="0"/>
        <v>high</v>
      </c>
      <c r="G4">
        <v>1</v>
      </c>
      <c r="H4" s="14">
        <v>3</v>
      </c>
      <c r="I4" s="11">
        <v>3</v>
      </c>
      <c r="J4" s="11">
        <v>2</v>
      </c>
      <c r="K4" s="11">
        <v>1</v>
      </c>
      <c r="L4" s="11">
        <v>2</v>
      </c>
      <c r="M4" s="11">
        <v>3</v>
      </c>
      <c r="N4" s="11">
        <v>2</v>
      </c>
      <c r="O4" s="11">
        <v>2</v>
      </c>
      <c r="P4" s="11">
        <v>2</v>
      </c>
      <c r="Q4" s="11">
        <v>4</v>
      </c>
      <c r="R4" s="11">
        <v>2</v>
      </c>
      <c r="S4" s="11">
        <v>2</v>
      </c>
      <c r="T4" s="11">
        <v>3</v>
      </c>
      <c r="U4" s="11">
        <v>2</v>
      </c>
      <c r="V4" s="11">
        <v>1</v>
      </c>
      <c r="W4" s="11">
        <v>3</v>
      </c>
      <c r="X4" s="11">
        <v>2</v>
      </c>
      <c r="Y4" s="11">
        <v>2</v>
      </c>
      <c r="Z4" s="11">
        <v>3</v>
      </c>
      <c r="AA4" s="11">
        <v>3</v>
      </c>
      <c r="AB4">
        <f>5-H4+I4+J4+K4+L4+5-M4+5-N4+O4+P4+5-Q4+R4+S4+5-T4+U4+V4+5-W4+X4+Y4+5-Z4+AA4</f>
        <v>40</v>
      </c>
    </row>
    <row r="5" spans="3:28" ht="18" customHeight="1">
      <c r="C5">
        <v>4</v>
      </c>
      <c r="D5">
        <f t="shared" si="1"/>
        <v>25</v>
      </c>
      <c r="E5" t="str">
        <f t="shared" si="0"/>
        <v>low</v>
      </c>
      <c r="G5">
        <v>2</v>
      </c>
      <c r="H5" s="16">
        <v>3</v>
      </c>
      <c r="I5" s="12">
        <v>3</v>
      </c>
      <c r="J5" s="12">
        <v>1</v>
      </c>
      <c r="K5" s="12">
        <v>2</v>
      </c>
      <c r="L5" s="12">
        <v>2</v>
      </c>
      <c r="M5" s="12">
        <v>3</v>
      </c>
      <c r="N5" s="12">
        <v>2</v>
      </c>
      <c r="O5" s="12">
        <v>2</v>
      </c>
      <c r="P5" s="12">
        <v>3</v>
      </c>
      <c r="Q5" s="12">
        <v>3</v>
      </c>
      <c r="R5" s="12">
        <v>3</v>
      </c>
      <c r="S5" s="12">
        <v>2</v>
      </c>
      <c r="T5" s="12">
        <v>4</v>
      </c>
      <c r="U5" s="12">
        <v>2</v>
      </c>
      <c r="V5" s="12">
        <v>1</v>
      </c>
      <c r="W5" s="12">
        <v>3</v>
      </c>
      <c r="X5" s="12">
        <v>2</v>
      </c>
      <c r="Y5" s="12">
        <v>2</v>
      </c>
      <c r="Z5" s="12">
        <v>3</v>
      </c>
      <c r="AA5" s="12">
        <v>3</v>
      </c>
      <c r="AB5">
        <f t="shared" ref="AB5:AB42" si="2">5-H5+I5+J5+K5+L5+5-M5+5-N5+O5+P5+5-Q5+R5+S5+5-T5+U5+V5+5-W5+X5+Y5+5-Z5+AA5</f>
        <v>42</v>
      </c>
    </row>
    <row r="6" spans="3:28" ht="21.75" customHeight="1">
      <c r="C6">
        <v>5</v>
      </c>
      <c r="D6">
        <f t="shared" si="1"/>
        <v>39</v>
      </c>
      <c r="E6" t="str">
        <f t="shared" si="0"/>
        <v>low</v>
      </c>
      <c r="G6">
        <v>3</v>
      </c>
      <c r="H6" s="14">
        <v>2</v>
      </c>
      <c r="I6" s="11">
        <v>2</v>
      </c>
      <c r="J6" s="11">
        <v>2</v>
      </c>
      <c r="K6" s="11">
        <v>1</v>
      </c>
      <c r="L6" s="11">
        <v>3</v>
      </c>
      <c r="M6" s="11">
        <v>2</v>
      </c>
      <c r="N6" s="11">
        <v>3</v>
      </c>
      <c r="O6" s="11">
        <v>3</v>
      </c>
      <c r="P6" s="11">
        <v>2</v>
      </c>
      <c r="Q6" s="11">
        <v>3</v>
      </c>
      <c r="R6" s="11">
        <v>2</v>
      </c>
      <c r="S6" s="11">
        <v>2</v>
      </c>
      <c r="T6" s="11">
        <v>2</v>
      </c>
      <c r="U6" s="11">
        <v>2</v>
      </c>
      <c r="V6" s="11">
        <v>1</v>
      </c>
      <c r="W6" s="11">
        <v>3</v>
      </c>
      <c r="X6" s="11">
        <v>1</v>
      </c>
      <c r="Y6" s="11">
        <v>2</v>
      </c>
      <c r="Z6" s="11">
        <v>3</v>
      </c>
      <c r="AA6" s="11">
        <v>1</v>
      </c>
      <c r="AB6">
        <f t="shared" si="2"/>
        <v>41</v>
      </c>
    </row>
    <row r="7" spans="3:28" ht="21.75" customHeight="1">
      <c r="C7">
        <v>6</v>
      </c>
      <c r="D7">
        <f t="shared" si="1"/>
        <v>35</v>
      </c>
      <c r="E7" t="str">
        <f t="shared" si="0"/>
        <v>low</v>
      </c>
      <c r="F7" s="8"/>
      <c r="G7">
        <v>4</v>
      </c>
      <c r="H7" s="16">
        <v>4</v>
      </c>
      <c r="I7" s="12">
        <v>2</v>
      </c>
      <c r="J7" s="12">
        <v>1</v>
      </c>
      <c r="K7" s="12">
        <v>1</v>
      </c>
      <c r="L7" s="12">
        <v>3</v>
      </c>
      <c r="M7" s="12">
        <v>4</v>
      </c>
      <c r="N7" s="12">
        <v>3</v>
      </c>
      <c r="O7" s="12">
        <v>1</v>
      </c>
      <c r="P7" s="12">
        <v>1</v>
      </c>
      <c r="Q7" s="12">
        <v>4</v>
      </c>
      <c r="R7" s="12">
        <v>1</v>
      </c>
      <c r="S7" s="12">
        <v>1</v>
      </c>
      <c r="T7" s="12">
        <v>4</v>
      </c>
      <c r="U7" s="12">
        <v>1</v>
      </c>
      <c r="V7" s="12">
        <v>1</v>
      </c>
      <c r="W7" s="12">
        <v>4</v>
      </c>
      <c r="X7" s="12">
        <v>1</v>
      </c>
      <c r="Y7" s="12">
        <v>1</v>
      </c>
      <c r="Z7" s="12">
        <v>3</v>
      </c>
      <c r="AA7" s="12">
        <v>1</v>
      </c>
      <c r="AB7">
        <f t="shared" si="2"/>
        <v>25</v>
      </c>
    </row>
    <row r="8" spans="3:28" ht="17.25" customHeight="1">
      <c r="C8">
        <v>7</v>
      </c>
      <c r="D8">
        <f t="shared" si="1"/>
        <v>26</v>
      </c>
      <c r="E8" t="str">
        <f t="shared" si="0"/>
        <v>low</v>
      </c>
      <c r="F8" s="8"/>
      <c r="G8">
        <v>5</v>
      </c>
      <c r="H8" s="14">
        <v>3</v>
      </c>
      <c r="I8" s="11">
        <v>2</v>
      </c>
      <c r="J8" s="11">
        <v>1</v>
      </c>
      <c r="K8" s="11">
        <v>1</v>
      </c>
      <c r="L8" s="11">
        <v>1</v>
      </c>
      <c r="M8" s="11">
        <v>3</v>
      </c>
      <c r="N8" s="11">
        <v>3</v>
      </c>
      <c r="O8" s="11">
        <v>2</v>
      </c>
      <c r="P8" s="11">
        <v>2</v>
      </c>
      <c r="Q8" s="11">
        <v>4</v>
      </c>
      <c r="R8" s="11">
        <v>3</v>
      </c>
      <c r="S8" s="11">
        <v>2</v>
      </c>
      <c r="T8" s="11">
        <v>3</v>
      </c>
      <c r="U8" s="11">
        <v>3</v>
      </c>
      <c r="V8" s="11">
        <v>1</v>
      </c>
      <c r="W8" s="11">
        <v>3</v>
      </c>
      <c r="X8" s="11">
        <v>3</v>
      </c>
      <c r="Y8" s="11">
        <v>2</v>
      </c>
      <c r="Z8" s="11">
        <v>3</v>
      </c>
      <c r="AA8" s="11">
        <v>3</v>
      </c>
      <c r="AB8">
        <f t="shared" si="2"/>
        <v>39</v>
      </c>
    </row>
    <row r="9" spans="3:28" ht="13.5" customHeight="1">
      <c r="C9">
        <v>8</v>
      </c>
      <c r="D9">
        <f t="shared" si="1"/>
        <v>27</v>
      </c>
      <c r="E9" t="str">
        <f t="shared" si="0"/>
        <v>low</v>
      </c>
      <c r="F9" s="8"/>
      <c r="G9">
        <v>6</v>
      </c>
      <c r="H9" s="16">
        <v>4</v>
      </c>
      <c r="I9" s="12">
        <v>1</v>
      </c>
      <c r="J9" s="12">
        <v>2</v>
      </c>
      <c r="K9" s="12">
        <v>1</v>
      </c>
      <c r="L9" s="12">
        <v>2</v>
      </c>
      <c r="M9" s="12">
        <v>2</v>
      </c>
      <c r="N9" s="12">
        <v>2</v>
      </c>
      <c r="O9" s="12">
        <v>1</v>
      </c>
      <c r="P9" s="12">
        <v>3</v>
      </c>
      <c r="Q9" s="12">
        <v>3</v>
      </c>
      <c r="R9" s="12">
        <v>1</v>
      </c>
      <c r="S9" s="12">
        <v>1</v>
      </c>
      <c r="T9" s="12">
        <v>4</v>
      </c>
      <c r="U9" s="12">
        <v>2</v>
      </c>
      <c r="V9" s="12">
        <v>2</v>
      </c>
      <c r="W9" s="12">
        <v>3</v>
      </c>
      <c r="X9" s="12">
        <v>2</v>
      </c>
      <c r="Y9" s="12">
        <v>2</v>
      </c>
      <c r="Z9" s="12">
        <v>4</v>
      </c>
      <c r="AA9" s="12">
        <v>2</v>
      </c>
      <c r="AB9">
        <f t="shared" si="2"/>
        <v>35</v>
      </c>
    </row>
    <row r="10" spans="3:28" ht="15.75" customHeight="1">
      <c r="C10">
        <v>9</v>
      </c>
      <c r="D10">
        <f t="shared" si="1"/>
        <v>39</v>
      </c>
      <c r="E10" t="str">
        <f t="shared" si="0"/>
        <v>low</v>
      </c>
      <c r="F10" s="8"/>
      <c r="G10">
        <v>7</v>
      </c>
      <c r="H10" s="14">
        <v>4</v>
      </c>
      <c r="I10" s="11">
        <v>1</v>
      </c>
      <c r="J10" s="11">
        <v>1</v>
      </c>
      <c r="K10" s="11">
        <v>1</v>
      </c>
      <c r="L10" s="11">
        <v>2</v>
      </c>
      <c r="M10" s="11">
        <v>3</v>
      </c>
      <c r="N10" s="11">
        <v>4</v>
      </c>
      <c r="O10" s="11">
        <v>1</v>
      </c>
      <c r="P10" s="11">
        <v>1</v>
      </c>
      <c r="Q10" s="11">
        <v>4</v>
      </c>
      <c r="R10" s="11">
        <v>1</v>
      </c>
      <c r="S10" s="11">
        <v>1</v>
      </c>
      <c r="T10" s="11">
        <v>4</v>
      </c>
      <c r="U10" s="11">
        <v>2</v>
      </c>
      <c r="V10" s="11">
        <v>1</v>
      </c>
      <c r="W10" s="11">
        <v>4</v>
      </c>
      <c r="X10" s="11">
        <v>2</v>
      </c>
      <c r="Y10" s="11">
        <v>2</v>
      </c>
      <c r="Z10" s="11">
        <v>4</v>
      </c>
      <c r="AA10" s="11">
        <v>2</v>
      </c>
      <c r="AB10">
        <f t="shared" si="2"/>
        <v>26</v>
      </c>
    </row>
    <row r="11" spans="3:28" ht="14.25" customHeight="1">
      <c r="C11">
        <v>10</v>
      </c>
      <c r="D11">
        <f t="shared" si="1"/>
        <v>37</v>
      </c>
      <c r="E11" t="str">
        <f t="shared" si="0"/>
        <v>low</v>
      </c>
      <c r="F11" s="8"/>
      <c r="G11">
        <v>8</v>
      </c>
      <c r="H11" s="16">
        <v>4</v>
      </c>
      <c r="I11" s="12">
        <v>2</v>
      </c>
      <c r="J11" s="12">
        <v>2</v>
      </c>
      <c r="K11" s="12">
        <v>1</v>
      </c>
      <c r="L11" s="12">
        <v>1</v>
      </c>
      <c r="M11" s="12">
        <v>3</v>
      </c>
      <c r="N11" s="12">
        <v>4</v>
      </c>
      <c r="O11" s="12">
        <v>1</v>
      </c>
      <c r="P11" s="12">
        <v>2</v>
      </c>
      <c r="Q11" s="12">
        <v>4</v>
      </c>
      <c r="R11" s="12">
        <v>1</v>
      </c>
      <c r="S11" s="12">
        <v>1</v>
      </c>
      <c r="T11" s="12">
        <v>4</v>
      </c>
      <c r="U11" s="12">
        <v>1</v>
      </c>
      <c r="V11" s="12">
        <v>1</v>
      </c>
      <c r="W11" s="12">
        <v>4</v>
      </c>
      <c r="X11" s="12">
        <v>1</v>
      </c>
      <c r="Y11" s="12">
        <v>2</v>
      </c>
      <c r="Z11" s="12">
        <v>4</v>
      </c>
      <c r="AA11" s="12">
        <v>3</v>
      </c>
      <c r="AB11">
        <f t="shared" si="2"/>
        <v>27</v>
      </c>
    </row>
    <row r="12" spans="3:28" ht="11.25" customHeight="1">
      <c r="C12">
        <v>11</v>
      </c>
      <c r="D12">
        <f t="shared" si="1"/>
        <v>49</v>
      </c>
      <c r="E12" t="str">
        <f t="shared" si="0"/>
        <v>high</v>
      </c>
      <c r="F12" s="8"/>
      <c r="G12">
        <v>9</v>
      </c>
      <c r="H12" s="14">
        <v>4</v>
      </c>
      <c r="I12" s="11">
        <v>4</v>
      </c>
      <c r="J12" s="11">
        <v>1</v>
      </c>
      <c r="K12" s="11">
        <v>1</v>
      </c>
      <c r="L12" s="11">
        <v>2</v>
      </c>
      <c r="M12" s="11">
        <v>3</v>
      </c>
      <c r="N12" s="11">
        <v>3</v>
      </c>
      <c r="O12" s="11">
        <v>1</v>
      </c>
      <c r="P12" s="11">
        <v>2</v>
      </c>
      <c r="Q12" s="11">
        <v>4</v>
      </c>
      <c r="R12" s="11">
        <v>2</v>
      </c>
      <c r="S12" s="11">
        <v>4</v>
      </c>
      <c r="T12" s="11">
        <v>4</v>
      </c>
      <c r="U12" s="11">
        <v>3</v>
      </c>
      <c r="V12" s="11">
        <v>2</v>
      </c>
      <c r="W12" s="11">
        <v>3</v>
      </c>
      <c r="X12" s="11">
        <v>2</v>
      </c>
      <c r="Y12" s="11">
        <v>2</v>
      </c>
      <c r="Z12" s="11">
        <v>3</v>
      </c>
      <c r="AA12" s="11">
        <v>2</v>
      </c>
      <c r="AB12">
        <f t="shared" si="2"/>
        <v>39</v>
      </c>
    </row>
    <row r="13" spans="3:28" ht="11.25" customHeight="1">
      <c r="C13">
        <v>12</v>
      </c>
      <c r="D13">
        <f t="shared" si="1"/>
        <v>30</v>
      </c>
      <c r="E13" t="str">
        <f t="shared" si="0"/>
        <v>low</v>
      </c>
      <c r="F13" s="8"/>
      <c r="G13">
        <v>10</v>
      </c>
      <c r="H13" s="16">
        <v>3</v>
      </c>
      <c r="I13" s="12">
        <v>3</v>
      </c>
      <c r="J13" s="12">
        <v>1</v>
      </c>
      <c r="K13" s="12">
        <v>1</v>
      </c>
      <c r="L13" s="12">
        <v>2</v>
      </c>
      <c r="M13" s="12">
        <v>2</v>
      </c>
      <c r="N13" s="12">
        <v>3</v>
      </c>
      <c r="O13" s="12">
        <v>1</v>
      </c>
      <c r="P13" s="12">
        <v>2</v>
      </c>
      <c r="Q13" s="12">
        <v>2</v>
      </c>
      <c r="R13" s="12">
        <v>2</v>
      </c>
      <c r="S13" s="12">
        <v>2</v>
      </c>
      <c r="T13" s="12">
        <v>3</v>
      </c>
      <c r="U13" s="12">
        <v>2</v>
      </c>
      <c r="V13" s="12">
        <v>1</v>
      </c>
      <c r="W13" s="12">
        <v>3</v>
      </c>
      <c r="X13" s="12">
        <v>2</v>
      </c>
      <c r="Y13" s="12">
        <v>1</v>
      </c>
      <c r="Z13" s="12">
        <v>3</v>
      </c>
      <c r="AA13" s="12">
        <v>1</v>
      </c>
      <c r="AB13">
        <f t="shared" si="2"/>
        <v>37</v>
      </c>
    </row>
    <row r="14" spans="3:28" ht="11.25" customHeight="1">
      <c r="C14">
        <v>13</v>
      </c>
      <c r="D14">
        <f t="shared" si="1"/>
        <v>32</v>
      </c>
      <c r="E14" t="str">
        <f t="shared" si="0"/>
        <v>low</v>
      </c>
      <c r="F14" s="8"/>
      <c r="G14">
        <v>11</v>
      </c>
      <c r="H14" s="14">
        <v>3</v>
      </c>
      <c r="I14" s="11">
        <v>4</v>
      </c>
      <c r="J14" s="11">
        <v>2</v>
      </c>
      <c r="K14" s="11">
        <v>2</v>
      </c>
      <c r="L14" s="11">
        <v>3</v>
      </c>
      <c r="M14" s="11">
        <v>1</v>
      </c>
      <c r="N14" s="11">
        <v>3</v>
      </c>
      <c r="O14" s="11">
        <v>3</v>
      </c>
      <c r="P14" s="11">
        <v>4</v>
      </c>
      <c r="Q14" s="11">
        <v>4</v>
      </c>
      <c r="R14" s="11">
        <v>2</v>
      </c>
      <c r="S14" s="11">
        <v>4</v>
      </c>
      <c r="T14" s="11">
        <v>4</v>
      </c>
      <c r="U14" s="11">
        <v>2</v>
      </c>
      <c r="V14" s="11">
        <v>2</v>
      </c>
      <c r="W14" s="11">
        <v>4</v>
      </c>
      <c r="X14" s="11">
        <v>3</v>
      </c>
      <c r="Y14" s="11">
        <v>2</v>
      </c>
      <c r="Z14" s="11">
        <v>2</v>
      </c>
      <c r="AA14" s="11">
        <v>2</v>
      </c>
      <c r="AB14">
        <f t="shared" si="2"/>
        <v>49</v>
      </c>
    </row>
    <row r="15" spans="3:28" ht="11.25" customHeight="1">
      <c r="C15">
        <v>14</v>
      </c>
      <c r="D15">
        <f t="shared" si="1"/>
        <v>39</v>
      </c>
      <c r="E15" t="str">
        <f t="shared" si="0"/>
        <v>low</v>
      </c>
      <c r="F15" s="8"/>
      <c r="G15">
        <v>12</v>
      </c>
      <c r="H15" s="16">
        <v>3</v>
      </c>
      <c r="I15" s="12">
        <v>2</v>
      </c>
      <c r="J15" s="12">
        <v>2</v>
      </c>
      <c r="K15" s="12">
        <v>1</v>
      </c>
      <c r="L15" s="12">
        <v>1</v>
      </c>
      <c r="M15" s="12">
        <v>3</v>
      </c>
      <c r="N15" s="12">
        <v>4</v>
      </c>
      <c r="O15" s="12">
        <v>1</v>
      </c>
      <c r="P15" s="12">
        <v>2</v>
      </c>
      <c r="Q15" s="12">
        <v>4</v>
      </c>
      <c r="R15" s="12">
        <v>1</v>
      </c>
      <c r="S15" s="12">
        <v>2</v>
      </c>
      <c r="T15" s="12">
        <v>4</v>
      </c>
      <c r="U15" s="12">
        <v>2</v>
      </c>
      <c r="V15" s="12">
        <v>1</v>
      </c>
      <c r="W15" s="12">
        <v>3</v>
      </c>
      <c r="X15" s="12">
        <v>1</v>
      </c>
      <c r="Y15" s="12">
        <v>2</v>
      </c>
      <c r="Z15" s="12">
        <v>3</v>
      </c>
      <c r="AA15" s="12">
        <v>1</v>
      </c>
      <c r="AB15">
        <f t="shared" si="2"/>
        <v>30</v>
      </c>
    </row>
    <row r="16" spans="3:28" ht="11.25" customHeight="1">
      <c r="C16">
        <v>15</v>
      </c>
      <c r="D16">
        <f t="shared" si="1"/>
        <v>36</v>
      </c>
      <c r="E16" t="str">
        <f t="shared" si="0"/>
        <v>low</v>
      </c>
      <c r="F16" s="8"/>
      <c r="G16">
        <v>13</v>
      </c>
      <c r="H16" s="14">
        <v>4</v>
      </c>
      <c r="I16" s="11">
        <v>1</v>
      </c>
      <c r="J16" s="11">
        <v>1</v>
      </c>
      <c r="K16" s="11">
        <v>1</v>
      </c>
      <c r="L16" s="11">
        <v>2</v>
      </c>
      <c r="M16" s="11">
        <v>3</v>
      </c>
      <c r="N16" s="11">
        <v>3</v>
      </c>
      <c r="O16" s="11">
        <v>3</v>
      </c>
      <c r="P16" s="11">
        <v>2</v>
      </c>
      <c r="Q16" s="11">
        <v>4</v>
      </c>
      <c r="R16" s="11">
        <v>2</v>
      </c>
      <c r="S16" s="11">
        <v>1</v>
      </c>
      <c r="T16" s="11">
        <v>3</v>
      </c>
      <c r="U16" s="11">
        <v>2</v>
      </c>
      <c r="V16" s="11">
        <v>1</v>
      </c>
      <c r="W16" s="11">
        <v>4</v>
      </c>
      <c r="X16" s="11">
        <v>2</v>
      </c>
      <c r="Y16" s="11">
        <v>1</v>
      </c>
      <c r="Z16" s="11">
        <v>3</v>
      </c>
      <c r="AA16" s="11">
        <v>2</v>
      </c>
      <c r="AB16">
        <f t="shared" si="2"/>
        <v>32</v>
      </c>
    </row>
    <row r="17" spans="3:28">
      <c r="C17">
        <v>16</v>
      </c>
      <c r="D17">
        <f t="shared" si="1"/>
        <v>33</v>
      </c>
      <c r="E17" t="str">
        <f t="shared" si="0"/>
        <v>low</v>
      </c>
      <c r="F17" s="8"/>
      <c r="G17">
        <v>14</v>
      </c>
      <c r="H17" s="16">
        <v>4</v>
      </c>
      <c r="I17" s="12">
        <v>3</v>
      </c>
      <c r="J17" s="12">
        <v>2</v>
      </c>
      <c r="K17" s="12">
        <v>1</v>
      </c>
      <c r="L17" s="12">
        <v>2</v>
      </c>
      <c r="M17" s="12">
        <v>2</v>
      </c>
      <c r="N17" s="12">
        <v>3</v>
      </c>
      <c r="O17" s="12">
        <v>1</v>
      </c>
      <c r="P17" s="12">
        <v>4</v>
      </c>
      <c r="Q17" s="12">
        <v>4</v>
      </c>
      <c r="R17" s="12">
        <v>2</v>
      </c>
      <c r="S17" s="12">
        <v>3</v>
      </c>
      <c r="T17" s="12">
        <v>4</v>
      </c>
      <c r="U17" s="12">
        <v>3</v>
      </c>
      <c r="V17" s="12">
        <v>1</v>
      </c>
      <c r="W17" s="12">
        <v>4</v>
      </c>
      <c r="X17" s="12">
        <v>2</v>
      </c>
      <c r="Y17" s="12">
        <v>2</v>
      </c>
      <c r="Z17" s="12">
        <v>3</v>
      </c>
      <c r="AA17" s="12">
        <v>2</v>
      </c>
      <c r="AB17">
        <f t="shared" si="2"/>
        <v>39</v>
      </c>
    </row>
    <row r="18" spans="3:28">
      <c r="C18">
        <v>17</v>
      </c>
      <c r="D18">
        <f t="shared" si="1"/>
        <v>30</v>
      </c>
      <c r="E18" t="str">
        <f t="shared" si="0"/>
        <v>low</v>
      </c>
      <c r="F18" s="8"/>
      <c r="G18">
        <v>15</v>
      </c>
      <c r="H18" s="14">
        <v>3</v>
      </c>
      <c r="I18" s="11">
        <v>2</v>
      </c>
      <c r="J18" s="11">
        <v>1</v>
      </c>
      <c r="K18" s="11">
        <v>1</v>
      </c>
      <c r="L18" s="11">
        <v>2</v>
      </c>
      <c r="M18" s="11">
        <v>3</v>
      </c>
      <c r="N18" s="11">
        <v>3</v>
      </c>
      <c r="O18" s="11">
        <v>2</v>
      </c>
      <c r="P18" s="11">
        <v>2</v>
      </c>
      <c r="Q18" s="11">
        <v>3</v>
      </c>
      <c r="R18" s="11">
        <v>1</v>
      </c>
      <c r="S18" s="11">
        <v>2</v>
      </c>
      <c r="T18" s="11">
        <v>3</v>
      </c>
      <c r="U18" s="11">
        <v>2</v>
      </c>
      <c r="V18" s="11">
        <v>1</v>
      </c>
      <c r="W18" s="11">
        <v>3</v>
      </c>
      <c r="X18" s="11">
        <v>2</v>
      </c>
      <c r="Y18" s="11">
        <v>1</v>
      </c>
      <c r="Z18" s="11">
        <v>2</v>
      </c>
      <c r="AA18" s="11">
        <v>2</v>
      </c>
      <c r="AB18">
        <f t="shared" si="2"/>
        <v>36</v>
      </c>
    </row>
    <row r="19" spans="3:28">
      <c r="C19">
        <v>18</v>
      </c>
      <c r="D19">
        <f t="shared" si="1"/>
        <v>32</v>
      </c>
      <c r="E19" t="str">
        <f t="shared" si="0"/>
        <v>low</v>
      </c>
      <c r="F19" s="8"/>
      <c r="G19">
        <v>16</v>
      </c>
      <c r="H19" s="16">
        <v>3</v>
      </c>
      <c r="I19" s="12">
        <v>1</v>
      </c>
      <c r="J19" s="12">
        <v>1</v>
      </c>
      <c r="K19" s="12">
        <v>1</v>
      </c>
      <c r="L19" s="12">
        <v>1</v>
      </c>
      <c r="M19" s="12">
        <v>3</v>
      </c>
      <c r="N19" s="12">
        <v>1</v>
      </c>
      <c r="O19" s="12">
        <v>1</v>
      </c>
      <c r="P19" s="12">
        <v>1</v>
      </c>
      <c r="Q19" s="12">
        <v>3</v>
      </c>
      <c r="R19" s="12">
        <v>1</v>
      </c>
      <c r="S19" s="12">
        <v>1</v>
      </c>
      <c r="T19" s="12">
        <v>1</v>
      </c>
      <c r="U19" s="12">
        <v>1</v>
      </c>
      <c r="V19" s="12">
        <v>1</v>
      </c>
      <c r="W19" s="12">
        <v>1</v>
      </c>
      <c r="X19" s="12">
        <v>1</v>
      </c>
      <c r="Y19" s="12">
        <v>1</v>
      </c>
      <c r="Z19" s="12">
        <v>3</v>
      </c>
      <c r="AA19" s="12">
        <v>1</v>
      </c>
      <c r="AB19">
        <f t="shared" si="2"/>
        <v>33</v>
      </c>
    </row>
    <row r="20" spans="3:28">
      <c r="C20" s="25">
        <v>19</v>
      </c>
      <c r="D20" s="25">
        <f t="shared" si="1"/>
        <v>35</v>
      </c>
      <c r="E20" s="25" t="str">
        <f t="shared" si="0"/>
        <v>low</v>
      </c>
      <c r="G20">
        <v>17</v>
      </c>
      <c r="H20" s="14">
        <v>3</v>
      </c>
      <c r="I20" s="11">
        <v>2</v>
      </c>
      <c r="J20" s="11">
        <v>1</v>
      </c>
      <c r="K20" s="11">
        <v>1</v>
      </c>
      <c r="L20" s="11">
        <v>2</v>
      </c>
      <c r="M20" s="11">
        <v>3</v>
      </c>
      <c r="N20" s="11">
        <v>3</v>
      </c>
      <c r="O20" s="11">
        <v>2</v>
      </c>
      <c r="P20" s="11">
        <v>2</v>
      </c>
      <c r="Q20" s="11">
        <v>4</v>
      </c>
      <c r="R20" s="11">
        <v>2</v>
      </c>
      <c r="S20" s="11">
        <v>1</v>
      </c>
      <c r="T20" s="11">
        <v>4</v>
      </c>
      <c r="U20" s="11">
        <v>1</v>
      </c>
      <c r="V20" s="11">
        <v>1</v>
      </c>
      <c r="W20" s="11">
        <v>4</v>
      </c>
      <c r="X20" s="11">
        <v>2</v>
      </c>
      <c r="Y20" s="11">
        <v>1</v>
      </c>
      <c r="Z20" s="11">
        <v>4</v>
      </c>
      <c r="AA20" s="11">
        <v>2</v>
      </c>
      <c r="AB20">
        <f t="shared" si="2"/>
        <v>30</v>
      </c>
    </row>
    <row r="21" spans="3:28">
      <c r="C21">
        <v>20</v>
      </c>
      <c r="D21">
        <f t="shared" si="1"/>
        <v>37</v>
      </c>
      <c r="E21" t="str">
        <f t="shared" si="0"/>
        <v>low</v>
      </c>
      <c r="G21">
        <v>18</v>
      </c>
      <c r="H21" s="16">
        <v>4</v>
      </c>
      <c r="I21" s="12">
        <v>2</v>
      </c>
      <c r="J21" s="12">
        <v>2</v>
      </c>
      <c r="K21" s="12">
        <v>1</v>
      </c>
      <c r="L21" s="12">
        <v>2</v>
      </c>
      <c r="M21" s="12">
        <v>3</v>
      </c>
      <c r="N21" s="12">
        <v>4</v>
      </c>
      <c r="O21" s="12">
        <v>1</v>
      </c>
      <c r="P21" s="12">
        <v>3</v>
      </c>
      <c r="Q21" s="12">
        <v>4</v>
      </c>
      <c r="R21" s="12">
        <v>2</v>
      </c>
      <c r="S21" s="12">
        <v>2</v>
      </c>
      <c r="T21" s="12">
        <v>4</v>
      </c>
      <c r="U21" s="12">
        <v>2</v>
      </c>
      <c r="V21" s="12">
        <v>1</v>
      </c>
      <c r="W21" s="12">
        <v>4</v>
      </c>
      <c r="X21" s="12">
        <v>2</v>
      </c>
      <c r="Y21" s="12">
        <v>2</v>
      </c>
      <c r="Z21" s="12">
        <v>4</v>
      </c>
      <c r="AA21" s="12">
        <v>2</v>
      </c>
      <c r="AB21">
        <f t="shared" si="2"/>
        <v>32</v>
      </c>
    </row>
    <row r="22" spans="3:28">
      <c r="C22">
        <v>21</v>
      </c>
      <c r="D22">
        <f t="shared" si="1"/>
        <v>32</v>
      </c>
      <c r="E22" t="str">
        <f t="shared" si="0"/>
        <v>low</v>
      </c>
      <c r="G22">
        <v>19</v>
      </c>
      <c r="H22" s="2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>
        <f t="shared" si="2"/>
        <v>35</v>
      </c>
    </row>
    <row r="23" spans="3:28">
      <c r="C23">
        <v>22</v>
      </c>
      <c r="D23">
        <f t="shared" si="1"/>
        <v>40</v>
      </c>
      <c r="E23" t="str">
        <f t="shared" si="0"/>
        <v>high</v>
      </c>
      <c r="G23">
        <v>20</v>
      </c>
      <c r="H23" s="16">
        <v>4</v>
      </c>
      <c r="I23" s="12">
        <v>2</v>
      </c>
      <c r="J23" s="12">
        <v>1</v>
      </c>
      <c r="K23" s="12">
        <v>1</v>
      </c>
      <c r="L23" s="12">
        <v>1</v>
      </c>
      <c r="M23" s="12">
        <v>3</v>
      </c>
      <c r="N23" s="12">
        <v>2</v>
      </c>
      <c r="O23" s="12">
        <v>2</v>
      </c>
      <c r="P23" s="12">
        <v>3</v>
      </c>
      <c r="Q23" s="12">
        <v>4</v>
      </c>
      <c r="R23" s="12">
        <v>2</v>
      </c>
      <c r="S23" s="12">
        <v>2</v>
      </c>
      <c r="T23" s="12">
        <v>3</v>
      </c>
      <c r="U23" s="12">
        <v>2</v>
      </c>
      <c r="V23" s="12">
        <v>2</v>
      </c>
      <c r="W23" s="12">
        <v>3</v>
      </c>
      <c r="X23" s="12">
        <v>2</v>
      </c>
      <c r="Y23" s="12">
        <v>1</v>
      </c>
      <c r="Z23" s="12">
        <v>3</v>
      </c>
      <c r="AA23" s="12">
        <v>3</v>
      </c>
      <c r="AB23">
        <f t="shared" si="2"/>
        <v>37</v>
      </c>
    </row>
    <row r="24" spans="3:28">
      <c r="C24" s="25">
        <v>23</v>
      </c>
      <c r="D24" s="25">
        <f t="shared" si="1"/>
        <v>56</v>
      </c>
      <c r="E24" s="25" t="str">
        <f t="shared" si="0"/>
        <v>high</v>
      </c>
      <c r="G24">
        <v>21</v>
      </c>
      <c r="H24" s="14">
        <v>3</v>
      </c>
      <c r="I24" s="11">
        <v>1</v>
      </c>
      <c r="J24" s="11">
        <v>1</v>
      </c>
      <c r="K24" s="11">
        <v>1</v>
      </c>
      <c r="L24" s="11">
        <v>2</v>
      </c>
      <c r="M24" s="11">
        <v>4</v>
      </c>
      <c r="N24" s="11">
        <v>3</v>
      </c>
      <c r="O24" s="11">
        <v>1</v>
      </c>
      <c r="P24" s="11">
        <v>2</v>
      </c>
      <c r="Q24" s="11">
        <v>3</v>
      </c>
      <c r="R24" s="11">
        <v>1</v>
      </c>
      <c r="S24" s="11">
        <v>2</v>
      </c>
      <c r="T24" s="11">
        <v>3</v>
      </c>
      <c r="U24" s="11">
        <v>2</v>
      </c>
      <c r="V24" s="11">
        <v>1</v>
      </c>
      <c r="W24" s="11">
        <v>3</v>
      </c>
      <c r="X24" s="11">
        <v>1</v>
      </c>
      <c r="Y24" s="11">
        <v>2</v>
      </c>
      <c r="Z24" s="11">
        <v>3</v>
      </c>
      <c r="AA24" s="11">
        <v>2</v>
      </c>
      <c r="AB24">
        <f t="shared" si="2"/>
        <v>32</v>
      </c>
    </row>
    <row r="25" spans="3:28">
      <c r="C25">
        <v>24</v>
      </c>
      <c r="D25">
        <f t="shared" si="1"/>
        <v>40</v>
      </c>
      <c r="E25" t="str">
        <f t="shared" si="0"/>
        <v>high</v>
      </c>
      <c r="G25">
        <v>22</v>
      </c>
      <c r="H25" s="16">
        <v>3</v>
      </c>
      <c r="I25" s="12">
        <v>4</v>
      </c>
      <c r="J25" s="12">
        <v>1</v>
      </c>
      <c r="K25" s="12">
        <v>2</v>
      </c>
      <c r="L25" s="12">
        <v>2</v>
      </c>
      <c r="M25" s="12">
        <v>2</v>
      </c>
      <c r="N25" s="12">
        <v>3</v>
      </c>
      <c r="O25" s="12">
        <v>2</v>
      </c>
      <c r="P25" s="12">
        <v>3</v>
      </c>
      <c r="Q25" s="12">
        <v>3</v>
      </c>
      <c r="R25" s="12">
        <v>1</v>
      </c>
      <c r="S25" s="12">
        <v>2</v>
      </c>
      <c r="T25" s="12">
        <v>3</v>
      </c>
      <c r="U25" s="12">
        <v>1</v>
      </c>
      <c r="V25" s="12">
        <v>2</v>
      </c>
      <c r="W25" s="12">
        <v>4</v>
      </c>
      <c r="X25" s="12">
        <v>2</v>
      </c>
      <c r="Y25" s="12">
        <v>2</v>
      </c>
      <c r="Z25" s="12">
        <v>3</v>
      </c>
      <c r="AA25" s="12">
        <v>2</v>
      </c>
      <c r="AB25">
        <f t="shared" si="2"/>
        <v>40</v>
      </c>
    </row>
    <row r="26" spans="3:28">
      <c r="C26">
        <v>25</v>
      </c>
      <c r="D26">
        <f t="shared" si="1"/>
        <v>27</v>
      </c>
      <c r="E26" t="str">
        <f t="shared" si="0"/>
        <v>low</v>
      </c>
      <c r="G26">
        <v>23</v>
      </c>
      <c r="H26" s="27">
        <v>3</v>
      </c>
      <c r="I26" s="28">
        <v>4</v>
      </c>
      <c r="J26" s="28">
        <v>3</v>
      </c>
      <c r="K26" s="28">
        <v>1</v>
      </c>
      <c r="L26" s="28">
        <v>3</v>
      </c>
      <c r="M26" s="28">
        <v>1</v>
      </c>
      <c r="N26" s="28">
        <v>2</v>
      </c>
      <c r="O26" s="28">
        <v>3</v>
      </c>
      <c r="P26" s="28">
        <v>4</v>
      </c>
      <c r="Q26" s="28">
        <v>3</v>
      </c>
      <c r="R26" s="28">
        <v>3</v>
      </c>
      <c r="S26" s="28">
        <v>2</v>
      </c>
      <c r="T26" s="28">
        <v>2</v>
      </c>
      <c r="U26" s="28">
        <v>1</v>
      </c>
      <c r="V26" s="28">
        <v>2</v>
      </c>
      <c r="W26" s="28">
        <v>2</v>
      </c>
      <c r="X26" s="28">
        <v>3</v>
      </c>
      <c r="Y26" s="28">
        <v>4</v>
      </c>
      <c r="Z26" s="28">
        <v>2</v>
      </c>
      <c r="AA26" s="28">
        <v>3</v>
      </c>
      <c r="AB26">
        <f t="shared" si="2"/>
        <v>56</v>
      </c>
    </row>
    <row r="27" spans="3:28">
      <c r="C27">
        <v>26</v>
      </c>
      <c r="D27">
        <f t="shared" si="1"/>
        <v>42</v>
      </c>
      <c r="E27" t="str">
        <f t="shared" si="0"/>
        <v>high</v>
      </c>
      <c r="G27">
        <v>24</v>
      </c>
      <c r="H27" s="16">
        <v>4</v>
      </c>
      <c r="I27" s="12">
        <v>3</v>
      </c>
      <c r="J27" s="12">
        <v>1</v>
      </c>
      <c r="K27" s="12">
        <v>1</v>
      </c>
      <c r="L27" s="12">
        <v>2</v>
      </c>
      <c r="M27" s="12">
        <v>3</v>
      </c>
      <c r="N27" s="12">
        <v>3</v>
      </c>
      <c r="O27" s="12">
        <v>1</v>
      </c>
      <c r="P27" s="12">
        <v>3</v>
      </c>
      <c r="Q27" s="12">
        <v>3</v>
      </c>
      <c r="R27" s="12">
        <v>1</v>
      </c>
      <c r="S27" s="12">
        <v>3</v>
      </c>
      <c r="T27" s="12">
        <v>2</v>
      </c>
      <c r="U27" s="12">
        <v>2</v>
      </c>
      <c r="V27" s="12">
        <v>1</v>
      </c>
      <c r="W27" s="12">
        <v>2</v>
      </c>
      <c r="X27" s="12">
        <v>1</v>
      </c>
      <c r="Y27" s="12">
        <v>3</v>
      </c>
      <c r="Z27" s="12">
        <v>2</v>
      </c>
      <c r="AA27" s="12">
        <v>2</v>
      </c>
      <c r="AB27">
        <f t="shared" si="2"/>
        <v>40</v>
      </c>
    </row>
    <row r="28" spans="3:28">
      <c r="C28">
        <v>27</v>
      </c>
      <c r="D28">
        <f t="shared" si="1"/>
        <v>32</v>
      </c>
      <c r="E28" t="str">
        <f t="shared" si="0"/>
        <v>low</v>
      </c>
      <c r="G28">
        <v>25</v>
      </c>
      <c r="H28" s="14">
        <v>4</v>
      </c>
      <c r="I28" s="11">
        <v>2</v>
      </c>
      <c r="J28" s="11">
        <v>2</v>
      </c>
      <c r="K28" s="11">
        <v>1</v>
      </c>
      <c r="L28" s="11">
        <v>1</v>
      </c>
      <c r="M28" s="11">
        <v>3</v>
      </c>
      <c r="N28" s="11">
        <v>4</v>
      </c>
      <c r="O28" s="11">
        <v>1</v>
      </c>
      <c r="P28" s="11">
        <v>1</v>
      </c>
      <c r="Q28" s="11">
        <v>4</v>
      </c>
      <c r="R28" s="11">
        <v>1</v>
      </c>
      <c r="S28" s="11">
        <v>1</v>
      </c>
      <c r="T28" s="11">
        <v>3</v>
      </c>
      <c r="U28" s="11">
        <v>1</v>
      </c>
      <c r="V28" s="11">
        <v>2</v>
      </c>
      <c r="W28" s="11">
        <v>4</v>
      </c>
      <c r="X28" s="11">
        <v>1</v>
      </c>
      <c r="Y28" s="11">
        <v>2</v>
      </c>
      <c r="Z28" s="11">
        <v>4</v>
      </c>
      <c r="AA28" s="11">
        <v>2</v>
      </c>
      <c r="AB28">
        <f t="shared" si="2"/>
        <v>27</v>
      </c>
    </row>
    <row r="29" spans="3:28">
      <c r="C29">
        <v>28</v>
      </c>
      <c r="D29">
        <f t="shared" si="1"/>
        <v>29</v>
      </c>
      <c r="E29" t="str">
        <f t="shared" si="0"/>
        <v>low</v>
      </c>
      <c r="G29">
        <v>26</v>
      </c>
      <c r="H29" s="16">
        <v>3</v>
      </c>
      <c r="I29" s="12">
        <v>3</v>
      </c>
      <c r="J29" s="12">
        <v>2</v>
      </c>
      <c r="K29" s="12">
        <v>1</v>
      </c>
      <c r="L29" s="12">
        <v>2</v>
      </c>
      <c r="M29" s="12">
        <v>2</v>
      </c>
      <c r="N29" s="12">
        <v>3</v>
      </c>
      <c r="O29" s="12">
        <v>3</v>
      </c>
      <c r="P29" s="12">
        <v>2</v>
      </c>
      <c r="Q29" s="12">
        <v>4</v>
      </c>
      <c r="R29" s="12">
        <v>2</v>
      </c>
      <c r="S29" s="12">
        <v>2</v>
      </c>
      <c r="T29" s="12">
        <v>4</v>
      </c>
      <c r="U29" s="12">
        <v>2</v>
      </c>
      <c r="V29" s="12">
        <v>2</v>
      </c>
      <c r="W29" s="12">
        <v>3</v>
      </c>
      <c r="X29" s="12">
        <v>2</v>
      </c>
      <c r="Y29" s="12">
        <v>2</v>
      </c>
      <c r="Z29" s="12">
        <v>2</v>
      </c>
      <c r="AA29" s="12">
        <v>3</v>
      </c>
      <c r="AB29">
        <f t="shared" si="2"/>
        <v>42</v>
      </c>
    </row>
    <row r="30" spans="3:28">
      <c r="C30">
        <v>29</v>
      </c>
      <c r="D30">
        <f t="shared" si="1"/>
        <v>41</v>
      </c>
      <c r="E30" t="str">
        <f t="shared" si="0"/>
        <v>high</v>
      </c>
      <c r="G30">
        <v>27</v>
      </c>
      <c r="H30" s="30">
        <v>3</v>
      </c>
      <c r="I30" s="31">
        <v>2</v>
      </c>
      <c r="J30" s="31">
        <v>1</v>
      </c>
      <c r="K30" s="31">
        <v>1</v>
      </c>
      <c r="L30" s="31">
        <v>1</v>
      </c>
      <c r="M30" s="31">
        <v>2</v>
      </c>
      <c r="N30" s="31">
        <v>4</v>
      </c>
      <c r="O30" s="31">
        <v>1</v>
      </c>
      <c r="P30" s="31">
        <v>3</v>
      </c>
      <c r="Q30" s="31">
        <v>3</v>
      </c>
      <c r="R30" s="31">
        <v>2</v>
      </c>
      <c r="S30" s="31">
        <v>2</v>
      </c>
      <c r="T30" s="31">
        <v>3</v>
      </c>
      <c r="U30" s="31">
        <v>1</v>
      </c>
      <c r="V30" s="31">
        <v>2</v>
      </c>
      <c r="W30" s="31">
        <v>4</v>
      </c>
      <c r="X30" s="31">
        <v>1</v>
      </c>
      <c r="Y30" s="31">
        <v>2</v>
      </c>
      <c r="Z30" s="31">
        <v>4</v>
      </c>
      <c r="AA30" s="31">
        <v>1</v>
      </c>
      <c r="AB30">
        <f t="shared" si="2"/>
        <v>32</v>
      </c>
    </row>
    <row r="31" spans="3:28">
      <c r="C31">
        <v>30</v>
      </c>
      <c r="D31">
        <f t="shared" si="1"/>
        <v>49</v>
      </c>
      <c r="E31" t="str">
        <f t="shared" si="0"/>
        <v>high</v>
      </c>
      <c r="G31">
        <v>28</v>
      </c>
      <c r="H31" s="32">
        <v>4</v>
      </c>
      <c r="I31" s="33">
        <v>2</v>
      </c>
      <c r="J31" s="33">
        <v>2</v>
      </c>
      <c r="K31" s="33">
        <v>1</v>
      </c>
      <c r="L31" s="33">
        <v>1</v>
      </c>
      <c r="M31" s="33">
        <v>3</v>
      </c>
      <c r="N31" s="33">
        <v>3</v>
      </c>
      <c r="O31" s="33">
        <v>1</v>
      </c>
      <c r="P31" s="33">
        <v>2</v>
      </c>
      <c r="Q31" s="33">
        <v>4</v>
      </c>
      <c r="R31" s="33">
        <v>2</v>
      </c>
      <c r="S31" s="33">
        <v>1</v>
      </c>
      <c r="T31" s="33">
        <v>4</v>
      </c>
      <c r="U31" s="33">
        <v>1</v>
      </c>
      <c r="V31" s="33">
        <v>1</v>
      </c>
      <c r="W31" s="33">
        <v>3</v>
      </c>
      <c r="X31" s="33">
        <v>2</v>
      </c>
      <c r="Y31" s="33">
        <v>1</v>
      </c>
      <c r="Z31" s="33">
        <v>4</v>
      </c>
      <c r="AA31" s="33">
        <v>2</v>
      </c>
      <c r="AB31">
        <f t="shared" si="2"/>
        <v>29</v>
      </c>
    </row>
    <row r="32" spans="3:28">
      <c r="C32">
        <v>31</v>
      </c>
      <c r="D32">
        <f t="shared" si="1"/>
        <v>31</v>
      </c>
      <c r="E32" t="str">
        <f t="shared" si="0"/>
        <v>low</v>
      </c>
      <c r="G32">
        <v>29</v>
      </c>
      <c r="H32" s="30">
        <v>2</v>
      </c>
      <c r="I32" s="31">
        <v>2</v>
      </c>
      <c r="J32" s="31">
        <v>1</v>
      </c>
      <c r="K32" s="31">
        <v>2</v>
      </c>
      <c r="L32" s="31">
        <v>2</v>
      </c>
      <c r="M32" s="31">
        <v>2</v>
      </c>
      <c r="N32" s="31">
        <v>3</v>
      </c>
      <c r="O32" s="31">
        <v>1</v>
      </c>
      <c r="P32" s="31">
        <v>3</v>
      </c>
      <c r="Q32" s="31">
        <v>3</v>
      </c>
      <c r="R32" s="31">
        <v>3</v>
      </c>
      <c r="S32" s="31">
        <v>2</v>
      </c>
      <c r="T32" s="31">
        <v>3</v>
      </c>
      <c r="U32" s="31">
        <v>3</v>
      </c>
      <c r="V32" s="31">
        <v>1</v>
      </c>
      <c r="W32" s="31">
        <v>3</v>
      </c>
      <c r="X32" s="31">
        <v>3</v>
      </c>
      <c r="Y32" s="31">
        <v>1</v>
      </c>
      <c r="Z32" s="31">
        <v>3</v>
      </c>
      <c r="AA32" s="31">
        <v>1</v>
      </c>
      <c r="AB32">
        <f t="shared" si="2"/>
        <v>41</v>
      </c>
    </row>
    <row r="33" spans="3:28">
      <c r="C33" s="25">
        <v>32</v>
      </c>
      <c r="D33" s="25">
        <f t="shared" si="1"/>
        <v>35</v>
      </c>
      <c r="E33" s="25" t="str">
        <f t="shared" si="0"/>
        <v>low</v>
      </c>
      <c r="G33">
        <v>30</v>
      </c>
      <c r="H33" s="32">
        <v>3</v>
      </c>
      <c r="I33" s="33">
        <v>2</v>
      </c>
      <c r="J33" s="33">
        <v>2</v>
      </c>
      <c r="K33" s="33">
        <v>2</v>
      </c>
      <c r="L33" s="33">
        <v>3</v>
      </c>
      <c r="M33" s="33">
        <v>2</v>
      </c>
      <c r="N33" s="33">
        <v>3</v>
      </c>
      <c r="O33" s="33">
        <v>4</v>
      </c>
      <c r="P33" s="33">
        <v>3</v>
      </c>
      <c r="Q33" s="33">
        <v>4</v>
      </c>
      <c r="R33" s="33">
        <v>3</v>
      </c>
      <c r="S33" s="33">
        <v>2</v>
      </c>
      <c r="T33" s="33">
        <v>3</v>
      </c>
      <c r="U33" s="33">
        <v>2</v>
      </c>
      <c r="V33" s="33">
        <v>3</v>
      </c>
      <c r="W33" s="33">
        <v>3</v>
      </c>
      <c r="X33" s="33">
        <v>3</v>
      </c>
      <c r="Y33" s="33">
        <v>2</v>
      </c>
      <c r="Z33" s="33">
        <v>2</v>
      </c>
      <c r="AA33" s="33">
        <v>3</v>
      </c>
      <c r="AB33">
        <f t="shared" si="2"/>
        <v>49</v>
      </c>
    </row>
    <row r="34" spans="3:28">
      <c r="C34">
        <v>33</v>
      </c>
      <c r="D34">
        <f t="shared" si="1"/>
        <v>32</v>
      </c>
      <c r="E34" t="str">
        <f t="shared" si="0"/>
        <v>low</v>
      </c>
      <c r="G34">
        <v>31</v>
      </c>
      <c r="H34" s="34">
        <v>4</v>
      </c>
      <c r="I34" s="35">
        <v>2</v>
      </c>
      <c r="J34" s="35">
        <v>1</v>
      </c>
      <c r="K34" s="35">
        <v>1</v>
      </c>
      <c r="L34" s="35">
        <v>2</v>
      </c>
      <c r="M34" s="35">
        <v>3</v>
      </c>
      <c r="N34" s="35">
        <v>3</v>
      </c>
      <c r="O34" s="35">
        <v>2</v>
      </c>
      <c r="P34" s="35">
        <v>1</v>
      </c>
      <c r="Q34" s="35">
        <v>4</v>
      </c>
      <c r="R34" s="35">
        <v>1</v>
      </c>
      <c r="S34" s="35">
        <v>2</v>
      </c>
      <c r="T34" s="35">
        <v>4</v>
      </c>
      <c r="U34" s="35">
        <v>2</v>
      </c>
      <c r="V34" s="35">
        <v>2</v>
      </c>
      <c r="W34" s="35">
        <v>4</v>
      </c>
      <c r="X34" s="35">
        <v>1</v>
      </c>
      <c r="Y34" s="35">
        <v>3</v>
      </c>
      <c r="Z34" s="35">
        <v>4</v>
      </c>
      <c r="AA34" s="35">
        <v>2</v>
      </c>
      <c r="AB34">
        <f t="shared" si="2"/>
        <v>31</v>
      </c>
    </row>
    <row r="35" spans="3:28">
      <c r="C35">
        <v>34</v>
      </c>
      <c r="D35">
        <f t="shared" si="1"/>
        <v>32</v>
      </c>
      <c r="E35" t="str">
        <f t="shared" si="0"/>
        <v>low</v>
      </c>
      <c r="G35">
        <v>32</v>
      </c>
      <c r="H35" s="3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>
        <f t="shared" si="2"/>
        <v>35</v>
      </c>
    </row>
    <row r="36" spans="3:28">
      <c r="C36" s="25">
        <v>35</v>
      </c>
      <c r="D36" s="25">
        <f t="shared" si="1"/>
        <v>53</v>
      </c>
      <c r="E36" s="25" t="str">
        <f t="shared" si="0"/>
        <v>high</v>
      </c>
      <c r="G36">
        <v>33</v>
      </c>
      <c r="H36" s="30">
        <v>4</v>
      </c>
      <c r="I36" s="31">
        <v>3</v>
      </c>
      <c r="J36" s="31">
        <v>1</v>
      </c>
      <c r="K36" s="31">
        <v>1</v>
      </c>
      <c r="L36" s="31">
        <v>3</v>
      </c>
      <c r="M36" s="31">
        <v>3</v>
      </c>
      <c r="N36" s="31">
        <v>4</v>
      </c>
      <c r="O36" s="31">
        <v>1</v>
      </c>
      <c r="P36" s="31">
        <v>2</v>
      </c>
      <c r="Q36" s="31">
        <v>4</v>
      </c>
      <c r="R36" s="31">
        <v>1</v>
      </c>
      <c r="S36" s="31">
        <v>2</v>
      </c>
      <c r="T36" s="31">
        <v>4</v>
      </c>
      <c r="U36" s="31">
        <v>2</v>
      </c>
      <c r="V36" s="31">
        <v>1</v>
      </c>
      <c r="W36" s="31">
        <v>3</v>
      </c>
      <c r="X36" s="31">
        <v>1</v>
      </c>
      <c r="Y36" s="31">
        <v>2</v>
      </c>
      <c r="Z36" s="31">
        <v>3</v>
      </c>
      <c r="AA36" s="31">
        <v>2</v>
      </c>
      <c r="AB36">
        <f t="shared" si="2"/>
        <v>32</v>
      </c>
    </row>
    <row r="37" spans="3:28">
      <c r="C37">
        <v>36</v>
      </c>
      <c r="D37">
        <f t="shared" si="1"/>
        <v>34</v>
      </c>
      <c r="E37" t="str">
        <f t="shared" si="0"/>
        <v>low</v>
      </c>
      <c r="G37">
        <v>34</v>
      </c>
      <c r="H37" s="32">
        <v>3</v>
      </c>
      <c r="I37" s="33">
        <v>2</v>
      </c>
      <c r="J37" s="33">
        <v>1</v>
      </c>
      <c r="K37" s="33">
        <v>1</v>
      </c>
      <c r="L37" s="33">
        <v>2</v>
      </c>
      <c r="M37" s="33">
        <v>3</v>
      </c>
      <c r="N37" s="33">
        <v>3</v>
      </c>
      <c r="O37" s="33">
        <v>2</v>
      </c>
      <c r="P37" s="33">
        <v>1</v>
      </c>
      <c r="Q37" s="33">
        <v>4</v>
      </c>
      <c r="R37" s="33">
        <v>1</v>
      </c>
      <c r="S37" s="33">
        <v>2</v>
      </c>
      <c r="T37" s="33">
        <v>4</v>
      </c>
      <c r="U37" s="33">
        <v>1</v>
      </c>
      <c r="V37" s="33">
        <v>2</v>
      </c>
      <c r="W37" s="33">
        <v>4</v>
      </c>
      <c r="X37" s="33">
        <v>1</v>
      </c>
      <c r="Y37" s="33">
        <v>2</v>
      </c>
      <c r="Z37" s="33">
        <v>3</v>
      </c>
      <c r="AA37" s="33">
        <v>3</v>
      </c>
      <c r="AB37">
        <f t="shared" si="2"/>
        <v>32</v>
      </c>
    </row>
    <row r="38" spans="3:28">
      <c r="C38">
        <v>37</v>
      </c>
      <c r="D38">
        <f t="shared" si="1"/>
        <v>21</v>
      </c>
      <c r="E38" t="str">
        <f t="shared" si="0"/>
        <v>low</v>
      </c>
      <c r="G38">
        <v>35</v>
      </c>
      <c r="H38" s="36">
        <v>3</v>
      </c>
      <c r="I38" s="37">
        <v>2</v>
      </c>
      <c r="J38" s="37">
        <v>2</v>
      </c>
      <c r="K38" s="37">
        <v>3</v>
      </c>
      <c r="L38" s="37">
        <v>2</v>
      </c>
      <c r="M38" s="37">
        <v>3</v>
      </c>
      <c r="N38" s="37">
        <v>2</v>
      </c>
      <c r="O38" s="37">
        <v>3</v>
      </c>
      <c r="P38" s="37">
        <v>3</v>
      </c>
      <c r="Q38" s="37">
        <v>3</v>
      </c>
      <c r="R38" s="37">
        <v>3</v>
      </c>
      <c r="S38" s="37">
        <v>3</v>
      </c>
      <c r="T38" s="37">
        <v>2</v>
      </c>
      <c r="U38" s="37">
        <v>3</v>
      </c>
      <c r="V38" s="37">
        <v>3</v>
      </c>
      <c r="W38" s="37">
        <v>3</v>
      </c>
      <c r="X38" s="37">
        <v>3</v>
      </c>
      <c r="Y38" s="37">
        <v>3</v>
      </c>
      <c r="Z38" s="37">
        <v>2</v>
      </c>
      <c r="AA38" s="37">
        <v>3</v>
      </c>
      <c r="AB38">
        <f t="shared" si="2"/>
        <v>53</v>
      </c>
    </row>
    <row r="39" spans="3:28">
      <c r="C39" s="25">
        <v>38</v>
      </c>
      <c r="D39" s="25">
        <f t="shared" si="1"/>
        <v>35</v>
      </c>
      <c r="E39" s="25" t="str">
        <f t="shared" si="0"/>
        <v>low</v>
      </c>
      <c r="G39">
        <v>36</v>
      </c>
      <c r="H39" s="32">
        <v>3</v>
      </c>
      <c r="I39" s="33">
        <v>2</v>
      </c>
      <c r="J39" s="33">
        <v>1</v>
      </c>
      <c r="K39" s="33">
        <v>1</v>
      </c>
      <c r="L39" s="33">
        <v>1</v>
      </c>
      <c r="M39" s="33">
        <v>2</v>
      </c>
      <c r="N39" s="33">
        <v>2</v>
      </c>
      <c r="O39" s="33">
        <v>2</v>
      </c>
      <c r="P39" s="33">
        <v>2</v>
      </c>
      <c r="Q39" s="33">
        <v>3</v>
      </c>
      <c r="R39" s="33">
        <v>1</v>
      </c>
      <c r="S39" s="33">
        <v>2</v>
      </c>
      <c r="T39" s="33">
        <v>3</v>
      </c>
      <c r="U39" s="33">
        <v>1</v>
      </c>
      <c r="V39" s="33">
        <v>1</v>
      </c>
      <c r="W39" s="33">
        <v>3</v>
      </c>
      <c r="X39" s="33">
        <v>1</v>
      </c>
      <c r="Y39" s="33">
        <v>2</v>
      </c>
      <c r="Z39" s="33">
        <v>3</v>
      </c>
      <c r="AA39" s="33">
        <v>1</v>
      </c>
      <c r="AB39">
        <f t="shared" si="2"/>
        <v>34</v>
      </c>
    </row>
    <row r="40" spans="3:28">
      <c r="C40">
        <v>39</v>
      </c>
      <c r="D40">
        <f t="shared" si="1"/>
        <v>34</v>
      </c>
      <c r="E40" t="str">
        <f t="shared" si="0"/>
        <v>low</v>
      </c>
      <c r="G40">
        <v>37</v>
      </c>
      <c r="H40" s="30">
        <v>4</v>
      </c>
      <c r="I40" s="31">
        <v>1</v>
      </c>
      <c r="J40" s="31">
        <v>1</v>
      </c>
      <c r="K40" s="31">
        <v>1</v>
      </c>
      <c r="L40" s="31">
        <v>1</v>
      </c>
      <c r="M40" s="31">
        <v>4</v>
      </c>
      <c r="N40" s="31">
        <v>4</v>
      </c>
      <c r="O40" s="31">
        <v>1</v>
      </c>
      <c r="P40" s="31">
        <v>1</v>
      </c>
      <c r="Q40" s="31">
        <v>4</v>
      </c>
      <c r="R40" s="31">
        <v>1</v>
      </c>
      <c r="S40" s="31">
        <v>1</v>
      </c>
      <c r="T40" s="31">
        <v>4</v>
      </c>
      <c r="U40" s="31">
        <v>1</v>
      </c>
      <c r="V40" s="31">
        <v>1</v>
      </c>
      <c r="W40" s="31">
        <v>4</v>
      </c>
      <c r="X40" s="31">
        <v>1</v>
      </c>
      <c r="Y40" s="31">
        <v>1</v>
      </c>
      <c r="Z40" s="31">
        <v>3</v>
      </c>
      <c r="AA40" s="31">
        <v>1</v>
      </c>
      <c r="AB40">
        <f t="shared" si="2"/>
        <v>21</v>
      </c>
    </row>
    <row r="41" spans="3:28">
      <c r="G41">
        <v>38</v>
      </c>
      <c r="H41" s="3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>
        <f t="shared" si="2"/>
        <v>35</v>
      </c>
    </row>
    <row r="42" spans="3:28">
      <c r="G42">
        <v>39</v>
      </c>
      <c r="H42" s="30">
        <v>4</v>
      </c>
      <c r="I42" s="31">
        <v>3</v>
      </c>
      <c r="J42" s="31">
        <v>1</v>
      </c>
      <c r="K42" s="31">
        <v>2</v>
      </c>
      <c r="L42" s="31">
        <v>1</v>
      </c>
      <c r="M42" s="31">
        <v>3</v>
      </c>
      <c r="N42" s="31">
        <v>3</v>
      </c>
      <c r="O42" s="31">
        <v>1</v>
      </c>
      <c r="P42" s="31">
        <v>2</v>
      </c>
      <c r="Q42" s="31">
        <v>4</v>
      </c>
      <c r="R42" s="31">
        <v>2</v>
      </c>
      <c r="S42" s="31">
        <v>3</v>
      </c>
      <c r="T42" s="31">
        <v>3</v>
      </c>
      <c r="U42" s="31">
        <v>1</v>
      </c>
      <c r="V42" s="31">
        <v>1</v>
      </c>
      <c r="W42" s="31">
        <v>4</v>
      </c>
      <c r="X42" s="31">
        <v>2</v>
      </c>
      <c r="Y42" s="31">
        <v>1</v>
      </c>
      <c r="Z42" s="31">
        <v>2</v>
      </c>
      <c r="AA42" s="31">
        <v>2</v>
      </c>
      <c r="AB42">
        <f t="shared" si="2"/>
        <v>34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1"/>
  <sheetViews>
    <sheetView topLeftCell="L1" zoomScale="90" zoomScaleNormal="90" workbookViewId="0">
      <selection activeCell="AA3" sqref="AA3:AA41"/>
    </sheetView>
  </sheetViews>
  <sheetFormatPr baseColWidth="10" defaultColWidth="9.140625" defaultRowHeight="15"/>
  <sheetData>
    <row r="1" spans="2:27">
      <c r="B1" s="1" t="s">
        <v>180</v>
      </c>
      <c r="C1" s="1" t="s">
        <v>178</v>
      </c>
      <c r="D1" s="1" t="s">
        <v>388</v>
      </c>
    </row>
    <row r="2" spans="2:27">
      <c r="B2">
        <v>1</v>
      </c>
      <c r="C2">
        <v>40</v>
      </c>
      <c r="D2" t="str">
        <f>IF(C2&gt;39,"high","low")</f>
        <v>high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10">
        <v>11</v>
      </c>
      <c r="R2" s="10">
        <v>12</v>
      </c>
      <c r="S2" s="10">
        <v>13</v>
      </c>
      <c r="T2" s="10">
        <v>14</v>
      </c>
      <c r="U2" s="10">
        <v>15</v>
      </c>
      <c r="V2" s="10">
        <v>16</v>
      </c>
      <c r="W2" s="10">
        <v>17</v>
      </c>
      <c r="X2" s="10">
        <v>18</v>
      </c>
      <c r="Y2" s="10">
        <v>19</v>
      </c>
      <c r="Z2" s="10">
        <v>20</v>
      </c>
      <c r="AA2" t="s">
        <v>397</v>
      </c>
    </row>
    <row r="3" spans="2:27">
      <c r="B3">
        <v>2</v>
      </c>
      <c r="C3">
        <v>33</v>
      </c>
      <c r="D3" t="str">
        <f t="shared" ref="D3:D40" si="0">IF(C3&gt;39,"high","low")</f>
        <v>low</v>
      </c>
      <c r="F3">
        <v>1</v>
      </c>
      <c r="G3" s="14">
        <v>3</v>
      </c>
      <c r="H3" s="11">
        <v>3</v>
      </c>
      <c r="I3" s="11">
        <v>2</v>
      </c>
      <c r="J3" s="11">
        <v>1</v>
      </c>
      <c r="K3" s="11">
        <v>2</v>
      </c>
      <c r="L3" s="11">
        <v>2</v>
      </c>
      <c r="M3" s="11">
        <v>2</v>
      </c>
      <c r="N3" s="11">
        <v>4</v>
      </c>
      <c r="O3" s="11">
        <v>2</v>
      </c>
      <c r="P3" s="11">
        <v>3</v>
      </c>
      <c r="Q3" s="11">
        <v>3</v>
      </c>
      <c r="R3" s="11">
        <v>2</v>
      </c>
      <c r="S3" s="11">
        <v>1</v>
      </c>
      <c r="T3" s="11">
        <v>1</v>
      </c>
      <c r="U3" s="11">
        <v>3</v>
      </c>
      <c r="V3" s="11">
        <v>3</v>
      </c>
      <c r="W3" s="11">
        <v>1</v>
      </c>
      <c r="X3" s="11">
        <v>1</v>
      </c>
      <c r="Y3" s="11">
        <v>1</v>
      </c>
      <c r="Z3" s="11">
        <v>1</v>
      </c>
      <c r="AA3">
        <f>5-G3+5-H3+I3+J3+5-K3+5-L3+M3+5-N3+O3+5-P3+5-Q3+R3+S3+T3+5-U3+5-V3+W3+X3+5-Y3+5-Z3</f>
        <v>40</v>
      </c>
    </row>
    <row r="4" spans="2:27">
      <c r="B4">
        <v>3</v>
      </c>
      <c r="C4">
        <f t="shared" ref="C4:C40" si="1">AA5</f>
        <v>42</v>
      </c>
      <c r="D4" t="str">
        <f t="shared" si="0"/>
        <v>high</v>
      </c>
      <c r="F4">
        <v>2</v>
      </c>
      <c r="G4" s="12">
        <v>3</v>
      </c>
      <c r="H4" s="12">
        <v>3</v>
      </c>
      <c r="I4" s="12">
        <v>2</v>
      </c>
      <c r="J4" s="12">
        <v>1</v>
      </c>
      <c r="K4" s="12">
        <v>3</v>
      </c>
      <c r="L4" s="12">
        <v>2</v>
      </c>
      <c r="M4" s="12">
        <v>1</v>
      </c>
      <c r="N4" s="12">
        <v>3</v>
      </c>
      <c r="O4" s="12">
        <v>1</v>
      </c>
      <c r="P4" s="12">
        <v>3</v>
      </c>
      <c r="Q4" s="12">
        <v>3</v>
      </c>
      <c r="R4" s="12">
        <v>1</v>
      </c>
      <c r="S4" s="12">
        <v>1</v>
      </c>
      <c r="T4" s="12">
        <v>1</v>
      </c>
      <c r="U4" s="12">
        <v>3</v>
      </c>
      <c r="V4" s="12">
        <v>3</v>
      </c>
      <c r="W4" s="12">
        <v>1</v>
      </c>
      <c r="X4" s="12">
        <v>1</v>
      </c>
      <c r="Y4" s="12">
        <v>3</v>
      </c>
      <c r="Z4" s="12">
        <v>3</v>
      </c>
      <c r="AA4">
        <f t="shared" ref="AA4:AA41" si="2">5-G4+5-H4+I4+J4+5-K4+5-L4+M4+5-N4+O4+5-P4+5-Q4+R4+S4+T4+5-U4+5-V4+W4+X4+5-Y4+5-Z4</f>
        <v>33</v>
      </c>
    </row>
    <row r="5" spans="2:27">
      <c r="B5">
        <v>4</v>
      </c>
      <c r="C5">
        <f t="shared" si="1"/>
        <v>48</v>
      </c>
      <c r="D5" t="str">
        <f t="shared" si="0"/>
        <v>high</v>
      </c>
      <c r="F5">
        <v>3</v>
      </c>
      <c r="G5" s="14">
        <v>3</v>
      </c>
      <c r="H5" s="11">
        <v>2</v>
      </c>
      <c r="I5" s="11">
        <v>2</v>
      </c>
      <c r="J5" s="11">
        <v>2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3</v>
      </c>
      <c r="Q5" s="11">
        <v>3</v>
      </c>
      <c r="R5" s="11">
        <v>1</v>
      </c>
      <c r="S5" s="11">
        <v>1</v>
      </c>
      <c r="T5" s="11">
        <v>2</v>
      </c>
      <c r="U5" s="11">
        <v>3</v>
      </c>
      <c r="V5" s="11">
        <v>3</v>
      </c>
      <c r="W5" s="11">
        <v>1</v>
      </c>
      <c r="X5" s="11">
        <v>1</v>
      </c>
      <c r="Y5" s="11">
        <v>3</v>
      </c>
      <c r="Z5" s="11">
        <v>2</v>
      </c>
      <c r="AA5">
        <f t="shared" si="2"/>
        <v>42</v>
      </c>
    </row>
    <row r="6" spans="2:27">
      <c r="B6">
        <v>5</v>
      </c>
      <c r="C6">
        <f t="shared" si="1"/>
        <v>37</v>
      </c>
      <c r="D6" t="str">
        <f t="shared" si="0"/>
        <v>low</v>
      </c>
      <c r="F6">
        <v>4</v>
      </c>
      <c r="G6" s="16">
        <v>2</v>
      </c>
      <c r="H6" s="12">
        <v>2</v>
      </c>
      <c r="I6" s="12">
        <v>3</v>
      </c>
      <c r="J6" s="12">
        <v>3</v>
      </c>
      <c r="K6" s="12">
        <v>1</v>
      </c>
      <c r="L6" s="12">
        <v>2</v>
      </c>
      <c r="M6" s="12">
        <v>2</v>
      </c>
      <c r="N6" s="12">
        <v>4</v>
      </c>
      <c r="O6" s="12">
        <v>2</v>
      </c>
      <c r="P6" s="12">
        <v>2</v>
      </c>
      <c r="Q6" s="12">
        <v>2</v>
      </c>
      <c r="R6" s="12">
        <v>3</v>
      </c>
      <c r="S6" s="12">
        <v>1</v>
      </c>
      <c r="T6" s="12">
        <v>1</v>
      </c>
      <c r="U6" s="12">
        <v>3</v>
      </c>
      <c r="V6" s="12">
        <v>4</v>
      </c>
      <c r="W6" s="12">
        <v>2</v>
      </c>
      <c r="X6" s="12">
        <v>1</v>
      </c>
      <c r="Y6" s="12">
        <v>2</v>
      </c>
      <c r="Z6" s="12">
        <v>1</v>
      </c>
      <c r="AA6">
        <f t="shared" si="2"/>
        <v>48</v>
      </c>
    </row>
    <row r="7" spans="2:27">
      <c r="B7">
        <v>6</v>
      </c>
      <c r="C7">
        <f t="shared" si="1"/>
        <v>35</v>
      </c>
      <c r="D7" t="str">
        <f t="shared" si="0"/>
        <v>low</v>
      </c>
      <c r="F7">
        <v>5</v>
      </c>
      <c r="G7" s="14">
        <v>3</v>
      </c>
      <c r="H7" s="11">
        <v>3</v>
      </c>
      <c r="I7" s="11">
        <v>1</v>
      </c>
      <c r="J7" s="11">
        <v>1</v>
      </c>
      <c r="K7" s="11">
        <v>2</v>
      </c>
      <c r="L7" s="11">
        <v>1</v>
      </c>
      <c r="M7" s="11">
        <v>2</v>
      </c>
      <c r="N7" s="11">
        <v>4</v>
      </c>
      <c r="O7" s="11">
        <v>2</v>
      </c>
      <c r="P7" s="11">
        <v>2</v>
      </c>
      <c r="Q7" s="11">
        <v>4</v>
      </c>
      <c r="R7" s="11">
        <v>1</v>
      </c>
      <c r="S7" s="11">
        <v>1</v>
      </c>
      <c r="T7" s="11">
        <v>1</v>
      </c>
      <c r="U7" s="11">
        <v>3</v>
      </c>
      <c r="V7" s="11">
        <v>3</v>
      </c>
      <c r="W7" s="11">
        <v>1</v>
      </c>
      <c r="X7" s="11">
        <v>1</v>
      </c>
      <c r="Y7" s="11">
        <v>2</v>
      </c>
      <c r="Z7" s="11">
        <v>2</v>
      </c>
      <c r="AA7">
        <f t="shared" si="2"/>
        <v>37</v>
      </c>
    </row>
    <row r="8" spans="2:27">
      <c r="B8">
        <v>7</v>
      </c>
      <c r="C8">
        <f t="shared" si="1"/>
        <v>30</v>
      </c>
      <c r="D8" t="str">
        <f t="shared" si="0"/>
        <v>low</v>
      </c>
      <c r="F8">
        <v>6</v>
      </c>
      <c r="G8" s="16">
        <v>2</v>
      </c>
      <c r="H8" s="12">
        <v>3</v>
      </c>
      <c r="I8" s="12">
        <v>1</v>
      </c>
      <c r="J8" s="12">
        <v>1</v>
      </c>
      <c r="K8" s="12">
        <v>4</v>
      </c>
      <c r="L8" s="12">
        <v>2</v>
      </c>
      <c r="M8" s="12">
        <v>2</v>
      </c>
      <c r="N8" s="12">
        <v>4</v>
      </c>
      <c r="O8" s="12">
        <v>2</v>
      </c>
      <c r="P8" s="12">
        <v>4</v>
      </c>
      <c r="Q8" s="12">
        <v>3</v>
      </c>
      <c r="R8" s="12">
        <v>2</v>
      </c>
      <c r="S8" s="12">
        <v>2</v>
      </c>
      <c r="T8" s="12">
        <v>2</v>
      </c>
      <c r="U8" s="12">
        <v>3</v>
      </c>
      <c r="V8" s="12">
        <v>3</v>
      </c>
      <c r="W8" s="12">
        <v>2</v>
      </c>
      <c r="X8" s="12">
        <v>1</v>
      </c>
      <c r="Y8" s="12">
        <v>3</v>
      </c>
      <c r="Z8" s="12">
        <v>4</v>
      </c>
      <c r="AA8">
        <f t="shared" si="2"/>
        <v>35</v>
      </c>
    </row>
    <row r="9" spans="2:27">
      <c r="B9">
        <v>8</v>
      </c>
      <c r="C9">
        <f t="shared" si="1"/>
        <v>35</v>
      </c>
      <c r="D9" t="str">
        <f t="shared" si="0"/>
        <v>low</v>
      </c>
      <c r="F9">
        <v>7</v>
      </c>
      <c r="G9" s="14">
        <v>4</v>
      </c>
      <c r="H9" s="11">
        <v>3</v>
      </c>
      <c r="I9" s="11">
        <v>2</v>
      </c>
      <c r="J9" s="11">
        <v>1</v>
      </c>
      <c r="K9" s="11">
        <v>3</v>
      </c>
      <c r="L9" s="11">
        <v>2</v>
      </c>
      <c r="M9" s="11">
        <v>1</v>
      </c>
      <c r="N9" s="11">
        <v>4</v>
      </c>
      <c r="O9" s="11">
        <v>1</v>
      </c>
      <c r="P9" s="11">
        <v>3</v>
      </c>
      <c r="Q9" s="11">
        <v>4</v>
      </c>
      <c r="R9" s="11">
        <v>2</v>
      </c>
      <c r="S9" s="11">
        <v>1</v>
      </c>
      <c r="T9" s="11">
        <v>1</v>
      </c>
      <c r="U9" s="11">
        <v>4</v>
      </c>
      <c r="V9" s="11">
        <v>3</v>
      </c>
      <c r="W9" s="11">
        <v>1</v>
      </c>
      <c r="X9" s="11">
        <v>1</v>
      </c>
      <c r="Y9" s="11">
        <v>3</v>
      </c>
      <c r="Z9" s="11">
        <v>3</v>
      </c>
      <c r="AA9">
        <f t="shared" si="2"/>
        <v>30</v>
      </c>
    </row>
    <row r="10" spans="2:27">
      <c r="B10">
        <v>9</v>
      </c>
      <c r="C10">
        <f t="shared" si="1"/>
        <v>43</v>
      </c>
      <c r="D10" t="str">
        <f t="shared" si="0"/>
        <v>high</v>
      </c>
      <c r="F10">
        <v>8</v>
      </c>
      <c r="G10" s="16">
        <v>3</v>
      </c>
      <c r="H10" s="12">
        <v>2</v>
      </c>
      <c r="I10" s="12">
        <v>1</v>
      </c>
      <c r="J10" s="12">
        <v>1</v>
      </c>
      <c r="K10" s="12">
        <v>2</v>
      </c>
      <c r="L10" s="12">
        <v>1</v>
      </c>
      <c r="M10" s="12">
        <v>1</v>
      </c>
      <c r="N10" s="12">
        <v>3</v>
      </c>
      <c r="O10" s="12">
        <v>1</v>
      </c>
      <c r="P10" s="12">
        <v>2</v>
      </c>
      <c r="Q10" s="12">
        <v>4</v>
      </c>
      <c r="R10" s="12">
        <v>1</v>
      </c>
      <c r="S10" s="12">
        <v>1</v>
      </c>
      <c r="T10" s="12">
        <v>1</v>
      </c>
      <c r="U10" s="12">
        <v>3</v>
      </c>
      <c r="V10" s="12">
        <v>3</v>
      </c>
      <c r="W10" s="12">
        <v>1</v>
      </c>
      <c r="X10" s="12">
        <v>1</v>
      </c>
      <c r="Y10" s="12">
        <v>3</v>
      </c>
      <c r="Z10" s="12">
        <v>3</v>
      </c>
      <c r="AA10">
        <f t="shared" si="2"/>
        <v>35</v>
      </c>
    </row>
    <row r="11" spans="2:27">
      <c r="B11">
        <v>10</v>
      </c>
      <c r="C11">
        <f t="shared" si="1"/>
        <v>34</v>
      </c>
      <c r="D11" t="str">
        <f t="shared" si="0"/>
        <v>low</v>
      </c>
      <c r="E11" s="8"/>
      <c r="F11">
        <v>9</v>
      </c>
      <c r="G11" s="14">
        <v>2</v>
      </c>
      <c r="H11" s="11">
        <v>2</v>
      </c>
      <c r="I11" s="11">
        <v>3</v>
      </c>
      <c r="J11" s="11">
        <v>1</v>
      </c>
      <c r="K11" s="11">
        <v>2</v>
      </c>
      <c r="L11" s="11">
        <v>3</v>
      </c>
      <c r="M11" s="11">
        <v>2</v>
      </c>
      <c r="N11" s="11">
        <v>3</v>
      </c>
      <c r="O11" s="11">
        <v>2</v>
      </c>
      <c r="P11" s="11">
        <v>3</v>
      </c>
      <c r="Q11" s="11">
        <v>2</v>
      </c>
      <c r="R11" s="11">
        <v>2</v>
      </c>
      <c r="S11" s="11">
        <v>1</v>
      </c>
      <c r="T11" s="11">
        <v>1</v>
      </c>
      <c r="U11" s="11">
        <v>2</v>
      </c>
      <c r="V11" s="11">
        <v>3</v>
      </c>
      <c r="W11" s="11">
        <v>2</v>
      </c>
      <c r="X11" s="11">
        <v>1</v>
      </c>
      <c r="Y11" s="11">
        <v>3</v>
      </c>
      <c r="Z11" s="11">
        <v>2</v>
      </c>
      <c r="AA11">
        <f t="shared" si="2"/>
        <v>43</v>
      </c>
    </row>
    <row r="12" spans="2:27">
      <c r="B12">
        <v>11</v>
      </c>
      <c r="C12">
        <f t="shared" si="1"/>
        <v>42</v>
      </c>
      <c r="D12" t="str">
        <f t="shared" si="0"/>
        <v>high</v>
      </c>
      <c r="E12" s="8"/>
      <c r="F12">
        <v>10</v>
      </c>
      <c r="G12" s="16">
        <v>4</v>
      </c>
      <c r="H12" s="12">
        <v>3</v>
      </c>
      <c r="I12" s="12">
        <v>1</v>
      </c>
      <c r="J12" s="12">
        <v>1</v>
      </c>
      <c r="K12" s="12">
        <v>3</v>
      </c>
      <c r="L12" s="12">
        <v>1</v>
      </c>
      <c r="M12" s="12">
        <v>1</v>
      </c>
      <c r="N12" s="12">
        <v>2</v>
      </c>
      <c r="O12" s="12">
        <v>1</v>
      </c>
      <c r="P12" s="12">
        <v>3</v>
      </c>
      <c r="Q12" s="12">
        <v>2</v>
      </c>
      <c r="R12" s="12">
        <v>1</v>
      </c>
      <c r="S12" s="12">
        <v>1</v>
      </c>
      <c r="T12" s="12">
        <v>1</v>
      </c>
      <c r="U12" s="12">
        <v>3</v>
      </c>
      <c r="V12" s="12">
        <v>3</v>
      </c>
      <c r="W12" s="12">
        <v>1</v>
      </c>
      <c r="X12" s="12">
        <v>1</v>
      </c>
      <c r="Y12" s="12">
        <v>3</v>
      </c>
      <c r="Z12" s="12">
        <v>3</v>
      </c>
      <c r="AA12">
        <f t="shared" si="2"/>
        <v>34</v>
      </c>
    </row>
    <row r="13" spans="2:27">
      <c r="B13">
        <v>12</v>
      </c>
      <c r="C13">
        <f t="shared" si="1"/>
        <v>39</v>
      </c>
      <c r="D13" t="str">
        <f t="shared" si="0"/>
        <v>low</v>
      </c>
      <c r="E13" s="8"/>
      <c r="F13">
        <v>11</v>
      </c>
      <c r="G13" s="14">
        <v>3</v>
      </c>
      <c r="H13" s="11">
        <v>4</v>
      </c>
      <c r="I13" s="11">
        <v>4</v>
      </c>
      <c r="J13" s="11">
        <v>2</v>
      </c>
      <c r="K13" s="11">
        <v>1</v>
      </c>
      <c r="L13" s="11">
        <v>1</v>
      </c>
      <c r="M13" s="11">
        <v>3</v>
      </c>
      <c r="N13" s="11">
        <v>3</v>
      </c>
      <c r="O13" s="11">
        <v>1</v>
      </c>
      <c r="P13" s="11">
        <v>4</v>
      </c>
      <c r="Q13" s="11">
        <v>2</v>
      </c>
      <c r="R13" s="11">
        <v>1</v>
      </c>
      <c r="S13" s="11">
        <v>1</v>
      </c>
      <c r="T13" s="11">
        <v>1</v>
      </c>
      <c r="U13" s="11">
        <v>2</v>
      </c>
      <c r="V13" s="11">
        <v>3</v>
      </c>
      <c r="W13" s="11">
        <v>2</v>
      </c>
      <c r="X13" s="11">
        <v>1</v>
      </c>
      <c r="Y13" s="11">
        <v>3</v>
      </c>
      <c r="Z13" s="11">
        <v>3</v>
      </c>
      <c r="AA13">
        <f t="shared" si="2"/>
        <v>42</v>
      </c>
    </row>
    <row r="14" spans="2:27">
      <c r="B14">
        <v>13</v>
      </c>
      <c r="C14">
        <f t="shared" si="1"/>
        <v>40</v>
      </c>
      <c r="D14" t="str">
        <f t="shared" si="0"/>
        <v>high</v>
      </c>
      <c r="E14" s="8"/>
      <c r="F14">
        <v>12</v>
      </c>
      <c r="G14" s="16">
        <v>3</v>
      </c>
      <c r="H14" s="12">
        <v>2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3</v>
      </c>
      <c r="O14" s="12">
        <v>1</v>
      </c>
      <c r="P14" s="12">
        <v>3</v>
      </c>
      <c r="Q14" s="12">
        <v>3</v>
      </c>
      <c r="R14" s="12">
        <v>1</v>
      </c>
      <c r="S14" s="12">
        <v>2</v>
      </c>
      <c r="T14" s="12">
        <v>1</v>
      </c>
      <c r="U14" s="12">
        <v>3</v>
      </c>
      <c r="V14" s="12">
        <v>3</v>
      </c>
      <c r="W14" s="12">
        <v>1</v>
      </c>
      <c r="X14" s="12">
        <v>1</v>
      </c>
      <c r="Y14" s="12">
        <v>2</v>
      </c>
      <c r="Z14" s="12">
        <v>2</v>
      </c>
      <c r="AA14">
        <f t="shared" si="2"/>
        <v>39</v>
      </c>
    </row>
    <row r="15" spans="2:27">
      <c r="B15">
        <v>14</v>
      </c>
      <c r="C15">
        <f t="shared" si="1"/>
        <v>39</v>
      </c>
      <c r="D15" t="str">
        <f t="shared" si="0"/>
        <v>low</v>
      </c>
      <c r="E15" s="8"/>
      <c r="F15">
        <v>13</v>
      </c>
      <c r="G15" s="14">
        <v>4</v>
      </c>
      <c r="H15" s="11">
        <v>2</v>
      </c>
      <c r="I15" s="11">
        <v>2</v>
      </c>
      <c r="J15" s="11">
        <v>2</v>
      </c>
      <c r="K15" s="11">
        <v>3</v>
      </c>
      <c r="L15" s="11">
        <v>2</v>
      </c>
      <c r="M15" s="11">
        <v>1</v>
      </c>
      <c r="N15" s="11">
        <v>3</v>
      </c>
      <c r="O15" s="11">
        <v>2</v>
      </c>
      <c r="P15" s="11">
        <v>3</v>
      </c>
      <c r="Q15" s="11">
        <v>3</v>
      </c>
      <c r="R15" s="11">
        <v>3</v>
      </c>
      <c r="S15" s="11">
        <v>1</v>
      </c>
      <c r="T15" s="11">
        <v>1</v>
      </c>
      <c r="U15" s="11">
        <v>3</v>
      </c>
      <c r="V15" s="11">
        <v>3</v>
      </c>
      <c r="W15" s="11">
        <v>1</v>
      </c>
      <c r="X15" s="11">
        <v>1</v>
      </c>
      <c r="Y15" s="11">
        <v>2</v>
      </c>
      <c r="Z15" s="11">
        <v>1</v>
      </c>
      <c r="AA15">
        <f t="shared" si="2"/>
        <v>40</v>
      </c>
    </row>
    <row r="16" spans="2:27">
      <c r="B16">
        <v>15</v>
      </c>
      <c r="C16">
        <f t="shared" si="1"/>
        <v>39</v>
      </c>
      <c r="D16" t="str">
        <f t="shared" si="0"/>
        <v>low</v>
      </c>
      <c r="E16" s="8"/>
      <c r="F16">
        <v>14</v>
      </c>
      <c r="G16" s="16">
        <v>3</v>
      </c>
      <c r="H16" s="12">
        <v>4</v>
      </c>
      <c r="I16" s="12">
        <v>2</v>
      </c>
      <c r="J16" s="12">
        <v>2</v>
      </c>
      <c r="K16" s="12">
        <v>2</v>
      </c>
      <c r="L16" s="12">
        <v>2</v>
      </c>
      <c r="M16" s="12">
        <v>2</v>
      </c>
      <c r="N16" s="12">
        <v>3</v>
      </c>
      <c r="O16" s="12">
        <v>2</v>
      </c>
      <c r="P16" s="12">
        <v>3</v>
      </c>
      <c r="Q16" s="12">
        <v>2</v>
      </c>
      <c r="R16" s="12">
        <v>2</v>
      </c>
      <c r="S16" s="12">
        <v>1</v>
      </c>
      <c r="T16" s="12">
        <v>2</v>
      </c>
      <c r="U16" s="12">
        <v>3</v>
      </c>
      <c r="V16" s="12">
        <v>4</v>
      </c>
      <c r="W16" s="12">
        <v>2</v>
      </c>
      <c r="X16" s="12">
        <v>1</v>
      </c>
      <c r="Y16" s="12">
        <v>3</v>
      </c>
      <c r="Z16" s="12">
        <v>3</v>
      </c>
      <c r="AA16">
        <f t="shared" si="2"/>
        <v>39</v>
      </c>
    </row>
    <row r="17" spans="2:27">
      <c r="B17">
        <v>16</v>
      </c>
      <c r="C17">
        <f t="shared" si="1"/>
        <v>29</v>
      </c>
      <c r="D17" t="str">
        <f t="shared" si="0"/>
        <v>low</v>
      </c>
      <c r="E17" s="8"/>
      <c r="F17">
        <v>15</v>
      </c>
      <c r="G17" s="14">
        <v>2</v>
      </c>
      <c r="H17" s="11">
        <v>3</v>
      </c>
      <c r="I17" s="11">
        <v>2</v>
      </c>
      <c r="J17" s="11">
        <v>1</v>
      </c>
      <c r="K17" s="11">
        <v>2</v>
      </c>
      <c r="L17" s="11">
        <v>2</v>
      </c>
      <c r="M17" s="11">
        <v>1</v>
      </c>
      <c r="N17" s="11">
        <v>2</v>
      </c>
      <c r="O17" s="11">
        <v>1</v>
      </c>
      <c r="P17" s="11">
        <v>4</v>
      </c>
      <c r="Q17" s="11">
        <v>3</v>
      </c>
      <c r="R17" s="11">
        <v>2</v>
      </c>
      <c r="S17" s="11">
        <v>2</v>
      </c>
      <c r="T17" s="11">
        <v>1</v>
      </c>
      <c r="U17" s="11">
        <v>3</v>
      </c>
      <c r="V17" s="11">
        <v>3</v>
      </c>
      <c r="W17" s="11">
        <v>2</v>
      </c>
      <c r="X17" s="11">
        <v>2</v>
      </c>
      <c r="Y17" s="11">
        <v>3</v>
      </c>
      <c r="Z17" s="11">
        <v>3</v>
      </c>
      <c r="AA17">
        <f t="shared" si="2"/>
        <v>39</v>
      </c>
    </row>
    <row r="18" spans="2:27">
      <c r="B18">
        <v>17</v>
      </c>
      <c r="C18">
        <f t="shared" si="1"/>
        <v>28</v>
      </c>
      <c r="D18" t="str">
        <f t="shared" si="0"/>
        <v>low</v>
      </c>
      <c r="E18" s="8"/>
      <c r="F18">
        <v>16</v>
      </c>
      <c r="G18" s="16">
        <v>3</v>
      </c>
      <c r="H18" s="12">
        <v>4</v>
      </c>
      <c r="I18" s="12">
        <v>1</v>
      </c>
      <c r="J18" s="12">
        <v>1</v>
      </c>
      <c r="K18" s="12">
        <v>3</v>
      </c>
      <c r="L18" s="12">
        <v>2</v>
      </c>
      <c r="M18" s="12">
        <v>1</v>
      </c>
      <c r="N18" s="12">
        <v>3</v>
      </c>
      <c r="O18" s="12">
        <v>1</v>
      </c>
      <c r="P18" s="12">
        <v>4</v>
      </c>
      <c r="Q18" s="12">
        <v>3</v>
      </c>
      <c r="R18" s="12">
        <v>1</v>
      </c>
      <c r="S18" s="12">
        <v>1</v>
      </c>
      <c r="T18" s="12">
        <v>1</v>
      </c>
      <c r="U18" s="12">
        <v>4</v>
      </c>
      <c r="V18" s="12">
        <v>3</v>
      </c>
      <c r="W18" s="12">
        <v>1</v>
      </c>
      <c r="X18" s="12">
        <v>1</v>
      </c>
      <c r="Y18" s="12">
        <v>3</v>
      </c>
      <c r="Z18" s="12">
        <v>3</v>
      </c>
      <c r="AA18">
        <f t="shared" si="2"/>
        <v>29</v>
      </c>
    </row>
    <row r="19" spans="2:27">
      <c r="B19">
        <v>18</v>
      </c>
      <c r="C19">
        <f t="shared" si="1"/>
        <v>32</v>
      </c>
      <c r="D19" t="str">
        <f t="shared" si="0"/>
        <v>low</v>
      </c>
      <c r="E19" s="8"/>
      <c r="F19">
        <v>17</v>
      </c>
      <c r="G19" s="14">
        <v>4</v>
      </c>
      <c r="H19" s="11">
        <v>3</v>
      </c>
      <c r="I19" s="11">
        <v>1</v>
      </c>
      <c r="J19" s="11">
        <v>1</v>
      </c>
      <c r="K19" s="11">
        <v>1</v>
      </c>
      <c r="L19" s="11">
        <v>2</v>
      </c>
      <c r="M19" s="11">
        <v>1</v>
      </c>
      <c r="N19" s="11">
        <v>4</v>
      </c>
      <c r="O19" s="11">
        <v>1</v>
      </c>
      <c r="P19" s="11">
        <v>4</v>
      </c>
      <c r="Q19" s="11">
        <v>4</v>
      </c>
      <c r="R19" s="11">
        <v>1</v>
      </c>
      <c r="S19" s="11">
        <v>1</v>
      </c>
      <c r="T19" s="11">
        <v>1</v>
      </c>
      <c r="U19" s="11">
        <v>4</v>
      </c>
      <c r="V19" s="11">
        <v>4</v>
      </c>
      <c r="W19" s="11">
        <v>1</v>
      </c>
      <c r="X19" s="11">
        <v>1</v>
      </c>
      <c r="Y19" s="11">
        <v>4</v>
      </c>
      <c r="Z19" s="11">
        <v>2</v>
      </c>
      <c r="AA19">
        <f t="shared" si="2"/>
        <v>28</v>
      </c>
    </row>
    <row r="20" spans="2:27">
      <c r="B20" s="25">
        <v>19</v>
      </c>
      <c r="C20" s="25">
        <f t="shared" si="1"/>
        <v>55</v>
      </c>
      <c r="D20" s="25" t="str">
        <f t="shared" si="0"/>
        <v>high</v>
      </c>
      <c r="E20" s="8"/>
      <c r="F20">
        <v>18</v>
      </c>
      <c r="G20" s="16">
        <v>4</v>
      </c>
      <c r="H20" s="12">
        <v>3</v>
      </c>
      <c r="I20" s="12">
        <v>2</v>
      </c>
      <c r="J20" s="12">
        <v>1</v>
      </c>
      <c r="K20" s="12">
        <v>2</v>
      </c>
      <c r="L20" s="12">
        <v>1</v>
      </c>
      <c r="M20" s="12">
        <v>1</v>
      </c>
      <c r="N20" s="12">
        <v>3</v>
      </c>
      <c r="O20" s="12">
        <v>1</v>
      </c>
      <c r="P20" s="12">
        <v>3</v>
      </c>
      <c r="Q20" s="12">
        <v>3</v>
      </c>
      <c r="R20" s="12">
        <v>1</v>
      </c>
      <c r="S20" s="12">
        <v>1</v>
      </c>
      <c r="T20" s="12">
        <v>1</v>
      </c>
      <c r="U20" s="12">
        <v>4</v>
      </c>
      <c r="V20" s="12">
        <v>4</v>
      </c>
      <c r="W20" s="12">
        <v>1</v>
      </c>
      <c r="X20" s="12">
        <v>1</v>
      </c>
      <c r="Y20" s="12">
        <v>3</v>
      </c>
      <c r="Z20" s="12">
        <v>3</v>
      </c>
      <c r="AA20">
        <f t="shared" si="2"/>
        <v>32</v>
      </c>
    </row>
    <row r="21" spans="2:27">
      <c r="B21">
        <v>20</v>
      </c>
      <c r="C21">
        <f t="shared" si="1"/>
        <v>38</v>
      </c>
      <c r="D21" t="str">
        <f t="shared" si="0"/>
        <v>low</v>
      </c>
      <c r="E21" s="8"/>
      <c r="F21">
        <v>19</v>
      </c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>
        <f t="shared" si="2"/>
        <v>55</v>
      </c>
    </row>
    <row r="22" spans="2:27">
      <c r="B22">
        <v>21</v>
      </c>
      <c r="C22">
        <f t="shared" si="1"/>
        <v>28</v>
      </c>
      <c r="D22" t="str">
        <f t="shared" si="0"/>
        <v>low</v>
      </c>
      <c r="F22">
        <v>20</v>
      </c>
      <c r="G22" s="16">
        <v>3</v>
      </c>
      <c r="H22" s="12">
        <v>2</v>
      </c>
      <c r="I22" s="12">
        <v>2</v>
      </c>
      <c r="J22" s="12">
        <v>1</v>
      </c>
      <c r="K22" s="12">
        <v>2</v>
      </c>
      <c r="L22" s="12">
        <v>3</v>
      </c>
      <c r="M22" s="12">
        <v>1</v>
      </c>
      <c r="N22" s="12">
        <v>3</v>
      </c>
      <c r="O22" s="12">
        <v>2</v>
      </c>
      <c r="P22" s="12">
        <v>2</v>
      </c>
      <c r="Q22" s="12">
        <v>3</v>
      </c>
      <c r="R22" s="12">
        <v>2</v>
      </c>
      <c r="S22" s="12">
        <v>1</v>
      </c>
      <c r="T22" s="12">
        <v>1</v>
      </c>
      <c r="U22" s="12">
        <v>3</v>
      </c>
      <c r="V22" s="12">
        <v>3</v>
      </c>
      <c r="W22" s="12">
        <v>1</v>
      </c>
      <c r="X22" s="12">
        <v>1</v>
      </c>
      <c r="Y22" s="12">
        <v>3</v>
      </c>
      <c r="Z22" s="12">
        <v>2</v>
      </c>
      <c r="AA22">
        <f t="shared" si="2"/>
        <v>38</v>
      </c>
    </row>
    <row r="23" spans="2:27">
      <c r="B23">
        <v>22</v>
      </c>
      <c r="C23">
        <f t="shared" si="1"/>
        <v>37</v>
      </c>
      <c r="D23" t="str">
        <f t="shared" si="0"/>
        <v>low</v>
      </c>
      <c r="F23">
        <v>21</v>
      </c>
      <c r="G23" s="14">
        <v>4</v>
      </c>
      <c r="H23" s="11">
        <v>4</v>
      </c>
      <c r="I23" s="11">
        <v>1</v>
      </c>
      <c r="J23" s="11">
        <v>1</v>
      </c>
      <c r="K23" s="11">
        <v>3</v>
      </c>
      <c r="L23" s="11">
        <v>2</v>
      </c>
      <c r="M23" s="11">
        <v>1</v>
      </c>
      <c r="N23" s="11">
        <v>3</v>
      </c>
      <c r="O23" s="11">
        <v>1</v>
      </c>
      <c r="P23" s="11">
        <v>3</v>
      </c>
      <c r="Q23" s="11">
        <v>3</v>
      </c>
      <c r="R23" s="11">
        <v>1</v>
      </c>
      <c r="S23" s="11">
        <v>1</v>
      </c>
      <c r="T23" s="11">
        <v>1</v>
      </c>
      <c r="U23" s="11">
        <v>4</v>
      </c>
      <c r="V23" s="11">
        <v>4</v>
      </c>
      <c r="W23" s="11">
        <v>1</v>
      </c>
      <c r="X23" s="11">
        <v>1</v>
      </c>
      <c r="Y23" s="11">
        <v>3</v>
      </c>
      <c r="Z23" s="11">
        <v>3</v>
      </c>
      <c r="AA23">
        <f t="shared" si="2"/>
        <v>28</v>
      </c>
    </row>
    <row r="24" spans="2:27">
      <c r="B24" s="25">
        <v>23</v>
      </c>
      <c r="C24" s="25">
        <f t="shared" si="1"/>
        <v>47</v>
      </c>
      <c r="D24" s="25" t="str">
        <f t="shared" si="0"/>
        <v>high</v>
      </c>
      <c r="F24">
        <v>22</v>
      </c>
      <c r="G24" s="16">
        <v>3</v>
      </c>
      <c r="H24" s="12">
        <v>3</v>
      </c>
      <c r="I24" s="12">
        <v>2</v>
      </c>
      <c r="J24" s="12">
        <v>1</v>
      </c>
      <c r="K24" s="12">
        <v>3</v>
      </c>
      <c r="L24" s="12">
        <v>2</v>
      </c>
      <c r="M24" s="12">
        <v>1</v>
      </c>
      <c r="N24" s="12">
        <v>2</v>
      </c>
      <c r="O24" s="12">
        <v>1</v>
      </c>
      <c r="P24" s="12">
        <v>3</v>
      </c>
      <c r="Q24" s="12">
        <v>3</v>
      </c>
      <c r="R24" s="12">
        <v>2</v>
      </c>
      <c r="S24" s="12">
        <v>2</v>
      </c>
      <c r="T24" s="12">
        <v>1</v>
      </c>
      <c r="U24" s="12">
        <v>3</v>
      </c>
      <c r="V24" s="12">
        <v>3</v>
      </c>
      <c r="W24" s="12">
        <v>1</v>
      </c>
      <c r="X24" s="12">
        <v>2</v>
      </c>
      <c r="Y24" s="12">
        <v>3</v>
      </c>
      <c r="Z24" s="12">
        <v>3</v>
      </c>
      <c r="AA24">
        <f t="shared" si="2"/>
        <v>37</v>
      </c>
    </row>
    <row r="25" spans="2:27">
      <c r="B25">
        <v>24</v>
      </c>
      <c r="C25">
        <f t="shared" si="1"/>
        <v>41</v>
      </c>
      <c r="D25" t="str">
        <f t="shared" si="0"/>
        <v>high</v>
      </c>
      <c r="F25">
        <v>23</v>
      </c>
      <c r="G25" s="27">
        <v>2</v>
      </c>
      <c r="H25" s="28">
        <v>2</v>
      </c>
      <c r="I25" s="28">
        <v>3</v>
      </c>
      <c r="J25" s="28">
        <v>2</v>
      </c>
      <c r="K25" s="28">
        <v>3</v>
      </c>
      <c r="L25" s="28">
        <v>3</v>
      </c>
      <c r="M25" s="28">
        <v>3</v>
      </c>
      <c r="N25" s="28">
        <v>1</v>
      </c>
      <c r="O25" s="28">
        <v>2</v>
      </c>
      <c r="P25" s="28">
        <v>2</v>
      </c>
      <c r="Q25" s="28">
        <v>3</v>
      </c>
      <c r="R25" s="28">
        <v>3</v>
      </c>
      <c r="S25" s="28">
        <v>1</v>
      </c>
      <c r="T25" s="28">
        <v>1</v>
      </c>
      <c r="U25" s="28">
        <v>3</v>
      </c>
      <c r="V25" s="28">
        <v>3</v>
      </c>
      <c r="W25" s="28">
        <v>2</v>
      </c>
      <c r="X25" s="28">
        <v>1</v>
      </c>
      <c r="Y25" s="28">
        <v>2</v>
      </c>
      <c r="Z25" s="28">
        <v>2</v>
      </c>
      <c r="AA25">
        <f t="shared" si="2"/>
        <v>47</v>
      </c>
    </row>
    <row r="26" spans="2:27">
      <c r="B26">
        <v>25</v>
      </c>
      <c r="C26">
        <f t="shared" si="1"/>
        <v>38</v>
      </c>
      <c r="D26" t="str">
        <f t="shared" si="0"/>
        <v>low</v>
      </c>
      <c r="F26">
        <v>24</v>
      </c>
      <c r="G26" s="16">
        <v>3</v>
      </c>
      <c r="H26" s="12">
        <v>2</v>
      </c>
      <c r="I26" s="12">
        <v>2</v>
      </c>
      <c r="J26" s="12">
        <v>3</v>
      </c>
      <c r="K26" s="12">
        <v>2</v>
      </c>
      <c r="L26" s="12">
        <v>2</v>
      </c>
      <c r="M26" s="12">
        <v>1</v>
      </c>
      <c r="N26" s="12">
        <v>3</v>
      </c>
      <c r="O26" s="12">
        <v>1</v>
      </c>
      <c r="P26" s="12">
        <v>3</v>
      </c>
      <c r="Q26" s="12">
        <v>2</v>
      </c>
      <c r="R26" s="12">
        <v>2</v>
      </c>
      <c r="S26" s="12">
        <v>1</v>
      </c>
      <c r="T26" s="12">
        <v>1</v>
      </c>
      <c r="U26" s="12">
        <v>3</v>
      </c>
      <c r="V26" s="12">
        <v>3</v>
      </c>
      <c r="W26" s="12">
        <v>1</v>
      </c>
      <c r="X26" s="12">
        <v>1</v>
      </c>
      <c r="Y26" s="12">
        <v>2</v>
      </c>
      <c r="Z26" s="12">
        <v>2</v>
      </c>
      <c r="AA26">
        <f t="shared" si="2"/>
        <v>41</v>
      </c>
    </row>
    <row r="27" spans="2:27">
      <c r="B27">
        <v>26</v>
      </c>
      <c r="C27">
        <f t="shared" si="1"/>
        <v>47</v>
      </c>
      <c r="D27" t="str">
        <f t="shared" si="0"/>
        <v>high</v>
      </c>
      <c r="F27">
        <v>25</v>
      </c>
      <c r="G27" s="14">
        <v>3</v>
      </c>
      <c r="H27" s="11">
        <v>3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3</v>
      </c>
      <c r="O27" s="11">
        <v>1</v>
      </c>
      <c r="P27" s="11">
        <v>2</v>
      </c>
      <c r="Q27" s="11">
        <v>4</v>
      </c>
      <c r="R27" s="11">
        <v>1</v>
      </c>
      <c r="S27" s="11">
        <v>2</v>
      </c>
      <c r="T27" s="11">
        <v>2</v>
      </c>
      <c r="U27" s="11">
        <v>3</v>
      </c>
      <c r="V27" s="11">
        <v>4</v>
      </c>
      <c r="W27" s="11">
        <v>1</v>
      </c>
      <c r="X27" s="11">
        <v>1</v>
      </c>
      <c r="Y27" s="11">
        <v>2</v>
      </c>
      <c r="Z27" s="11">
        <v>2</v>
      </c>
      <c r="AA27">
        <f t="shared" si="2"/>
        <v>38</v>
      </c>
    </row>
    <row r="28" spans="2:27">
      <c r="B28">
        <v>27</v>
      </c>
      <c r="C28">
        <f t="shared" si="1"/>
        <v>37</v>
      </c>
      <c r="D28" t="str">
        <f t="shared" si="0"/>
        <v>low</v>
      </c>
      <c r="F28">
        <v>26</v>
      </c>
      <c r="G28" s="16">
        <v>2</v>
      </c>
      <c r="H28" s="12">
        <v>2</v>
      </c>
      <c r="I28" s="12">
        <v>1</v>
      </c>
      <c r="J28" s="12">
        <v>1</v>
      </c>
      <c r="K28" s="12">
        <v>2</v>
      </c>
      <c r="L28" s="12">
        <v>3</v>
      </c>
      <c r="M28" s="12">
        <v>3</v>
      </c>
      <c r="N28" s="12">
        <v>2</v>
      </c>
      <c r="O28" s="12">
        <v>2</v>
      </c>
      <c r="P28" s="12">
        <v>3</v>
      </c>
      <c r="Q28" s="12">
        <v>3</v>
      </c>
      <c r="R28" s="12">
        <v>3</v>
      </c>
      <c r="S28" s="12">
        <v>2</v>
      </c>
      <c r="T28" s="12">
        <v>1</v>
      </c>
      <c r="U28" s="12">
        <v>2</v>
      </c>
      <c r="V28" s="12">
        <v>2</v>
      </c>
      <c r="W28" s="12">
        <v>2</v>
      </c>
      <c r="X28" s="12">
        <v>1</v>
      </c>
      <c r="Y28" s="12">
        <v>2</v>
      </c>
      <c r="Z28" s="12">
        <v>1</v>
      </c>
      <c r="AA28">
        <f t="shared" si="2"/>
        <v>47</v>
      </c>
    </row>
    <row r="29" spans="2:27">
      <c r="B29">
        <v>28</v>
      </c>
      <c r="C29">
        <f t="shared" si="1"/>
        <v>32</v>
      </c>
      <c r="D29" t="str">
        <f t="shared" si="0"/>
        <v>low</v>
      </c>
      <c r="F29">
        <v>27</v>
      </c>
      <c r="G29" s="30">
        <v>3</v>
      </c>
      <c r="H29" s="31">
        <v>2</v>
      </c>
      <c r="I29" s="31">
        <v>2</v>
      </c>
      <c r="J29" s="31">
        <v>1</v>
      </c>
      <c r="K29" s="31">
        <v>2</v>
      </c>
      <c r="L29" s="31">
        <v>2</v>
      </c>
      <c r="M29" s="31">
        <v>1</v>
      </c>
      <c r="N29" s="31">
        <v>3</v>
      </c>
      <c r="O29" s="31">
        <v>1</v>
      </c>
      <c r="P29" s="31">
        <v>3</v>
      </c>
      <c r="Q29" s="31">
        <v>3</v>
      </c>
      <c r="R29" s="31">
        <v>2</v>
      </c>
      <c r="S29" s="31">
        <v>1</v>
      </c>
      <c r="T29" s="31">
        <v>2</v>
      </c>
      <c r="U29" s="31">
        <v>3</v>
      </c>
      <c r="V29" s="31">
        <v>3</v>
      </c>
      <c r="W29" s="31">
        <v>1</v>
      </c>
      <c r="X29" s="31">
        <v>1</v>
      </c>
      <c r="Y29" s="31">
        <v>3</v>
      </c>
      <c r="Z29" s="31">
        <v>3</v>
      </c>
      <c r="AA29">
        <f t="shared" si="2"/>
        <v>37</v>
      </c>
    </row>
    <row r="30" spans="2:27">
      <c r="B30">
        <v>29</v>
      </c>
      <c r="C30">
        <f t="shared" si="1"/>
        <v>44</v>
      </c>
      <c r="D30" t="str">
        <f t="shared" si="0"/>
        <v>high</v>
      </c>
      <c r="F30">
        <v>28</v>
      </c>
      <c r="G30" s="32">
        <v>4</v>
      </c>
      <c r="H30" s="33">
        <v>4</v>
      </c>
      <c r="I30" s="33">
        <v>1</v>
      </c>
      <c r="J30" s="33">
        <v>3</v>
      </c>
      <c r="K30" s="33">
        <v>2</v>
      </c>
      <c r="L30" s="33">
        <v>1</v>
      </c>
      <c r="M30" s="33">
        <v>1</v>
      </c>
      <c r="N30" s="33">
        <v>3</v>
      </c>
      <c r="O30" s="33">
        <v>1</v>
      </c>
      <c r="P30" s="33">
        <v>3</v>
      </c>
      <c r="Q30" s="33">
        <v>3</v>
      </c>
      <c r="R30" s="33">
        <v>2</v>
      </c>
      <c r="S30" s="33">
        <v>1</v>
      </c>
      <c r="T30" s="33">
        <v>1</v>
      </c>
      <c r="U30" s="33">
        <v>3</v>
      </c>
      <c r="V30" s="33">
        <v>4</v>
      </c>
      <c r="W30" s="33">
        <v>1</v>
      </c>
      <c r="X30" s="33">
        <v>1</v>
      </c>
      <c r="Y30" s="33">
        <v>4</v>
      </c>
      <c r="Z30" s="33">
        <v>4</v>
      </c>
      <c r="AA30">
        <f t="shared" si="2"/>
        <v>32</v>
      </c>
    </row>
    <row r="31" spans="2:27">
      <c r="B31">
        <v>30</v>
      </c>
      <c r="C31">
        <f t="shared" si="1"/>
        <v>39</v>
      </c>
      <c r="D31" t="str">
        <f t="shared" si="0"/>
        <v>low</v>
      </c>
      <c r="F31">
        <v>29</v>
      </c>
      <c r="G31" s="30">
        <v>4</v>
      </c>
      <c r="H31" s="31">
        <v>2</v>
      </c>
      <c r="I31" s="31">
        <v>2</v>
      </c>
      <c r="J31" s="31">
        <v>1</v>
      </c>
      <c r="K31" s="31">
        <v>2</v>
      </c>
      <c r="L31" s="31">
        <v>2</v>
      </c>
      <c r="M31" s="31">
        <v>1</v>
      </c>
      <c r="N31" s="31">
        <v>1</v>
      </c>
      <c r="O31" s="31">
        <v>1</v>
      </c>
      <c r="P31" s="31">
        <v>2</v>
      </c>
      <c r="Q31" s="31">
        <v>2</v>
      </c>
      <c r="R31" s="31">
        <v>1</v>
      </c>
      <c r="S31" s="31">
        <v>1</v>
      </c>
      <c r="T31" s="31">
        <v>1</v>
      </c>
      <c r="U31" s="31">
        <v>2</v>
      </c>
      <c r="V31" s="31">
        <v>2</v>
      </c>
      <c r="W31" s="31">
        <v>1</v>
      </c>
      <c r="X31" s="31">
        <v>1</v>
      </c>
      <c r="Y31" s="31">
        <v>1</v>
      </c>
      <c r="Z31" s="31">
        <v>1</v>
      </c>
      <c r="AA31">
        <f t="shared" si="2"/>
        <v>44</v>
      </c>
    </row>
    <row r="32" spans="2:27">
      <c r="B32">
        <v>31</v>
      </c>
      <c r="C32">
        <f t="shared" si="1"/>
        <v>32</v>
      </c>
      <c r="D32" t="str">
        <f t="shared" si="0"/>
        <v>low</v>
      </c>
      <c r="F32">
        <v>30</v>
      </c>
      <c r="G32" s="32">
        <v>3</v>
      </c>
      <c r="H32" s="33">
        <v>1</v>
      </c>
      <c r="I32" s="33">
        <v>1</v>
      </c>
      <c r="J32" s="33">
        <v>2</v>
      </c>
      <c r="K32" s="33">
        <v>2</v>
      </c>
      <c r="L32" s="33">
        <v>3</v>
      </c>
      <c r="M32" s="33">
        <v>1</v>
      </c>
      <c r="N32" s="33">
        <v>2</v>
      </c>
      <c r="O32" s="33">
        <v>1</v>
      </c>
      <c r="P32" s="33">
        <v>2</v>
      </c>
      <c r="Q32" s="33">
        <v>3</v>
      </c>
      <c r="R32" s="33">
        <v>1</v>
      </c>
      <c r="S32" s="33">
        <v>1</v>
      </c>
      <c r="T32" s="33">
        <v>1</v>
      </c>
      <c r="U32" s="33">
        <v>2</v>
      </c>
      <c r="V32" s="33">
        <v>3</v>
      </c>
      <c r="W32" s="33">
        <v>1</v>
      </c>
      <c r="X32" s="33">
        <v>1</v>
      </c>
      <c r="Y32" s="33">
        <v>3</v>
      </c>
      <c r="Z32" s="33">
        <v>2</v>
      </c>
      <c r="AA32">
        <f t="shared" si="2"/>
        <v>39</v>
      </c>
    </row>
    <row r="33" spans="2:27">
      <c r="B33" s="25">
        <v>32</v>
      </c>
      <c r="C33" s="25">
        <f t="shared" si="1"/>
        <v>55</v>
      </c>
      <c r="D33" s="25" t="str">
        <f t="shared" si="0"/>
        <v>high</v>
      </c>
      <c r="F33">
        <v>31</v>
      </c>
      <c r="G33" s="34">
        <v>4</v>
      </c>
      <c r="H33" s="35">
        <v>4</v>
      </c>
      <c r="I33" s="35">
        <v>2</v>
      </c>
      <c r="J33" s="35">
        <v>2</v>
      </c>
      <c r="K33" s="35">
        <v>3</v>
      </c>
      <c r="L33" s="35">
        <v>1</v>
      </c>
      <c r="M33" s="35">
        <v>1</v>
      </c>
      <c r="N33" s="35">
        <v>3</v>
      </c>
      <c r="O33" s="35">
        <v>3</v>
      </c>
      <c r="P33" s="35">
        <v>4</v>
      </c>
      <c r="Q33" s="35">
        <v>3</v>
      </c>
      <c r="R33" s="35">
        <v>1</v>
      </c>
      <c r="S33" s="35">
        <v>1</v>
      </c>
      <c r="T33" s="35">
        <v>1</v>
      </c>
      <c r="U33" s="35">
        <v>3</v>
      </c>
      <c r="V33" s="35">
        <v>4</v>
      </c>
      <c r="W33" s="35">
        <v>2</v>
      </c>
      <c r="X33" s="35">
        <v>1</v>
      </c>
      <c r="Y33" s="35">
        <v>4</v>
      </c>
      <c r="Z33" s="35">
        <v>4</v>
      </c>
      <c r="AA33">
        <f t="shared" si="2"/>
        <v>32</v>
      </c>
    </row>
    <row r="34" spans="2:27">
      <c r="B34">
        <v>33</v>
      </c>
      <c r="C34">
        <f t="shared" si="1"/>
        <v>44</v>
      </c>
      <c r="D34" t="str">
        <f t="shared" si="0"/>
        <v>high</v>
      </c>
      <c r="F34">
        <v>32</v>
      </c>
      <c r="G34" s="36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>
        <f t="shared" si="2"/>
        <v>55</v>
      </c>
    </row>
    <row r="35" spans="2:27">
      <c r="B35">
        <v>34</v>
      </c>
      <c r="C35">
        <f t="shared" si="1"/>
        <v>36</v>
      </c>
      <c r="D35" t="str">
        <f t="shared" si="0"/>
        <v>low</v>
      </c>
      <c r="F35">
        <v>33</v>
      </c>
      <c r="G35" s="30">
        <v>3</v>
      </c>
      <c r="H35" s="31">
        <v>3</v>
      </c>
      <c r="I35" s="31">
        <v>2</v>
      </c>
      <c r="J35" s="31">
        <v>2</v>
      </c>
      <c r="K35" s="31">
        <v>2</v>
      </c>
      <c r="L35" s="31">
        <v>2</v>
      </c>
      <c r="M35" s="31">
        <v>2</v>
      </c>
      <c r="N35" s="31">
        <v>3</v>
      </c>
      <c r="O35" s="31">
        <v>2</v>
      </c>
      <c r="P35" s="31">
        <v>2</v>
      </c>
      <c r="Q35" s="31">
        <v>3</v>
      </c>
      <c r="R35" s="31">
        <v>2</v>
      </c>
      <c r="S35" s="31">
        <v>1</v>
      </c>
      <c r="T35" s="31">
        <v>1</v>
      </c>
      <c r="U35" s="31">
        <v>2</v>
      </c>
      <c r="V35" s="31">
        <v>2</v>
      </c>
      <c r="W35" s="31">
        <v>2</v>
      </c>
      <c r="X35" s="31">
        <v>1</v>
      </c>
      <c r="Y35" s="31">
        <v>2</v>
      </c>
      <c r="Z35" s="31">
        <v>2</v>
      </c>
      <c r="AA35">
        <f t="shared" si="2"/>
        <v>44</v>
      </c>
    </row>
    <row r="36" spans="2:27">
      <c r="B36" s="25">
        <v>35</v>
      </c>
      <c r="C36" s="25">
        <f t="shared" si="1"/>
        <v>55</v>
      </c>
      <c r="D36" s="25" t="str">
        <f t="shared" si="0"/>
        <v>high</v>
      </c>
      <c r="F36">
        <v>34</v>
      </c>
      <c r="G36" s="32">
        <v>3</v>
      </c>
      <c r="H36" s="33">
        <v>2</v>
      </c>
      <c r="I36" s="33">
        <v>2</v>
      </c>
      <c r="J36" s="33">
        <v>1</v>
      </c>
      <c r="K36" s="33">
        <v>3</v>
      </c>
      <c r="L36" s="33">
        <v>2</v>
      </c>
      <c r="M36" s="33">
        <v>1</v>
      </c>
      <c r="N36" s="33">
        <v>3</v>
      </c>
      <c r="O36" s="33">
        <v>1</v>
      </c>
      <c r="P36" s="33">
        <v>3</v>
      </c>
      <c r="Q36" s="33">
        <v>2</v>
      </c>
      <c r="R36" s="33">
        <v>2</v>
      </c>
      <c r="S36" s="33">
        <v>1</v>
      </c>
      <c r="T36" s="33">
        <v>1</v>
      </c>
      <c r="U36" s="33">
        <v>3</v>
      </c>
      <c r="V36" s="33">
        <v>3</v>
      </c>
      <c r="W36" s="33">
        <v>1</v>
      </c>
      <c r="X36" s="33">
        <v>1</v>
      </c>
      <c r="Y36" s="33">
        <v>3</v>
      </c>
      <c r="Z36" s="33">
        <v>3</v>
      </c>
      <c r="AA36">
        <f t="shared" si="2"/>
        <v>36</v>
      </c>
    </row>
    <row r="37" spans="2:27">
      <c r="B37">
        <v>36</v>
      </c>
      <c r="C37">
        <f t="shared" si="1"/>
        <v>36</v>
      </c>
      <c r="D37" t="str">
        <f t="shared" si="0"/>
        <v>low</v>
      </c>
      <c r="F37">
        <v>35</v>
      </c>
      <c r="G37" s="36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>
        <f t="shared" si="2"/>
        <v>55</v>
      </c>
    </row>
    <row r="38" spans="2:27">
      <c r="B38">
        <v>37</v>
      </c>
      <c r="C38">
        <f t="shared" si="1"/>
        <v>31</v>
      </c>
      <c r="D38" t="str">
        <f t="shared" si="0"/>
        <v>low</v>
      </c>
      <c r="F38">
        <v>36</v>
      </c>
      <c r="G38" s="32">
        <v>2</v>
      </c>
      <c r="H38" s="33">
        <v>3</v>
      </c>
      <c r="I38" s="33">
        <v>2</v>
      </c>
      <c r="J38" s="33">
        <v>1</v>
      </c>
      <c r="K38" s="33">
        <v>3</v>
      </c>
      <c r="L38" s="33">
        <v>1</v>
      </c>
      <c r="M38" s="33">
        <v>1</v>
      </c>
      <c r="N38" s="33">
        <v>3</v>
      </c>
      <c r="O38" s="33">
        <v>1</v>
      </c>
      <c r="P38" s="33">
        <v>3</v>
      </c>
      <c r="Q38" s="33">
        <v>3</v>
      </c>
      <c r="R38" s="33">
        <v>1</v>
      </c>
      <c r="S38" s="33">
        <v>2</v>
      </c>
      <c r="T38" s="33">
        <v>1</v>
      </c>
      <c r="U38" s="33">
        <v>3</v>
      </c>
      <c r="V38" s="33">
        <v>3</v>
      </c>
      <c r="W38" s="33">
        <v>1</v>
      </c>
      <c r="X38" s="33">
        <v>1</v>
      </c>
      <c r="Y38" s="33">
        <v>3</v>
      </c>
      <c r="Z38" s="33">
        <v>3</v>
      </c>
      <c r="AA38">
        <f t="shared" si="2"/>
        <v>36</v>
      </c>
    </row>
    <row r="39" spans="2:27">
      <c r="B39" s="25">
        <v>38</v>
      </c>
      <c r="C39" s="25">
        <f t="shared" si="1"/>
        <v>55</v>
      </c>
      <c r="D39" s="25" t="str">
        <f t="shared" si="0"/>
        <v>high</v>
      </c>
      <c r="F39">
        <v>37</v>
      </c>
      <c r="G39" s="30">
        <v>4</v>
      </c>
      <c r="H39" s="31">
        <v>2</v>
      </c>
      <c r="I39" s="31">
        <v>2</v>
      </c>
      <c r="J39" s="31">
        <v>1</v>
      </c>
      <c r="K39" s="31">
        <v>3</v>
      </c>
      <c r="L39" s="31">
        <v>1</v>
      </c>
      <c r="M39" s="31">
        <v>1</v>
      </c>
      <c r="N39" s="31">
        <v>4</v>
      </c>
      <c r="O39" s="31">
        <v>1</v>
      </c>
      <c r="P39" s="31">
        <v>2</v>
      </c>
      <c r="Q39" s="31">
        <v>4</v>
      </c>
      <c r="R39" s="31">
        <v>1</v>
      </c>
      <c r="S39" s="31">
        <v>1</v>
      </c>
      <c r="T39" s="31">
        <v>1</v>
      </c>
      <c r="U39" s="31">
        <v>4</v>
      </c>
      <c r="V39" s="31">
        <v>4</v>
      </c>
      <c r="W39" s="31">
        <v>1</v>
      </c>
      <c r="X39" s="31">
        <v>1</v>
      </c>
      <c r="Y39" s="31">
        <v>4</v>
      </c>
      <c r="Z39" s="31">
        <v>2</v>
      </c>
      <c r="AA39">
        <f t="shared" si="2"/>
        <v>31</v>
      </c>
    </row>
    <row r="40" spans="2:27">
      <c r="B40">
        <v>39</v>
      </c>
      <c r="C40">
        <f t="shared" si="1"/>
        <v>46</v>
      </c>
      <c r="D40" t="str">
        <f t="shared" si="0"/>
        <v>high</v>
      </c>
      <c r="F40">
        <v>38</v>
      </c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>
        <f t="shared" si="2"/>
        <v>55</v>
      </c>
    </row>
    <row r="41" spans="2:27">
      <c r="F41">
        <v>39</v>
      </c>
      <c r="G41" s="30">
        <v>2</v>
      </c>
      <c r="H41" s="31">
        <v>3</v>
      </c>
      <c r="I41" s="31">
        <v>3</v>
      </c>
      <c r="J41" s="31">
        <v>1</v>
      </c>
      <c r="K41" s="31">
        <v>2</v>
      </c>
      <c r="L41" s="31">
        <v>3</v>
      </c>
      <c r="M41" s="31">
        <v>2</v>
      </c>
      <c r="N41" s="31">
        <v>2</v>
      </c>
      <c r="O41" s="31">
        <v>2</v>
      </c>
      <c r="P41" s="31">
        <v>3</v>
      </c>
      <c r="Q41" s="31">
        <v>2</v>
      </c>
      <c r="R41" s="31">
        <v>3</v>
      </c>
      <c r="S41" s="31">
        <v>2</v>
      </c>
      <c r="T41" s="31">
        <v>2</v>
      </c>
      <c r="U41" s="31">
        <v>2</v>
      </c>
      <c r="V41" s="31">
        <v>3</v>
      </c>
      <c r="W41" s="31">
        <v>2</v>
      </c>
      <c r="X41" s="31">
        <v>1</v>
      </c>
      <c r="Y41" s="31">
        <v>3</v>
      </c>
      <c r="Z41" s="31">
        <v>2</v>
      </c>
      <c r="AA41">
        <f t="shared" si="2"/>
        <v>46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4"/>
  <sheetViews>
    <sheetView topLeftCell="L1" zoomScale="60" zoomScaleNormal="60" workbookViewId="0">
      <selection activeCell="AG6" sqref="AG6:AH44"/>
    </sheetView>
  </sheetViews>
  <sheetFormatPr baseColWidth="10" defaultColWidth="9.140625" defaultRowHeight="15"/>
  <sheetData>
    <row r="1" spans="2:34">
      <c r="B1" s="1" t="s">
        <v>180</v>
      </c>
      <c r="C1" s="3" t="s">
        <v>183</v>
      </c>
      <c r="D1" s="3" t="s">
        <v>184</v>
      </c>
      <c r="E1" s="3" t="s">
        <v>389</v>
      </c>
      <c r="F1" s="3" t="s">
        <v>390</v>
      </c>
    </row>
    <row r="2" spans="2:34">
      <c r="B2">
        <v>1</v>
      </c>
      <c r="C2">
        <f t="shared" ref="C2:C40" si="0">AG6</f>
        <v>29</v>
      </c>
      <c r="D2">
        <f t="shared" ref="D2:D40" si="1">AH6</f>
        <v>11</v>
      </c>
      <c r="E2" t="str">
        <f>IF(C2&gt;30,"high pos","low pos")</f>
        <v>low pos</v>
      </c>
      <c r="F2" t="str">
        <f>IF(D2&gt;16,"high neg","low neg")</f>
        <v>low neg</v>
      </c>
    </row>
    <row r="3" spans="2:34">
      <c r="B3">
        <v>2</v>
      </c>
      <c r="C3">
        <f t="shared" si="0"/>
        <v>25</v>
      </c>
      <c r="D3">
        <f t="shared" si="1"/>
        <v>11</v>
      </c>
      <c r="E3" t="str">
        <f t="shared" ref="E3:E40" si="2">IF(C3&gt;30,"high pos","low pos")</f>
        <v>low pos</v>
      </c>
      <c r="F3" t="str">
        <f t="shared" ref="F3:F40" si="3">IF(D3&gt;16,"high neg","low neg")</f>
        <v>low neg</v>
      </c>
    </row>
    <row r="4" spans="2:34">
      <c r="B4">
        <v>3</v>
      </c>
      <c r="C4">
        <f t="shared" si="0"/>
        <v>24</v>
      </c>
      <c r="D4">
        <f t="shared" si="1"/>
        <v>13</v>
      </c>
      <c r="E4" t="str">
        <f t="shared" si="2"/>
        <v>low pos</v>
      </c>
      <c r="F4" t="str">
        <f t="shared" si="3"/>
        <v>low neg</v>
      </c>
    </row>
    <row r="5" spans="2:34">
      <c r="B5">
        <v>4</v>
      </c>
      <c r="C5">
        <f t="shared" si="0"/>
        <v>26</v>
      </c>
      <c r="D5">
        <f t="shared" si="1"/>
        <v>18</v>
      </c>
      <c r="E5" t="str">
        <f t="shared" si="2"/>
        <v>low pos</v>
      </c>
      <c r="F5" t="str">
        <f t="shared" si="3"/>
        <v>high neg</v>
      </c>
      <c r="M5" s="10">
        <v>1</v>
      </c>
      <c r="N5" s="10">
        <v>2</v>
      </c>
      <c r="O5" s="10">
        <v>3</v>
      </c>
      <c r="P5" s="10">
        <v>4</v>
      </c>
      <c r="Q5" s="10">
        <v>5</v>
      </c>
      <c r="R5" s="10">
        <v>6</v>
      </c>
      <c r="S5" s="10">
        <v>7</v>
      </c>
      <c r="T5" s="10">
        <v>8</v>
      </c>
      <c r="U5" s="10">
        <v>9</v>
      </c>
      <c r="V5" s="10">
        <v>10</v>
      </c>
      <c r="W5" s="10">
        <v>11</v>
      </c>
      <c r="X5" s="10">
        <v>12</v>
      </c>
      <c r="Y5" s="10">
        <v>13</v>
      </c>
      <c r="Z5" s="10">
        <v>14</v>
      </c>
      <c r="AA5" s="10">
        <v>15</v>
      </c>
      <c r="AB5" s="10">
        <v>16</v>
      </c>
      <c r="AC5" s="10">
        <v>17</v>
      </c>
      <c r="AD5" s="10">
        <v>18</v>
      </c>
      <c r="AE5" s="10">
        <v>19</v>
      </c>
      <c r="AF5" s="10">
        <v>20</v>
      </c>
      <c r="AG5" t="s">
        <v>392</v>
      </c>
      <c r="AH5" t="s">
        <v>393</v>
      </c>
    </row>
    <row r="6" spans="2:34">
      <c r="B6">
        <v>5</v>
      </c>
      <c r="C6">
        <f t="shared" si="0"/>
        <v>32</v>
      </c>
      <c r="D6">
        <f t="shared" si="1"/>
        <v>13</v>
      </c>
      <c r="E6" t="str">
        <f t="shared" si="2"/>
        <v>high pos</v>
      </c>
      <c r="F6" t="str">
        <f t="shared" si="3"/>
        <v>low neg</v>
      </c>
      <c r="L6">
        <v>1</v>
      </c>
      <c r="M6" s="14">
        <v>3</v>
      </c>
      <c r="N6" s="11">
        <v>1</v>
      </c>
      <c r="O6" s="11">
        <v>5</v>
      </c>
      <c r="P6" s="11">
        <v>2</v>
      </c>
      <c r="Q6" s="11">
        <v>1</v>
      </c>
      <c r="R6" s="11">
        <v>2</v>
      </c>
      <c r="S6" s="11">
        <v>1</v>
      </c>
      <c r="T6" s="11">
        <v>1</v>
      </c>
      <c r="U6" s="11">
        <v>1</v>
      </c>
      <c r="V6" s="11">
        <v>2</v>
      </c>
      <c r="W6" s="11">
        <v>2</v>
      </c>
      <c r="X6" s="11">
        <v>1</v>
      </c>
      <c r="Y6" s="11">
        <v>2</v>
      </c>
      <c r="Z6" s="11">
        <v>1</v>
      </c>
      <c r="AA6" s="11">
        <v>3</v>
      </c>
      <c r="AB6" s="11">
        <v>2</v>
      </c>
      <c r="AC6" s="11">
        <v>4</v>
      </c>
      <c r="AD6" s="11">
        <v>4</v>
      </c>
      <c r="AE6" s="11">
        <v>1</v>
      </c>
      <c r="AF6" s="11">
        <v>1</v>
      </c>
      <c r="AG6">
        <f>M6+O6+P6+R6+V6+W6+Y6+AA6+AC6+AD6</f>
        <v>29</v>
      </c>
      <c r="AH6">
        <f>N6+Q6+S6+T6+U6+X6+Z6+AB6+AE6+AF6</f>
        <v>11</v>
      </c>
    </row>
    <row r="7" spans="2:34">
      <c r="B7">
        <v>6</v>
      </c>
      <c r="C7">
        <f t="shared" si="0"/>
        <v>40</v>
      </c>
      <c r="D7">
        <f t="shared" si="1"/>
        <v>11</v>
      </c>
      <c r="E7" t="str">
        <f t="shared" si="2"/>
        <v>high pos</v>
      </c>
      <c r="F7" t="str">
        <f t="shared" si="3"/>
        <v>low neg</v>
      </c>
      <c r="L7">
        <v>2</v>
      </c>
      <c r="M7" s="16">
        <v>3</v>
      </c>
      <c r="N7" s="12">
        <v>1</v>
      </c>
      <c r="O7" s="12">
        <v>4</v>
      </c>
      <c r="P7" s="12">
        <v>3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2</v>
      </c>
      <c r="W7" s="12">
        <v>1</v>
      </c>
      <c r="X7" s="12">
        <v>1</v>
      </c>
      <c r="Y7" s="12">
        <v>2</v>
      </c>
      <c r="Z7" s="12">
        <v>1</v>
      </c>
      <c r="AA7" s="12">
        <v>4</v>
      </c>
      <c r="AB7" s="12">
        <v>2</v>
      </c>
      <c r="AC7" s="12">
        <v>1</v>
      </c>
      <c r="AD7" s="12">
        <v>4</v>
      </c>
      <c r="AE7" s="12">
        <v>1</v>
      </c>
      <c r="AF7" s="12">
        <v>1</v>
      </c>
      <c r="AG7">
        <f t="shared" ref="AG7:AG44" si="4">M7+O7+P7+R7+V7+W7+Y7+AA7+AC7+AD7</f>
        <v>25</v>
      </c>
      <c r="AH7">
        <f t="shared" ref="AH7:AH44" si="5">N7+Q7+S7+T7+U7+X7+Z7+AB7+AE7+AF7</f>
        <v>11</v>
      </c>
    </row>
    <row r="8" spans="2:34">
      <c r="B8">
        <v>7</v>
      </c>
      <c r="C8">
        <f t="shared" si="0"/>
        <v>41</v>
      </c>
      <c r="D8">
        <f t="shared" si="1"/>
        <v>10</v>
      </c>
      <c r="E8" t="str">
        <f t="shared" si="2"/>
        <v>high pos</v>
      </c>
      <c r="F8" t="str">
        <f t="shared" si="3"/>
        <v>low neg</v>
      </c>
      <c r="L8">
        <v>3</v>
      </c>
      <c r="M8" s="14">
        <v>3</v>
      </c>
      <c r="N8" s="11">
        <v>2</v>
      </c>
      <c r="O8" s="11">
        <v>3</v>
      </c>
      <c r="P8" s="11">
        <v>3</v>
      </c>
      <c r="Q8" s="11">
        <v>1</v>
      </c>
      <c r="R8" s="11">
        <v>2</v>
      </c>
      <c r="S8" s="11">
        <v>2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2</v>
      </c>
      <c r="Z8" s="11">
        <v>1</v>
      </c>
      <c r="AA8" s="11">
        <v>3</v>
      </c>
      <c r="AB8" s="11">
        <v>1</v>
      </c>
      <c r="AC8" s="11">
        <v>3</v>
      </c>
      <c r="AD8" s="11">
        <v>3</v>
      </c>
      <c r="AE8" s="11">
        <v>2</v>
      </c>
      <c r="AF8" s="11">
        <v>1</v>
      </c>
      <c r="AG8">
        <f t="shared" si="4"/>
        <v>24</v>
      </c>
      <c r="AH8">
        <f t="shared" si="5"/>
        <v>13</v>
      </c>
    </row>
    <row r="9" spans="2:34">
      <c r="B9">
        <v>8</v>
      </c>
      <c r="C9">
        <f t="shared" si="0"/>
        <v>31</v>
      </c>
      <c r="D9">
        <f t="shared" si="1"/>
        <v>10</v>
      </c>
      <c r="E9" t="str">
        <f t="shared" si="2"/>
        <v>high pos</v>
      </c>
      <c r="F9" t="str">
        <f t="shared" si="3"/>
        <v>low neg</v>
      </c>
      <c r="L9">
        <v>4</v>
      </c>
      <c r="M9" s="16">
        <v>3</v>
      </c>
      <c r="N9" s="12">
        <v>3</v>
      </c>
      <c r="O9" s="12">
        <v>4</v>
      </c>
      <c r="P9" s="12">
        <v>1</v>
      </c>
      <c r="Q9" s="12">
        <v>1</v>
      </c>
      <c r="R9" s="12">
        <v>2</v>
      </c>
      <c r="S9" s="12">
        <v>1</v>
      </c>
      <c r="T9" s="12">
        <v>1</v>
      </c>
      <c r="U9" s="12">
        <v>1</v>
      </c>
      <c r="V9" s="12">
        <v>3</v>
      </c>
      <c r="W9" s="12">
        <v>1</v>
      </c>
      <c r="X9" s="12">
        <v>2</v>
      </c>
      <c r="Y9" s="12">
        <v>1</v>
      </c>
      <c r="Z9" s="12">
        <v>1</v>
      </c>
      <c r="AA9" s="12">
        <v>5</v>
      </c>
      <c r="AB9" s="12">
        <v>4</v>
      </c>
      <c r="AC9" s="12">
        <v>3</v>
      </c>
      <c r="AD9" s="12">
        <v>3</v>
      </c>
      <c r="AE9" s="12">
        <v>1</v>
      </c>
      <c r="AF9" s="12">
        <v>3</v>
      </c>
      <c r="AG9">
        <f t="shared" si="4"/>
        <v>26</v>
      </c>
      <c r="AH9">
        <f t="shared" si="5"/>
        <v>18</v>
      </c>
    </row>
    <row r="10" spans="2:34">
      <c r="B10">
        <v>9</v>
      </c>
      <c r="C10">
        <f t="shared" si="0"/>
        <v>25</v>
      </c>
      <c r="D10">
        <f t="shared" si="1"/>
        <v>14</v>
      </c>
      <c r="E10" t="str">
        <f t="shared" si="2"/>
        <v>low pos</v>
      </c>
      <c r="F10" t="str">
        <f t="shared" si="3"/>
        <v>low neg</v>
      </c>
      <c r="L10">
        <v>5</v>
      </c>
      <c r="M10" s="14">
        <v>4</v>
      </c>
      <c r="N10" s="11">
        <v>2</v>
      </c>
      <c r="O10" s="11">
        <v>3</v>
      </c>
      <c r="P10" s="11">
        <v>2</v>
      </c>
      <c r="Q10" s="11">
        <v>1</v>
      </c>
      <c r="R10" s="11">
        <v>4</v>
      </c>
      <c r="S10" s="11">
        <v>2</v>
      </c>
      <c r="T10" s="11">
        <v>1</v>
      </c>
      <c r="U10" s="11">
        <v>1</v>
      </c>
      <c r="V10" s="11">
        <v>3</v>
      </c>
      <c r="W10" s="11">
        <v>3</v>
      </c>
      <c r="X10" s="11">
        <v>1</v>
      </c>
      <c r="Y10" s="11">
        <v>2</v>
      </c>
      <c r="Z10" s="11">
        <v>1</v>
      </c>
      <c r="AA10" s="11">
        <v>4</v>
      </c>
      <c r="AB10" s="11">
        <v>1</v>
      </c>
      <c r="AC10" s="11">
        <v>4</v>
      </c>
      <c r="AD10" s="11">
        <v>3</v>
      </c>
      <c r="AE10" s="11">
        <v>2</v>
      </c>
      <c r="AF10" s="11">
        <v>1</v>
      </c>
      <c r="AG10">
        <f t="shared" si="4"/>
        <v>32</v>
      </c>
      <c r="AH10">
        <f t="shared" si="5"/>
        <v>13</v>
      </c>
    </row>
    <row r="11" spans="2:34">
      <c r="B11">
        <v>10</v>
      </c>
      <c r="C11">
        <f t="shared" si="0"/>
        <v>28</v>
      </c>
      <c r="D11">
        <f t="shared" si="1"/>
        <v>10</v>
      </c>
      <c r="E11" t="str">
        <f t="shared" si="2"/>
        <v>low pos</v>
      </c>
      <c r="F11" t="str">
        <f t="shared" si="3"/>
        <v>low neg</v>
      </c>
      <c r="L11">
        <v>6</v>
      </c>
      <c r="M11" s="16">
        <v>4</v>
      </c>
      <c r="N11" s="12">
        <v>1</v>
      </c>
      <c r="O11" s="12">
        <v>4</v>
      </c>
      <c r="P11" s="12">
        <v>4</v>
      </c>
      <c r="Q11" s="12">
        <v>1</v>
      </c>
      <c r="R11" s="12">
        <v>4</v>
      </c>
      <c r="S11" s="12">
        <v>1</v>
      </c>
      <c r="T11" s="12">
        <v>1</v>
      </c>
      <c r="U11" s="12">
        <v>1</v>
      </c>
      <c r="V11" s="12">
        <v>2</v>
      </c>
      <c r="W11" s="12">
        <v>4</v>
      </c>
      <c r="X11" s="12">
        <v>1</v>
      </c>
      <c r="Y11" s="12">
        <v>5</v>
      </c>
      <c r="Z11" s="12">
        <v>1</v>
      </c>
      <c r="AA11" s="12">
        <v>5</v>
      </c>
      <c r="AB11" s="12">
        <v>2</v>
      </c>
      <c r="AC11" s="12">
        <v>4</v>
      </c>
      <c r="AD11" s="12">
        <v>4</v>
      </c>
      <c r="AE11" s="12">
        <v>1</v>
      </c>
      <c r="AF11" s="12">
        <v>1</v>
      </c>
      <c r="AG11">
        <f t="shared" si="4"/>
        <v>40</v>
      </c>
      <c r="AH11">
        <f t="shared" si="5"/>
        <v>11</v>
      </c>
    </row>
    <row r="12" spans="2:34">
      <c r="B12">
        <v>11</v>
      </c>
      <c r="C12">
        <f t="shared" si="0"/>
        <v>28</v>
      </c>
      <c r="D12">
        <f t="shared" si="1"/>
        <v>12</v>
      </c>
      <c r="E12" t="str">
        <f t="shared" si="2"/>
        <v>low pos</v>
      </c>
      <c r="F12" t="str">
        <f t="shared" si="3"/>
        <v>low neg</v>
      </c>
      <c r="L12">
        <v>7</v>
      </c>
      <c r="M12" s="14">
        <v>4</v>
      </c>
      <c r="N12" s="11">
        <v>1</v>
      </c>
      <c r="O12" s="11">
        <v>5</v>
      </c>
      <c r="P12" s="11">
        <v>5</v>
      </c>
      <c r="Q12" s="11">
        <v>1</v>
      </c>
      <c r="R12" s="11">
        <v>4</v>
      </c>
      <c r="S12" s="11">
        <v>1</v>
      </c>
      <c r="T12" s="11">
        <v>1</v>
      </c>
      <c r="U12" s="11">
        <v>1</v>
      </c>
      <c r="V12" s="11">
        <v>4</v>
      </c>
      <c r="W12" s="11">
        <v>4</v>
      </c>
      <c r="X12" s="11">
        <v>1</v>
      </c>
      <c r="Y12" s="11">
        <v>2</v>
      </c>
      <c r="Z12" s="11">
        <v>1</v>
      </c>
      <c r="AA12" s="11">
        <v>4</v>
      </c>
      <c r="AB12" s="11">
        <v>1</v>
      </c>
      <c r="AC12" s="11">
        <v>4</v>
      </c>
      <c r="AD12" s="11">
        <v>5</v>
      </c>
      <c r="AE12" s="11">
        <v>1</v>
      </c>
      <c r="AF12" s="11">
        <v>1</v>
      </c>
      <c r="AG12">
        <f t="shared" si="4"/>
        <v>41</v>
      </c>
      <c r="AH12">
        <f t="shared" si="5"/>
        <v>10</v>
      </c>
    </row>
    <row r="13" spans="2:34">
      <c r="B13">
        <v>12</v>
      </c>
      <c r="C13">
        <f t="shared" si="0"/>
        <v>31</v>
      </c>
      <c r="D13">
        <f t="shared" si="1"/>
        <v>10</v>
      </c>
      <c r="E13" t="str">
        <f t="shared" si="2"/>
        <v>high pos</v>
      </c>
      <c r="F13" t="str">
        <f t="shared" si="3"/>
        <v>low neg</v>
      </c>
      <c r="G13" s="8"/>
      <c r="L13">
        <v>8</v>
      </c>
      <c r="M13" s="16">
        <v>3</v>
      </c>
      <c r="N13" s="12">
        <v>1</v>
      </c>
      <c r="O13" s="12">
        <v>4</v>
      </c>
      <c r="P13" s="12">
        <v>2</v>
      </c>
      <c r="Q13" s="12">
        <v>1</v>
      </c>
      <c r="R13" s="12">
        <v>4</v>
      </c>
      <c r="S13" s="12">
        <v>1</v>
      </c>
      <c r="T13" s="12">
        <v>1</v>
      </c>
      <c r="U13" s="12">
        <v>1</v>
      </c>
      <c r="V13" s="12">
        <v>2</v>
      </c>
      <c r="W13" s="12">
        <v>3</v>
      </c>
      <c r="X13" s="12">
        <v>1</v>
      </c>
      <c r="Y13" s="12">
        <v>1</v>
      </c>
      <c r="Z13" s="12">
        <v>1</v>
      </c>
      <c r="AA13" s="12">
        <v>3</v>
      </c>
      <c r="AB13" s="12">
        <v>1</v>
      </c>
      <c r="AC13" s="12">
        <v>5</v>
      </c>
      <c r="AD13" s="12">
        <v>4</v>
      </c>
      <c r="AE13" s="12">
        <v>1</v>
      </c>
      <c r="AF13" s="12">
        <v>1</v>
      </c>
      <c r="AG13">
        <f t="shared" si="4"/>
        <v>31</v>
      </c>
      <c r="AH13">
        <f t="shared" si="5"/>
        <v>10</v>
      </c>
    </row>
    <row r="14" spans="2:34">
      <c r="B14">
        <v>13</v>
      </c>
      <c r="C14">
        <f t="shared" si="0"/>
        <v>23</v>
      </c>
      <c r="D14">
        <f t="shared" si="1"/>
        <v>15</v>
      </c>
      <c r="E14" t="str">
        <f t="shared" si="2"/>
        <v>low pos</v>
      </c>
      <c r="F14" t="str">
        <f t="shared" si="3"/>
        <v>low neg</v>
      </c>
      <c r="G14" s="8"/>
      <c r="L14">
        <v>9</v>
      </c>
      <c r="M14" s="14">
        <v>2</v>
      </c>
      <c r="N14" s="11">
        <v>1</v>
      </c>
      <c r="O14" s="11">
        <v>3</v>
      </c>
      <c r="P14" s="11">
        <v>2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2</v>
      </c>
      <c r="W14" s="11">
        <v>2</v>
      </c>
      <c r="X14" s="11">
        <v>1</v>
      </c>
      <c r="Y14" s="11">
        <v>2</v>
      </c>
      <c r="Z14" s="11">
        <v>1</v>
      </c>
      <c r="AA14" s="11">
        <v>4</v>
      </c>
      <c r="AB14" s="11">
        <v>3</v>
      </c>
      <c r="AC14" s="11">
        <v>3</v>
      </c>
      <c r="AD14" s="11">
        <v>4</v>
      </c>
      <c r="AE14" s="11">
        <v>1</v>
      </c>
      <c r="AF14" s="11">
        <v>3</v>
      </c>
      <c r="AG14">
        <f t="shared" si="4"/>
        <v>25</v>
      </c>
      <c r="AH14">
        <f t="shared" si="5"/>
        <v>14</v>
      </c>
    </row>
    <row r="15" spans="2:34">
      <c r="B15">
        <v>14</v>
      </c>
      <c r="C15">
        <f t="shared" si="0"/>
        <v>19</v>
      </c>
      <c r="D15">
        <f t="shared" si="1"/>
        <v>14</v>
      </c>
      <c r="E15" t="str">
        <f t="shared" si="2"/>
        <v>low pos</v>
      </c>
      <c r="F15" t="str">
        <f t="shared" si="3"/>
        <v>low neg</v>
      </c>
      <c r="G15" s="8"/>
      <c r="L15">
        <v>10</v>
      </c>
      <c r="M15" s="16">
        <v>3</v>
      </c>
      <c r="N15" s="12">
        <v>1</v>
      </c>
      <c r="O15" s="12">
        <v>4</v>
      </c>
      <c r="P15" s="12">
        <v>3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2</v>
      </c>
      <c r="W15" s="12">
        <v>1</v>
      </c>
      <c r="X15" s="12">
        <v>1</v>
      </c>
      <c r="Y15" s="12">
        <v>3</v>
      </c>
      <c r="Z15" s="12">
        <v>1</v>
      </c>
      <c r="AA15" s="12">
        <v>3</v>
      </c>
      <c r="AB15" s="12">
        <v>1</v>
      </c>
      <c r="AC15" s="12">
        <v>3</v>
      </c>
      <c r="AD15" s="12">
        <v>5</v>
      </c>
      <c r="AE15" s="12">
        <v>1</v>
      </c>
      <c r="AF15" s="12">
        <v>1</v>
      </c>
      <c r="AG15">
        <f t="shared" si="4"/>
        <v>28</v>
      </c>
      <c r="AH15">
        <f t="shared" si="5"/>
        <v>10</v>
      </c>
    </row>
    <row r="16" spans="2:34">
      <c r="B16">
        <v>15</v>
      </c>
      <c r="C16">
        <f t="shared" si="0"/>
        <v>20</v>
      </c>
      <c r="D16">
        <f t="shared" si="1"/>
        <v>14</v>
      </c>
      <c r="E16" t="str">
        <f t="shared" si="2"/>
        <v>low pos</v>
      </c>
      <c r="F16" t="str">
        <f t="shared" si="3"/>
        <v>low neg</v>
      </c>
      <c r="G16" s="8"/>
      <c r="L16">
        <v>11</v>
      </c>
      <c r="M16" s="14">
        <v>2</v>
      </c>
      <c r="N16" s="11">
        <v>2</v>
      </c>
      <c r="O16" s="11">
        <v>4</v>
      </c>
      <c r="P16" s="11">
        <v>3</v>
      </c>
      <c r="Q16" s="11">
        <v>1</v>
      </c>
      <c r="R16" s="11">
        <v>2</v>
      </c>
      <c r="S16" s="11">
        <v>1</v>
      </c>
      <c r="T16" s="11">
        <v>1</v>
      </c>
      <c r="U16" s="11">
        <v>1</v>
      </c>
      <c r="V16" s="11">
        <v>3</v>
      </c>
      <c r="W16" s="11">
        <v>2</v>
      </c>
      <c r="X16" s="11">
        <v>1</v>
      </c>
      <c r="Y16" s="11">
        <v>1</v>
      </c>
      <c r="Z16" s="11">
        <v>1</v>
      </c>
      <c r="AA16" s="11">
        <v>3</v>
      </c>
      <c r="AB16" s="11">
        <v>1</v>
      </c>
      <c r="AC16" s="11">
        <v>4</v>
      </c>
      <c r="AD16" s="11">
        <v>4</v>
      </c>
      <c r="AE16" s="11">
        <v>2</v>
      </c>
      <c r="AF16" s="11">
        <v>1</v>
      </c>
      <c r="AG16">
        <f t="shared" si="4"/>
        <v>28</v>
      </c>
      <c r="AH16">
        <f t="shared" si="5"/>
        <v>12</v>
      </c>
    </row>
    <row r="17" spans="2:34">
      <c r="B17">
        <v>16</v>
      </c>
      <c r="C17">
        <f t="shared" si="0"/>
        <v>39</v>
      </c>
      <c r="D17">
        <f t="shared" si="1"/>
        <v>11</v>
      </c>
      <c r="E17" t="str">
        <f t="shared" si="2"/>
        <v>high pos</v>
      </c>
      <c r="F17" t="str">
        <f t="shared" si="3"/>
        <v>low neg</v>
      </c>
      <c r="G17" s="8"/>
      <c r="L17">
        <v>12</v>
      </c>
      <c r="M17" s="16">
        <v>3</v>
      </c>
      <c r="N17" s="12">
        <v>1</v>
      </c>
      <c r="O17" s="12">
        <v>4</v>
      </c>
      <c r="P17" s="12">
        <v>3</v>
      </c>
      <c r="Q17" s="12">
        <v>1</v>
      </c>
      <c r="R17" s="12">
        <v>4</v>
      </c>
      <c r="S17" s="12">
        <v>1</v>
      </c>
      <c r="T17" s="12">
        <v>1</v>
      </c>
      <c r="U17" s="12">
        <v>1</v>
      </c>
      <c r="V17" s="12">
        <v>3</v>
      </c>
      <c r="W17" s="12">
        <v>2</v>
      </c>
      <c r="X17" s="12">
        <v>1</v>
      </c>
      <c r="Y17" s="12">
        <v>2</v>
      </c>
      <c r="Z17" s="12">
        <v>1</v>
      </c>
      <c r="AA17" s="12">
        <v>3</v>
      </c>
      <c r="AB17" s="12">
        <v>1</v>
      </c>
      <c r="AC17" s="12">
        <v>3</v>
      </c>
      <c r="AD17" s="12">
        <v>4</v>
      </c>
      <c r="AE17" s="12">
        <v>1</v>
      </c>
      <c r="AF17" s="12">
        <v>1</v>
      </c>
      <c r="AG17">
        <f t="shared" si="4"/>
        <v>31</v>
      </c>
      <c r="AH17">
        <f t="shared" si="5"/>
        <v>10</v>
      </c>
    </row>
    <row r="18" spans="2:34">
      <c r="B18">
        <v>17</v>
      </c>
      <c r="C18">
        <f t="shared" si="0"/>
        <v>32</v>
      </c>
      <c r="D18">
        <f t="shared" si="1"/>
        <v>11</v>
      </c>
      <c r="E18" t="str">
        <f t="shared" si="2"/>
        <v>high pos</v>
      </c>
      <c r="F18" t="str">
        <f t="shared" si="3"/>
        <v>low neg</v>
      </c>
      <c r="G18" s="8"/>
      <c r="L18">
        <v>13</v>
      </c>
      <c r="M18" s="14">
        <v>3</v>
      </c>
      <c r="N18" s="11">
        <v>2</v>
      </c>
      <c r="O18" s="11">
        <v>4</v>
      </c>
      <c r="P18" s="11">
        <v>2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3</v>
      </c>
      <c r="W18" s="11">
        <v>1</v>
      </c>
      <c r="X18" s="11">
        <v>1</v>
      </c>
      <c r="Y18" s="11">
        <v>1</v>
      </c>
      <c r="Z18" s="11">
        <v>1</v>
      </c>
      <c r="AA18" s="11">
        <v>4</v>
      </c>
      <c r="AB18" s="11">
        <v>3</v>
      </c>
      <c r="AC18" s="11">
        <v>1</v>
      </c>
      <c r="AD18" s="11">
        <v>3</v>
      </c>
      <c r="AE18" s="11">
        <v>2</v>
      </c>
      <c r="AF18" s="11">
        <v>2</v>
      </c>
      <c r="AG18">
        <f t="shared" si="4"/>
        <v>23</v>
      </c>
      <c r="AH18">
        <f t="shared" si="5"/>
        <v>15</v>
      </c>
    </row>
    <row r="19" spans="2:34">
      <c r="B19">
        <v>18</v>
      </c>
      <c r="C19">
        <f t="shared" si="0"/>
        <v>24</v>
      </c>
      <c r="D19">
        <f t="shared" si="1"/>
        <v>11</v>
      </c>
      <c r="E19" t="str">
        <f t="shared" si="2"/>
        <v>low pos</v>
      </c>
      <c r="F19" t="str">
        <f t="shared" si="3"/>
        <v>low neg</v>
      </c>
      <c r="G19" s="8"/>
      <c r="L19">
        <v>14</v>
      </c>
      <c r="M19" s="16">
        <v>1</v>
      </c>
      <c r="N19" s="12">
        <v>2</v>
      </c>
      <c r="O19" s="12">
        <v>3</v>
      </c>
      <c r="P19" s="12">
        <v>2</v>
      </c>
      <c r="Q19" s="12">
        <v>1</v>
      </c>
      <c r="R19" s="12">
        <v>1</v>
      </c>
      <c r="S19" s="12">
        <v>1</v>
      </c>
      <c r="T19" s="12">
        <v>1</v>
      </c>
      <c r="U19" s="12">
        <v>1</v>
      </c>
      <c r="V19" s="12">
        <v>2</v>
      </c>
      <c r="W19" s="12">
        <v>1</v>
      </c>
      <c r="X19" s="12">
        <v>1</v>
      </c>
      <c r="Y19" s="12">
        <v>1</v>
      </c>
      <c r="Z19" s="12">
        <v>1</v>
      </c>
      <c r="AA19" s="12">
        <v>3</v>
      </c>
      <c r="AB19" s="12">
        <v>2</v>
      </c>
      <c r="AC19" s="12">
        <v>2</v>
      </c>
      <c r="AD19" s="12">
        <v>3</v>
      </c>
      <c r="AE19" s="12">
        <v>2</v>
      </c>
      <c r="AF19" s="12">
        <v>2</v>
      </c>
      <c r="AG19">
        <f t="shared" si="4"/>
        <v>19</v>
      </c>
      <c r="AH19">
        <f t="shared" si="5"/>
        <v>14</v>
      </c>
    </row>
    <row r="20" spans="2:34">
      <c r="B20" s="25">
        <v>19</v>
      </c>
      <c r="C20" s="25">
        <f t="shared" si="0"/>
        <v>0</v>
      </c>
      <c r="D20" s="25">
        <f t="shared" si="1"/>
        <v>0</v>
      </c>
      <c r="E20" s="25" t="str">
        <f t="shared" si="2"/>
        <v>low pos</v>
      </c>
      <c r="F20" s="25" t="str">
        <f t="shared" si="3"/>
        <v>low neg</v>
      </c>
      <c r="G20" s="8"/>
      <c r="L20">
        <v>15</v>
      </c>
      <c r="M20" s="14">
        <v>4</v>
      </c>
      <c r="N20" s="11">
        <v>1</v>
      </c>
      <c r="O20" s="11">
        <v>2</v>
      </c>
      <c r="P20" s="11">
        <v>2</v>
      </c>
      <c r="Q20" s="11">
        <v>1</v>
      </c>
      <c r="R20" s="11">
        <v>1</v>
      </c>
      <c r="S20" s="11">
        <v>2</v>
      </c>
      <c r="T20" s="11">
        <v>2</v>
      </c>
      <c r="U20" s="11">
        <v>1</v>
      </c>
      <c r="V20" s="11">
        <v>1</v>
      </c>
      <c r="W20" s="11">
        <v>1</v>
      </c>
      <c r="X20" s="11">
        <v>1</v>
      </c>
      <c r="Y20" s="11">
        <v>2</v>
      </c>
      <c r="Z20" s="11">
        <v>2</v>
      </c>
      <c r="AA20" s="11">
        <v>3</v>
      </c>
      <c r="AB20" s="11">
        <v>1</v>
      </c>
      <c r="AC20" s="11">
        <v>2</v>
      </c>
      <c r="AD20" s="11">
        <v>2</v>
      </c>
      <c r="AE20" s="11">
        <v>2</v>
      </c>
      <c r="AF20" s="11">
        <v>1</v>
      </c>
      <c r="AG20">
        <f t="shared" si="4"/>
        <v>20</v>
      </c>
      <c r="AH20">
        <f t="shared" si="5"/>
        <v>14</v>
      </c>
    </row>
    <row r="21" spans="2:34">
      <c r="B21">
        <v>20</v>
      </c>
      <c r="C21">
        <f t="shared" si="0"/>
        <v>31</v>
      </c>
      <c r="D21">
        <f t="shared" si="1"/>
        <v>13</v>
      </c>
      <c r="E21" t="str">
        <f t="shared" si="2"/>
        <v>high pos</v>
      </c>
      <c r="F21" t="str">
        <f t="shared" si="3"/>
        <v>low neg</v>
      </c>
      <c r="G21" s="8"/>
      <c r="L21">
        <v>16</v>
      </c>
      <c r="M21" s="16">
        <v>3</v>
      </c>
      <c r="N21" s="12">
        <v>1</v>
      </c>
      <c r="O21" s="12">
        <v>5</v>
      </c>
      <c r="P21" s="12">
        <v>4</v>
      </c>
      <c r="Q21" s="12">
        <v>1</v>
      </c>
      <c r="R21" s="12">
        <v>3</v>
      </c>
      <c r="S21" s="12">
        <v>1</v>
      </c>
      <c r="T21" s="12">
        <v>1</v>
      </c>
      <c r="U21" s="12">
        <v>1</v>
      </c>
      <c r="V21" s="12">
        <v>3</v>
      </c>
      <c r="W21" s="12">
        <v>3</v>
      </c>
      <c r="X21" s="12">
        <v>1</v>
      </c>
      <c r="Y21" s="12">
        <v>4</v>
      </c>
      <c r="Z21" s="12">
        <v>1</v>
      </c>
      <c r="AA21" s="12">
        <v>4</v>
      </c>
      <c r="AB21" s="12">
        <v>2</v>
      </c>
      <c r="AC21" s="12">
        <v>5</v>
      </c>
      <c r="AD21" s="12">
        <v>5</v>
      </c>
      <c r="AE21" s="12">
        <v>1</v>
      </c>
      <c r="AF21" s="12">
        <v>1</v>
      </c>
      <c r="AG21">
        <f t="shared" si="4"/>
        <v>39</v>
      </c>
      <c r="AH21">
        <f t="shared" si="5"/>
        <v>11</v>
      </c>
    </row>
    <row r="22" spans="2:34">
      <c r="B22">
        <v>21</v>
      </c>
      <c r="C22">
        <f t="shared" si="0"/>
        <v>25</v>
      </c>
      <c r="D22">
        <f t="shared" si="1"/>
        <v>10</v>
      </c>
      <c r="E22" t="str">
        <f t="shared" si="2"/>
        <v>low pos</v>
      </c>
      <c r="F22" t="str">
        <f t="shared" si="3"/>
        <v>low neg</v>
      </c>
      <c r="G22" s="8"/>
      <c r="L22">
        <v>17</v>
      </c>
      <c r="M22" s="14">
        <v>3</v>
      </c>
      <c r="N22" s="11">
        <v>1</v>
      </c>
      <c r="O22" s="11">
        <v>5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  <c r="W22" s="11">
        <v>2</v>
      </c>
      <c r="X22" s="11">
        <v>1</v>
      </c>
      <c r="Y22" s="11">
        <v>4</v>
      </c>
      <c r="Z22" s="11">
        <v>1</v>
      </c>
      <c r="AA22" s="11">
        <v>5</v>
      </c>
      <c r="AB22" s="11">
        <v>1</v>
      </c>
      <c r="AC22" s="11">
        <v>5</v>
      </c>
      <c r="AD22" s="11">
        <v>5</v>
      </c>
      <c r="AE22" s="11">
        <v>2</v>
      </c>
      <c r="AF22" s="11">
        <v>1</v>
      </c>
      <c r="AG22">
        <f t="shared" si="4"/>
        <v>32</v>
      </c>
      <c r="AH22">
        <f t="shared" si="5"/>
        <v>11</v>
      </c>
    </row>
    <row r="23" spans="2:34">
      <c r="B23">
        <v>22</v>
      </c>
      <c r="C23">
        <f t="shared" si="0"/>
        <v>30</v>
      </c>
      <c r="D23">
        <f t="shared" si="1"/>
        <v>11</v>
      </c>
      <c r="E23" t="str">
        <f t="shared" si="2"/>
        <v>low pos</v>
      </c>
      <c r="F23" t="str">
        <f t="shared" si="3"/>
        <v>low neg</v>
      </c>
      <c r="G23" s="8"/>
      <c r="L23">
        <v>18</v>
      </c>
      <c r="M23" s="16">
        <v>2</v>
      </c>
      <c r="N23" s="12">
        <v>1</v>
      </c>
      <c r="O23" s="12">
        <v>3</v>
      </c>
      <c r="P23" s="12">
        <v>1</v>
      </c>
      <c r="Q23" s="12">
        <v>1</v>
      </c>
      <c r="R23" s="12">
        <v>3</v>
      </c>
      <c r="S23" s="12">
        <v>1</v>
      </c>
      <c r="T23" s="12">
        <v>1</v>
      </c>
      <c r="U23" s="12">
        <v>1</v>
      </c>
      <c r="V23" s="12">
        <v>1</v>
      </c>
      <c r="W23" s="12">
        <v>1</v>
      </c>
      <c r="X23" s="12">
        <v>1</v>
      </c>
      <c r="Y23" s="12">
        <v>1</v>
      </c>
      <c r="Z23" s="12">
        <v>1</v>
      </c>
      <c r="AA23" s="12">
        <v>4</v>
      </c>
      <c r="AB23" s="12">
        <v>2</v>
      </c>
      <c r="AC23" s="12">
        <v>4</v>
      </c>
      <c r="AD23" s="12">
        <v>4</v>
      </c>
      <c r="AE23" s="12">
        <v>1</v>
      </c>
      <c r="AF23" s="12">
        <v>1</v>
      </c>
      <c r="AG23">
        <f t="shared" si="4"/>
        <v>24</v>
      </c>
      <c r="AH23">
        <f t="shared" si="5"/>
        <v>11</v>
      </c>
    </row>
    <row r="24" spans="2:34">
      <c r="B24" s="25">
        <v>23</v>
      </c>
      <c r="C24" s="25">
        <f t="shared" si="0"/>
        <v>23</v>
      </c>
      <c r="D24" s="25">
        <f t="shared" si="1"/>
        <v>18</v>
      </c>
      <c r="E24" s="25" t="str">
        <f t="shared" si="2"/>
        <v>low pos</v>
      </c>
      <c r="F24" s="25" t="str">
        <f t="shared" si="3"/>
        <v>high neg</v>
      </c>
      <c r="L24">
        <v>19</v>
      </c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>
        <f t="shared" si="4"/>
        <v>0</v>
      </c>
      <c r="AH24">
        <f t="shared" si="5"/>
        <v>0</v>
      </c>
    </row>
    <row r="25" spans="2:34">
      <c r="B25">
        <v>24</v>
      </c>
      <c r="C25">
        <f t="shared" si="0"/>
        <v>22</v>
      </c>
      <c r="D25">
        <f t="shared" si="1"/>
        <v>11</v>
      </c>
      <c r="E25" t="str">
        <f t="shared" si="2"/>
        <v>low pos</v>
      </c>
      <c r="F25" t="str">
        <f t="shared" si="3"/>
        <v>low neg</v>
      </c>
      <c r="L25">
        <v>20</v>
      </c>
      <c r="M25" s="16">
        <v>3</v>
      </c>
      <c r="N25" s="12">
        <v>1</v>
      </c>
      <c r="O25" s="12">
        <v>4</v>
      </c>
      <c r="P25" s="12">
        <v>2</v>
      </c>
      <c r="Q25" s="12">
        <v>1</v>
      </c>
      <c r="R25" s="12">
        <v>4</v>
      </c>
      <c r="S25" s="12">
        <v>1</v>
      </c>
      <c r="T25" s="12">
        <v>1</v>
      </c>
      <c r="U25" s="12">
        <v>1</v>
      </c>
      <c r="V25" s="12">
        <v>2</v>
      </c>
      <c r="W25" s="12">
        <v>2</v>
      </c>
      <c r="X25" s="12">
        <v>2</v>
      </c>
      <c r="Y25" s="12">
        <v>3</v>
      </c>
      <c r="Z25" s="12">
        <v>1</v>
      </c>
      <c r="AA25" s="12">
        <v>3</v>
      </c>
      <c r="AB25" s="12">
        <v>2</v>
      </c>
      <c r="AC25" s="12">
        <v>4</v>
      </c>
      <c r="AD25" s="12">
        <v>4</v>
      </c>
      <c r="AE25" s="12">
        <v>2</v>
      </c>
      <c r="AF25" s="12">
        <v>1</v>
      </c>
      <c r="AG25">
        <f t="shared" si="4"/>
        <v>31</v>
      </c>
      <c r="AH25">
        <f t="shared" si="5"/>
        <v>13</v>
      </c>
    </row>
    <row r="26" spans="2:34">
      <c r="B26">
        <v>25</v>
      </c>
      <c r="C26">
        <f t="shared" si="0"/>
        <v>26</v>
      </c>
      <c r="D26">
        <f t="shared" si="1"/>
        <v>10</v>
      </c>
      <c r="E26" t="str">
        <f t="shared" si="2"/>
        <v>low pos</v>
      </c>
      <c r="F26" t="str">
        <f t="shared" si="3"/>
        <v>low neg</v>
      </c>
      <c r="L26">
        <v>21</v>
      </c>
      <c r="M26" s="14">
        <v>3</v>
      </c>
      <c r="N26" s="11">
        <v>1</v>
      </c>
      <c r="O26" s="11">
        <v>4</v>
      </c>
      <c r="P26" s="11">
        <v>3</v>
      </c>
      <c r="Q26" s="11">
        <v>1</v>
      </c>
      <c r="R26" s="11">
        <v>3</v>
      </c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2</v>
      </c>
      <c r="Z26" s="11">
        <v>1</v>
      </c>
      <c r="AA26" s="11">
        <v>3</v>
      </c>
      <c r="AB26" s="11">
        <v>1</v>
      </c>
      <c r="AC26" s="11">
        <v>2</v>
      </c>
      <c r="AD26" s="11">
        <v>3</v>
      </c>
      <c r="AE26" s="11">
        <v>1</v>
      </c>
      <c r="AF26" s="11">
        <v>1</v>
      </c>
      <c r="AG26">
        <f t="shared" si="4"/>
        <v>25</v>
      </c>
      <c r="AH26">
        <f t="shared" si="5"/>
        <v>10</v>
      </c>
    </row>
    <row r="27" spans="2:34">
      <c r="B27">
        <v>26</v>
      </c>
      <c r="C27">
        <f t="shared" si="0"/>
        <v>29</v>
      </c>
      <c r="D27">
        <f t="shared" si="1"/>
        <v>16</v>
      </c>
      <c r="E27" t="str">
        <f t="shared" si="2"/>
        <v>low pos</v>
      </c>
      <c r="F27" t="str">
        <f t="shared" si="3"/>
        <v>low neg</v>
      </c>
      <c r="L27">
        <v>22</v>
      </c>
      <c r="M27" s="16">
        <v>3</v>
      </c>
      <c r="N27" s="12">
        <v>1</v>
      </c>
      <c r="O27" s="12">
        <v>4</v>
      </c>
      <c r="P27" s="12">
        <v>3</v>
      </c>
      <c r="Q27" s="12">
        <v>1</v>
      </c>
      <c r="R27" s="12">
        <v>3</v>
      </c>
      <c r="S27" s="12">
        <v>1</v>
      </c>
      <c r="T27" s="12">
        <v>1</v>
      </c>
      <c r="U27" s="12">
        <v>1</v>
      </c>
      <c r="V27" s="12">
        <v>2</v>
      </c>
      <c r="W27" s="12">
        <v>2</v>
      </c>
      <c r="X27" s="12">
        <v>1</v>
      </c>
      <c r="Y27" s="12">
        <v>3</v>
      </c>
      <c r="Z27" s="12">
        <v>1</v>
      </c>
      <c r="AA27" s="12">
        <v>3</v>
      </c>
      <c r="AB27" s="12">
        <v>1</v>
      </c>
      <c r="AC27" s="12">
        <v>3</v>
      </c>
      <c r="AD27" s="12">
        <v>4</v>
      </c>
      <c r="AE27" s="12">
        <v>2</v>
      </c>
      <c r="AF27" s="12">
        <v>1</v>
      </c>
      <c r="AG27">
        <f t="shared" si="4"/>
        <v>30</v>
      </c>
      <c r="AH27">
        <f t="shared" si="5"/>
        <v>11</v>
      </c>
    </row>
    <row r="28" spans="2:34">
      <c r="B28">
        <v>27</v>
      </c>
      <c r="C28">
        <f t="shared" si="0"/>
        <v>31</v>
      </c>
      <c r="D28">
        <f t="shared" si="1"/>
        <v>11</v>
      </c>
      <c r="E28" t="str">
        <f t="shared" si="2"/>
        <v>high pos</v>
      </c>
      <c r="F28" t="str">
        <f t="shared" si="3"/>
        <v>low neg</v>
      </c>
      <c r="L28">
        <v>23</v>
      </c>
      <c r="M28" s="27">
        <v>2</v>
      </c>
      <c r="N28" s="28">
        <v>2</v>
      </c>
      <c r="O28" s="28">
        <v>4</v>
      </c>
      <c r="P28" s="28">
        <v>2</v>
      </c>
      <c r="Q28" s="28">
        <v>2</v>
      </c>
      <c r="R28" s="28">
        <v>1</v>
      </c>
      <c r="S28" s="28">
        <v>1</v>
      </c>
      <c r="T28" s="28">
        <v>1</v>
      </c>
      <c r="U28" s="28">
        <v>2</v>
      </c>
      <c r="V28" s="28">
        <v>3</v>
      </c>
      <c r="W28" s="28">
        <v>3</v>
      </c>
      <c r="X28" s="28">
        <v>2</v>
      </c>
      <c r="Y28" s="28">
        <v>3</v>
      </c>
      <c r="Z28" s="28">
        <v>2</v>
      </c>
      <c r="AA28" s="28">
        <v>2</v>
      </c>
      <c r="AB28" s="28">
        <v>2</v>
      </c>
      <c r="AC28" s="28">
        <v>2</v>
      </c>
      <c r="AD28" s="28">
        <v>1</v>
      </c>
      <c r="AE28" s="28">
        <v>2</v>
      </c>
      <c r="AF28" s="28">
        <v>2</v>
      </c>
      <c r="AG28">
        <f t="shared" si="4"/>
        <v>23</v>
      </c>
      <c r="AH28">
        <f t="shared" si="5"/>
        <v>18</v>
      </c>
    </row>
    <row r="29" spans="2:34">
      <c r="B29">
        <v>28</v>
      </c>
      <c r="C29">
        <f t="shared" si="0"/>
        <v>31</v>
      </c>
      <c r="D29">
        <f t="shared" si="1"/>
        <v>11</v>
      </c>
      <c r="E29" t="str">
        <f t="shared" si="2"/>
        <v>high pos</v>
      </c>
      <c r="F29" t="str">
        <f t="shared" si="3"/>
        <v>low neg</v>
      </c>
      <c r="L29">
        <v>24</v>
      </c>
      <c r="M29" s="16">
        <v>1</v>
      </c>
      <c r="N29" s="12">
        <v>1</v>
      </c>
      <c r="O29" s="12">
        <v>4</v>
      </c>
      <c r="P29" s="12">
        <v>2</v>
      </c>
      <c r="Q29" s="12">
        <v>1</v>
      </c>
      <c r="R29" s="12">
        <v>1</v>
      </c>
      <c r="S29" s="12">
        <v>1</v>
      </c>
      <c r="T29" s="12">
        <v>1</v>
      </c>
      <c r="U29" s="12">
        <v>1</v>
      </c>
      <c r="V29" s="12">
        <v>2</v>
      </c>
      <c r="W29" s="12">
        <v>1</v>
      </c>
      <c r="X29" s="12">
        <v>1</v>
      </c>
      <c r="Y29" s="12">
        <v>2</v>
      </c>
      <c r="Z29" s="12">
        <v>1</v>
      </c>
      <c r="AA29" s="12">
        <v>3</v>
      </c>
      <c r="AB29" s="12">
        <v>2</v>
      </c>
      <c r="AC29" s="12">
        <v>3</v>
      </c>
      <c r="AD29" s="12">
        <v>3</v>
      </c>
      <c r="AE29" s="12">
        <v>1</v>
      </c>
      <c r="AF29" s="12">
        <v>1</v>
      </c>
      <c r="AG29">
        <f t="shared" si="4"/>
        <v>22</v>
      </c>
      <c r="AH29">
        <f t="shared" si="5"/>
        <v>11</v>
      </c>
    </row>
    <row r="30" spans="2:34">
      <c r="B30">
        <v>29</v>
      </c>
      <c r="C30">
        <f t="shared" si="0"/>
        <v>20</v>
      </c>
      <c r="D30">
        <f t="shared" si="1"/>
        <v>12</v>
      </c>
      <c r="E30" t="str">
        <f t="shared" si="2"/>
        <v>low pos</v>
      </c>
      <c r="F30" t="str">
        <f t="shared" si="3"/>
        <v>low neg</v>
      </c>
      <c r="L30">
        <v>25</v>
      </c>
      <c r="M30" s="14">
        <v>3</v>
      </c>
      <c r="N30" s="11">
        <v>1</v>
      </c>
      <c r="O30" s="11">
        <v>2</v>
      </c>
      <c r="P30" s="11">
        <v>1</v>
      </c>
      <c r="Q30" s="11">
        <v>1</v>
      </c>
      <c r="R30" s="11">
        <v>3</v>
      </c>
      <c r="S30" s="11">
        <v>1</v>
      </c>
      <c r="T30" s="11">
        <v>1</v>
      </c>
      <c r="U30" s="11">
        <v>1</v>
      </c>
      <c r="V30" s="11">
        <v>1</v>
      </c>
      <c r="W30" s="11">
        <v>2</v>
      </c>
      <c r="X30" s="11">
        <v>1</v>
      </c>
      <c r="Y30" s="11">
        <v>3</v>
      </c>
      <c r="Z30" s="11">
        <v>1</v>
      </c>
      <c r="AA30" s="11">
        <v>3</v>
      </c>
      <c r="AB30" s="11">
        <v>1</v>
      </c>
      <c r="AC30" s="11">
        <v>4</v>
      </c>
      <c r="AD30" s="11">
        <v>4</v>
      </c>
      <c r="AE30" s="11">
        <v>1</v>
      </c>
      <c r="AF30" s="11">
        <v>1</v>
      </c>
      <c r="AG30">
        <f t="shared" si="4"/>
        <v>26</v>
      </c>
      <c r="AH30">
        <f t="shared" si="5"/>
        <v>10</v>
      </c>
    </row>
    <row r="31" spans="2:34">
      <c r="B31">
        <v>30</v>
      </c>
      <c r="C31">
        <f t="shared" si="0"/>
        <v>24</v>
      </c>
      <c r="D31">
        <f t="shared" si="1"/>
        <v>13</v>
      </c>
      <c r="E31" t="str">
        <f t="shared" si="2"/>
        <v>low pos</v>
      </c>
      <c r="F31" t="str">
        <f t="shared" si="3"/>
        <v>low neg</v>
      </c>
      <c r="L31">
        <v>26</v>
      </c>
      <c r="M31" s="16">
        <v>3</v>
      </c>
      <c r="N31" s="12">
        <v>1</v>
      </c>
      <c r="O31" s="12">
        <v>4</v>
      </c>
      <c r="P31" s="12">
        <v>3</v>
      </c>
      <c r="Q31" s="12">
        <v>1</v>
      </c>
      <c r="R31" s="12">
        <v>2</v>
      </c>
      <c r="S31" s="12">
        <v>1</v>
      </c>
      <c r="T31" s="12">
        <v>2</v>
      </c>
      <c r="U31" s="12">
        <v>1</v>
      </c>
      <c r="V31" s="12">
        <v>3</v>
      </c>
      <c r="W31" s="12">
        <v>1</v>
      </c>
      <c r="X31" s="12">
        <v>2</v>
      </c>
      <c r="Y31" s="12">
        <v>2</v>
      </c>
      <c r="Z31" s="12">
        <v>1</v>
      </c>
      <c r="AA31" s="12">
        <v>3</v>
      </c>
      <c r="AB31" s="12">
        <v>4</v>
      </c>
      <c r="AC31" s="12">
        <v>4</v>
      </c>
      <c r="AD31" s="12">
        <v>4</v>
      </c>
      <c r="AE31" s="12">
        <v>2</v>
      </c>
      <c r="AF31" s="12">
        <v>1</v>
      </c>
      <c r="AG31">
        <f t="shared" si="4"/>
        <v>29</v>
      </c>
      <c r="AH31">
        <f t="shared" si="5"/>
        <v>16</v>
      </c>
    </row>
    <row r="32" spans="2:34">
      <c r="B32">
        <v>31</v>
      </c>
      <c r="C32">
        <f t="shared" si="0"/>
        <v>31</v>
      </c>
      <c r="D32">
        <f t="shared" si="1"/>
        <v>10</v>
      </c>
      <c r="E32" t="str">
        <f t="shared" si="2"/>
        <v>high pos</v>
      </c>
      <c r="F32" t="str">
        <f t="shared" si="3"/>
        <v>low neg</v>
      </c>
      <c r="L32">
        <v>27</v>
      </c>
      <c r="M32" s="14">
        <v>3</v>
      </c>
      <c r="N32" s="11">
        <v>1</v>
      </c>
      <c r="O32" s="11">
        <v>4</v>
      </c>
      <c r="P32" s="11">
        <v>3</v>
      </c>
      <c r="Q32" s="11">
        <v>1</v>
      </c>
      <c r="R32" s="11">
        <v>2</v>
      </c>
      <c r="S32" s="11">
        <v>1</v>
      </c>
      <c r="T32" s="11">
        <v>1</v>
      </c>
      <c r="U32" s="11">
        <v>1</v>
      </c>
      <c r="V32" s="11">
        <v>3</v>
      </c>
      <c r="W32" s="11">
        <v>2</v>
      </c>
      <c r="X32" s="11">
        <v>1</v>
      </c>
      <c r="Y32" s="11">
        <v>3</v>
      </c>
      <c r="Z32" s="11">
        <v>1</v>
      </c>
      <c r="AA32" s="11">
        <v>3</v>
      </c>
      <c r="AB32" s="11">
        <v>2</v>
      </c>
      <c r="AC32" s="11">
        <v>4</v>
      </c>
      <c r="AD32" s="11">
        <v>4</v>
      </c>
      <c r="AE32" s="11">
        <v>1</v>
      </c>
      <c r="AF32" s="11">
        <v>1</v>
      </c>
      <c r="AG32">
        <f t="shared" si="4"/>
        <v>31</v>
      </c>
      <c r="AH32">
        <f t="shared" si="5"/>
        <v>11</v>
      </c>
    </row>
    <row r="33" spans="2:34">
      <c r="B33" s="25">
        <v>32</v>
      </c>
      <c r="C33" s="25">
        <f t="shared" si="0"/>
        <v>0</v>
      </c>
      <c r="D33" s="25">
        <f t="shared" si="1"/>
        <v>0</v>
      </c>
      <c r="E33" s="25" t="str">
        <f t="shared" si="2"/>
        <v>low pos</v>
      </c>
      <c r="F33" s="25" t="str">
        <f t="shared" si="3"/>
        <v>low neg</v>
      </c>
      <c r="L33">
        <v>28</v>
      </c>
      <c r="M33" s="16">
        <v>3</v>
      </c>
      <c r="N33" s="12">
        <v>1</v>
      </c>
      <c r="O33" s="12">
        <v>4</v>
      </c>
      <c r="P33" s="12">
        <v>3</v>
      </c>
      <c r="Q33" s="12">
        <v>1</v>
      </c>
      <c r="R33" s="12">
        <v>3</v>
      </c>
      <c r="S33" s="12">
        <v>1</v>
      </c>
      <c r="T33" s="12">
        <v>1</v>
      </c>
      <c r="U33" s="12">
        <v>1</v>
      </c>
      <c r="V33" s="12">
        <v>1</v>
      </c>
      <c r="W33" s="12">
        <v>3</v>
      </c>
      <c r="X33" s="12">
        <v>1</v>
      </c>
      <c r="Y33" s="12">
        <v>3</v>
      </c>
      <c r="Z33" s="12">
        <v>1</v>
      </c>
      <c r="AA33" s="12">
        <v>4</v>
      </c>
      <c r="AB33" s="12">
        <v>2</v>
      </c>
      <c r="AC33" s="12">
        <v>3</v>
      </c>
      <c r="AD33" s="12">
        <v>4</v>
      </c>
      <c r="AE33" s="12">
        <v>1</v>
      </c>
      <c r="AF33" s="12">
        <v>1</v>
      </c>
      <c r="AG33">
        <f t="shared" si="4"/>
        <v>31</v>
      </c>
      <c r="AH33">
        <f t="shared" si="5"/>
        <v>11</v>
      </c>
    </row>
    <row r="34" spans="2:34">
      <c r="B34">
        <v>33</v>
      </c>
      <c r="C34">
        <f t="shared" si="0"/>
        <v>25</v>
      </c>
      <c r="D34">
        <f t="shared" si="1"/>
        <v>13</v>
      </c>
      <c r="E34" t="str">
        <f t="shared" si="2"/>
        <v>low pos</v>
      </c>
      <c r="F34" t="str">
        <f t="shared" si="3"/>
        <v>low neg</v>
      </c>
      <c r="L34">
        <v>29</v>
      </c>
      <c r="M34" s="14">
        <v>3</v>
      </c>
      <c r="N34" s="11">
        <v>1</v>
      </c>
      <c r="O34" s="11">
        <v>4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 s="11">
        <v>3</v>
      </c>
      <c r="X34" s="11">
        <v>1</v>
      </c>
      <c r="Y34" s="11">
        <v>1</v>
      </c>
      <c r="Z34" s="11">
        <v>1</v>
      </c>
      <c r="AA34" s="11">
        <v>2</v>
      </c>
      <c r="AB34" s="11">
        <v>2</v>
      </c>
      <c r="AC34" s="11">
        <v>2</v>
      </c>
      <c r="AD34" s="11">
        <v>2</v>
      </c>
      <c r="AE34" s="11">
        <v>1</v>
      </c>
      <c r="AF34" s="11">
        <v>2</v>
      </c>
      <c r="AG34">
        <f t="shared" si="4"/>
        <v>20</v>
      </c>
      <c r="AH34">
        <f t="shared" si="5"/>
        <v>12</v>
      </c>
    </row>
    <row r="35" spans="2:34">
      <c r="B35">
        <v>34</v>
      </c>
      <c r="C35">
        <f t="shared" si="0"/>
        <v>35</v>
      </c>
      <c r="D35">
        <f t="shared" si="1"/>
        <v>12</v>
      </c>
      <c r="E35" t="str">
        <f t="shared" si="2"/>
        <v>high pos</v>
      </c>
      <c r="F35" t="str">
        <f t="shared" si="3"/>
        <v>low neg</v>
      </c>
      <c r="L35">
        <v>30</v>
      </c>
      <c r="M35" s="16">
        <v>2</v>
      </c>
      <c r="N35" s="12">
        <v>2</v>
      </c>
      <c r="O35" s="12">
        <v>3</v>
      </c>
      <c r="P35" s="12">
        <v>2</v>
      </c>
      <c r="Q35" s="12">
        <v>1</v>
      </c>
      <c r="R35" s="12">
        <v>2</v>
      </c>
      <c r="S35" s="12">
        <v>1</v>
      </c>
      <c r="T35" s="12">
        <v>1</v>
      </c>
      <c r="U35" s="12">
        <v>1</v>
      </c>
      <c r="V35" s="12">
        <v>1</v>
      </c>
      <c r="W35" s="12">
        <v>1</v>
      </c>
      <c r="X35" s="12">
        <v>1</v>
      </c>
      <c r="Y35" s="12">
        <v>2</v>
      </c>
      <c r="Z35" s="12">
        <v>1</v>
      </c>
      <c r="AA35" s="12">
        <v>3</v>
      </c>
      <c r="AB35" s="12">
        <v>2</v>
      </c>
      <c r="AC35" s="12">
        <v>4</v>
      </c>
      <c r="AD35" s="12">
        <v>4</v>
      </c>
      <c r="AE35" s="12">
        <v>2</v>
      </c>
      <c r="AF35" s="12">
        <v>1</v>
      </c>
      <c r="AG35">
        <f t="shared" si="4"/>
        <v>24</v>
      </c>
      <c r="AH35">
        <f t="shared" si="5"/>
        <v>13</v>
      </c>
    </row>
    <row r="36" spans="2:34">
      <c r="B36" s="25">
        <v>35</v>
      </c>
      <c r="C36" s="25">
        <f t="shared" si="0"/>
        <v>0</v>
      </c>
      <c r="D36">
        <f t="shared" si="1"/>
        <v>0</v>
      </c>
      <c r="E36" s="25" t="str">
        <f t="shared" si="2"/>
        <v>low pos</v>
      </c>
      <c r="F36" s="25" t="str">
        <f t="shared" si="3"/>
        <v>low neg</v>
      </c>
      <c r="L36">
        <v>31</v>
      </c>
      <c r="M36" s="38">
        <v>4</v>
      </c>
      <c r="N36" s="39">
        <v>1</v>
      </c>
      <c r="O36" s="39">
        <v>2</v>
      </c>
      <c r="P36" s="39">
        <v>4</v>
      </c>
      <c r="Q36" s="39">
        <v>1</v>
      </c>
      <c r="R36" s="39">
        <v>4</v>
      </c>
      <c r="S36" s="39">
        <v>1</v>
      </c>
      <c r="T36" s="39">
        <v>1</v>
      </c>
      <c r="U36" s="39">
        <v>1</v>
      </c>
      <c r="V36" s="39">
        <v>1</v>
      </c>
      <c r="W36" s="39">
        <v>2</v>
      </c>
      <c r="X36" s="39">
        <v>1</v>
      </c>
      <c r="Y36" s="39">
        <v>4</v>
      </c>
      <c r="Z36" s="39">
        <v>1</v>
      </c>
      <c r="AA36" s="39">
        <v>3</v>
      </c>
      <c r="AB36" s="39">
        <v>1</v>
      </c>
      <c r="AC36" s="39">
        <v>3</v>
      </c>
      <c r="AD36" s="39">
        <v>4</v>
      </c>
      <c r="AE36" s="39">
        <v>1</v>
      </c>
      <c r="AF36" s="39">
        <v>1</v>
      </c>
      <c r="AG36">
        <f t="shared" si="4"/>
        <v>31</v>
      </c>
      <c r="AH36">
        <f t="shared" si="5"/>
        <v>10</v>
      </c>
    </row>
    <row r="37" spans="2:34">
      <c r="B37">
        <v>36</v>
      </c>
      <c r="C37">
        <f t="shared" si="0"/>
        <v>20</v>
      </c>
      <c r="D37">
        <f t="shared" si="1"/>
        <v>10</v>
      </c>
      <c r="E37" t="str">
        <f t="shared" si="2"/>
        <v>low pos</v>
      </c>
      <c r="F37" t="str">
        <f t="shared" si="3"/>
        <v>low neg</v>
      </c>
      <c r="L37">
        <v>32</v>
      </c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>
        <f t="shared" si="4"/>
        <v>0</v>
      </c>
      <c r="AH37">
        <f t="shared" si="5"/>
        <v>0</v>
      </c>
    </row>
    <row r="38" spans="2:34">
      <c r="B38">
        <v>37</v>
      </c>
      <c r="C38">
        <f t="shared" si="0"/>
        <v>40</v>
      </c>
      <c r="D38">
        <f t="shared" si="1"/>
        <v>11</v>
      </c>
      <c r="E38" t="str">
        <f t="shared" si="2"/>
        <v>high pos</v>
      </c>
      <c r="F38" t="str">
        <f t="shared" si="3"/>
        <v>low neg</v>
      </c>
      <c r="L38">
        <v>33</v>
      </c>
      <c r="M38" s="14">
        <v>3</v>
      </c>
      <c r="N38" s="11">
        <v>2</v>
      </c>
      <c r="O38" s="11">
        <v>2</v>
      </c>
      <c r="P38" s="11">
        <v>2</v>
      </c>
      <c r="Q38" s="11">
        <v>1</v>
      </c>
      <c r="R38" s="11">
        <v>3</v>
      </c>
      <c r="S38" s="11">
        <v>1</v>
      </c>
      <c r="T38" s="11">
        <v>1</v>
      </c>
      <c r="U38" s="11">
        <v>1</v>
      </c>
      <c r="V38" s="11">
        <v>1</v>
      </c>
      <c r="W38" s="11">
        <v>3</v>
      </c>
      <c r="X38" s="11">
        <v>1</v>
      </c>
      <c r="Y38" s="11">
        <v>1</v>
      </c>
      <c r="Z38" s="11">
        <v>1</v>
      </c>
      <c r="AA38" s="11">
        <v>4</v>
      </c>
      <c r="AB38" s="11">
        <v>2</v>
      </c>
      <c r="AC38" s="11">
        <v>3</v>
      </c>
      <c r="AD38" s="11">
        <v>3</v>
      </c>
      <c r="AE38" s="11">
        <v>1</v>
      </c>
      <c r="AF38" s="11">
        <v>2</v>
      </c>
      <c r="AG38">
        <f t="shared" si="4"/>
        <v>25</v>
      </c>
      <c r="AH38">
        <f t="shared" si="5"/>
        <v>13</v>
      </c>
    </row>
    <row r="39" spans="2:34">
      <c r="B39" s="25">
        <v>38</v>
      </c>
      <c r="C39" s="25">
        <f t="shared" si="0"/>
        <v>0</v>
      </c>
      <c r="D39">
        <f t="shared" si="1"/>
        <v>0</v>
      </c>
      <c r="E39" s="25" t="str">
        <f t="shared" si="2"/>
        <v>low pos</v>
      </c>
      <c r="F39" s="25" t="str">
        <f t="shared" si="3"/>
        <v>low neg</v>
      </c>
      <c r="L39">
        <v>34</v>
      </c>
      <c r="M39" s="16">
        <v>3</v>
      </c>
      <c r="N39" s="12">
        <v>1</v>
      </c>
      <c r="O39" s="12">
        <v>4</v>
      </c>
      <c r="P39" s="12">
        <v>3</v>
      </c>
      <c r="Q39" s="12">
        <v>1</v>
      </c>
      <c r="R39" s="12">
        <v>3</v>
      </c>
      <c r="S39" s="12">
        <v>1</v>
      </c>
      <c r="T39" s="12">
        <v>1</v>
      </c>
      <c r="U39" s="12">
        <v>1</v>
      </c>
      <c r="V39" s="12">
        <v>3</v>
      </c>
      <c r="W39" s="12">
        <v>3</v>
      </c>
      <c r="X39" s="12">
        <v>1</v>
      </c>
      <c r="Y39" s="12">
        <v>4</v>
      </c>
      <c r="Z39" s="12">
        <v>1</v>
      </c>
      <c r="AA39" s="12">
        <v>4</v>
      </c>
      <c r="AB39" s="12">
        <v>3</v>
      </c>
      <c r="AC39" s="12">
        <v>4</v>
      </c>
      <c r="AD39" s="12">
        <v>4</v>
      </c>
      <c r="AE39" s="12">
        <v>1</v>
      </c>
      <c r="AF39" s="12">
        <v>1</v>
      </c>
      <c r="AG39">
        <f t="shared" si="4"/>
        <v>35</v>
      </c>
      <c r="AH39">
        <f t="shared" si="5"/>
        <v>12</v>
      </c>
    </row>
    <row r="40" spans="2:34">
      <c r="B40">
        <v>39</v>
      </c>
      <c r="C40">
        <f t="shared" si="0"/>
        <v>33</v>
      </c>
      <c r="D40">
        <f t="shared" si="1"/>
        <v>12</v>
      </c>
      <c r="E40" t="str">
        <f t="shared" si="2"/>
        <v>high pos</v>
      </c>
      <c r="F40" t="str">
        <f t="shared" si="3"/>
        <v>low neg</v>
      </c>
      <c r="L40">
        <v>35</v>
      </c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>
        <f t="shared" si="4"/>
        <v>0</v>
      </c>
      <c r="AH40">
        <f t="shared" si="5"/>
        <v>0</v>
      </c>
    </row>
    <row r="41" spans="2:34">
      <c r="L41">
        <v>36</v>
      </c>
      <c r="M41" s="16">
        <v>2</v>
      </c>
      <c r="N41" s="12">
        <v>1</v>
      </c>
      <c r="O41" s="12">
        <v>2</v>
      </c>
      <c r="P41" s="12">
        <v>2</v>
      </c>
      <c r="Q41" s="12">
        <v>1</v>
      </c>
      <c r="R41" s="12">
        <v>3</v>
      </c>
      <c r="S41" s="12">
        <v>1</v>
      </c>
      <c r="T41" s="12">
        <v>1</v>
      </c>
      <c r="U41" s="12">
        <v>1</v>
      </c>
      <c r="V41" s="12">
        <v>1</v>
      </c>
      <c r="W41" s="12">
        <v>2</v>
      </c>
      <c r="X41" s="12">
        <v>1</v>
      </c>
      <c r="Y41" s="12">
        <v>1</v>
      </c>
      <c r="Z41" s="12">
        <v>1</v>
      </c>
      <c r="AA41" s="12">
        <v>3</v>
      </c>
      <c r="AB41" s="12">
        <v>1</v>
      </c>
      <c r="AC41" s="12">
        <v>1</v>
      </c>
      <c r="AD41" s="12">
        <v>3</v>
      </c>
      <c r="AE41" s="12">
        <v>1</v>
      </c>
      <c r="AF41" s="12">
        <v>1</v>
      </c>
      <c r="AG41">
        <f t="shared" si="4"/>
        <v>20</v>
      </c>
      <c r="AH41">
        <f t="shared" si="5"/>
        <v>10</v>
      </c>
    </row>
    <row r="42" spans="2:34">
      <c r="L42">
        <v>37</v>
      </c>
      <c r="M42" s="14">
        <v>4</v>
      </c>
      <c r="N42" s="11">
        <v>1</v>
      </c>
      <c r="O42" s="11">
        <v>5</v>
      </c>
      <c r="P42" s="11">
        <v>3</v>
      </c>
      <c r="Q42" s="11">
        <v>1</v>
      </c>
      <c r="R42" s="11">
        <v>5</v>
      </c>
      <c r="S42" s="11">
        <v>1</v>
      </c>
      <c r="T42" s="11">
        <v>2</v>
      </c>
      <c r="U42" s="11">
        <v>1</v>
      </c>
      <c r="V42" s="11">
        <v>3</v>
      </c>
      <c r="W42" s="11">
        <v>3</v>
      </c>
      <c r="X42" s="11">
        <v>1</v>
      </c>
      <c r="Y42" s="11">
        <v>3</v>
      </c>
      <c r="Z42" s="11">
        <v>1</v>
      </c>
      <c r="AA42" s="11">
        <v>5</v>
      </c>
      <c r="AB42" s="11">
        <v>1</v>
      </c>
      <c r="AC42" s="11">
        <v>5</v>
      </c>
      <c r="AD42" s="11">
        <v>4</v>
      </c>
      <c r="AE42" s="11">
        <v>1</v>
      </c>
      <c r="AF42" s="11">
        <v>1</v>
      </c>
      <c r="AG42">
        <f t="shared" si="4"/>
        <v>40</v>
      </c>
      <c r="AH42">
        <f t="shared" si="5"/>
        <v>11</v>
      </c>
    </row>
    <row r="43" spans="2:34">
      <c r="L43">
        <v>38</v>
      </c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>
        <f t="shared" si="4"/>
        <v>0</v>
      </c>
      <c r="AH43">
        <f t="shared" si="5"/>
        <v>0</v>
      </c>
    </row>
    <row r="44" spans="2:34">
      <c r="L44">
        <v>39</v>
      </c>
      <c r="M44" s="14">
        <v>3</v>
      </c>
      <c r="N44" s="11">
        <v>1</v>
      </c>
      <c r="O44" s="11">
        <v>4</v>
      </c>
      <c r="P44" s="11">
        <v>3</v>
      </c>
      <c r="Q44" s="11">
        <v>1</v>
      </c>
      <c r="R44" s="11">
        <v>3</v>
      </c>
      <c r="S44" s="11">
        <v>1</v>
      </c>
      <c r="T44" s="11">
        <v>1</v>
      </c>
      <c r="U44" s="11">
        <v>1</v>
      </c>
      <c r="V44" s="11">
        <v>2</v>
      </c>
      <c r="W44" s="11">
        <v>3</v>
      </c>
      <c r="X44" s="11">
        <v>1</v>
      </c>
      <c r="Y44" s="11">
        <v>3</v>
      </c>
      <c r="Z44" s="11">
        <v>1</v>
      </c>
      <c r="AA44" s="11">
        <v>4</v>
      </c>
      <c r="AB44" s="11">
        <v>2</v>
      </c>
      <c r="AC44" s="11">
        <v>4</v>
      </c>
      <c r="AD44" s="11">
        <v>4</v>
      </c>
      <c r="AE44" s="11">
        <v>1</v>
      </c>
      <c r="AF44" s="11">
        <v>2</v>
      </c>
      <c r="AG44">
        <f t="shared" si="4"/>
        <v>33</v>
      </c>
      <c r="AH44">
        <f t="shared" si="5"/>
        <v>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opLeftCell="E1" zoomScale="90" zoomScaleNormal="90" workbookViewId="0">
      <selection activeCell="AB6" sqref="AB6"/>
    </sheetView>
  </sheetViews>
  <sheetFormatPr baseColWidth="10" defaultColWidth="9.140625" defaultRowHeight="15"/>
  <cols>
    <col min="3" max="3" width="23.28515625" customWidth="1"/>
  </cols>
  <sheetData>
    <row r="1" spans="2:28">
      <c r="B1" s="1" t="s">
        <v>180</v>
      </c>
      <c r="C1" s="1" t="s">
        <v>182</v>
      </c>
      <c r="D1" s="1" t="s">
        <v>388</v>
      </c>
    </row>
    <row r="2" spans="2:28">
      <c r="B2">
        <v>1</v>
      </c>
      <c r="C2">
        <f>AB4</f>
        <v>44</v>
      </c>
      <c r="D2" t="str">
        <f>IF(C2&gt;39,"high","low")</f>
        <v>high</v>
      </c>
    </row>
    <row r="3" spans="2:28">
      <c r="B3">
        <v>2</v>
      </c>
      <c r="C3">
        <v>34</v>
      </c>
      <c r="D3" t="str">
        <f t="shared" ref="D3:D40" si="0">IF(C3&gt;39,"high","low")</f>
        <v>low</v>
      </c>
      <c r="H3" s="10">
        <v>1</v>
      </c>
      <c r="I3" s="10">
        <v>2</v>
      </c>
      <c r="J3" s="10">
        <v>3</v>
      </c>
      <c r="K3" s="10">
        <v>4</v>
      </c>
      <c r="L3" s="10">
        <v>5</v>
      </c>
      <c r="M3" s="10">
        <v>6</v>
      </c>
      <c r="N3" s="10">
        <v>7</v>
      </c>
      <c r="O3" s="10">
        <v>8</v>
      </c>
      <c r="P3" s="10">
        <v>9</v>
      </c>
      <c r="Q3" s="10">
        <v>10</v>
      </c>
      <c r="R3" s="10">
        <v>11</v>
      </c>
      <c r="S3" s="10">
        <v>12</v>
      </c>
      <c r="T3" s="10">
        <v>13</v>
      </c>
      <c r="U3" s="10">
        <v>14</v>
      </c>
      <c r="V3" s="10">
        <v>15</v>
      </c>
      <c r="W3" s="10">
        <v>16</v>
      </c>
      <c r="X3" s="10">
        <v>17</v>
      </c>
      <c r="Y3" s="10">
        <v>18</v>
      </c>
      <c r="Z3" s="10">
        <v>19</v>
      </c>
      <c r="AA3" s="10">
        <v>20</v>
      </c>
    </row>
    <row r="4" spans="2:28">
      <c r="B4">
        <v>3</v>
      </c>
      <c r="C4">
        <f t="shared" ref="C4:C40" si="1">AB6</f>
        <v>40</v>
      </c>
      <c r="D4" t="str">
        <f t="shared" si="0"/>
        <v>high</v>
      </c>
      <c r="G4">
        <v>1</v>
      </c>
      <c r="H4" s="14">
        <v>2</v>
      </c>
      <c r="I4" s="11">
        <v>2</v>
      </c>
      <c r="J4" s="11">
        <v>3</v>
      </c>
      <c r="K4" s="11">
        <v>1</v>
      </c>
      <c r="L4" s="11">
        <v>1</v>
      </c>
      <c r="M4" s="11">
        <v>1</v>
      </c>
      <c r="N4" s="11">
        <v>1</v>
      </c>
      <c r="O4" s="11">
        <v>2</v>
      </c>
      <c r="P4" s="11">
        <v>1</v>
      </c>
      <c r="Q4" s="11">
        <v>2</v>
      </c>
      <c r="R4" s="11">
        <v>3</v>
      </c>
      <c r="S4" s="11">
        <v>1</v>
      </c>
      <c r="T4" s="11">
        <v>1</v>
      </c>
      <c r="U4" s="11">
        <v>2</v>
      </c>
      <c r="V4" s="11">
        <v>2</v>
      </c>
      <c r="W4" s="11">
        <v>2</v>
      </c>
      <c r="X4" s="11">
        <v>1</v>
      </c>
      <c r="Y4" s="11">
        <v>2</v>
      </c>
      <c r="Z4" s="11">
        <v>3</v>
      </c>
      <c r="AA4" s="11">
        <v>1</v>
      </c>
      <c r="AB4">
        <f>5-H4+5-I4+J4+K4+5-L4+M4+N4+5-O4+P4+5-Q4+5-R4+S4+T4+U4+5-V4+5-W4+X4+Y4+5-Z4+5-AA4</f>
        <v>44</v>
      </c>
    </row>
    <row r="5" spans="2:28">
      <c r="B5">
        <v>4</v>
      </c>
      <c r="C5">
        <f t="shared" si="1"/>
        <v>41</v>
      </c>
      <c r="D5" t="str">
        <f t="shared" si="0"/>
        <v>high</v>
      </c>
      <c r="G5">
        <v>2</v>
      </c>
      <c r="H5" s="16">
        <v>3</v>
      </c>
      <c r="I5" s="12">
        <v>2</v>
      </c>
      <c r="J5" s="12">
        <v>1</v>
      </c>
      <c r="K5" s="12">
        <v>1</v>
      </c>
      <c r="L5" s="12">
        <v>3</v>
      </c>
      <c r="M5" s="12">
        <v>1</v>
      </c>
      <c r="N5" s="12">
        <v>1</v>
      </c>
      <c r="O5" s="12">
        <v>2</v>
      </c>
      <c r="P5" s="12">
        <v>1</v>
      </c>
      <c r="Q5" s="12">
        <v>3</v>
      </c>
      <c r="R5" s="12">
        <v>3</v>
      </c>
      <c r="S5" s="12">
        <v>1</v>
      </c>
      <c r="T5" s="12">
        <v>1</v>
      </c>
      <c r="U5" s="12">
        <v>1</v>
      </c>
      <c r="V5" s="12">
        <v>3</v>
      </c>
      <c r="W5" s="12">
        <v>3</v>
      </c>
      <c r="X5" s="12">
        <v>1</v>
      </c>
      <c r="Y5" s="12">
        <v>1</v>
      </c>
      <c r="Z5" s="12">
        <v>4</v>
      </c>
      <c r="AA5" s="12">
        <v>3</v>
      </c>
      <c r="AB5">
        <f t="shared" ref="AB5:AB42" si="2">5-H5+5-I5+J5+K5+5-L5+M5+N5+5-O5+P5+5-Q5+5-R5+S5+T5+U5+5-V5+5-W5+X5+Y5+5-Z5+5-AA5</f>
        <v>31</v>
      </c>
    </row>
    <row r="6" spans="2:28">
      <c r="B6">
        <v>5</v>
      </c>
      <c r="C6">
        <f t="shared" si="1"/>
        <v>54</v>
      </c>
      <c r="D6" t="str">
        <f t="shared" si="0"/>
        <v>high</v>
      </c>
      <c r="G6">
        <v>3</v>
      </c>
      <c r="H6" s="14">
        <v>3</v>
      </c>
      <c r="I6" s="11">
        <v>2</v>
      </c>
      <c r="J6" s="11">
        <v>2</v>
      </c>
      <c r="K6" s="11">
        <v>1</v>
      </c>
      <c r="L6" s="11">
        <v>2</v>
      </c>
      <c r="M6" s="11">
        <v>2</v>
      </c>
      <c r="N6" s="11">
        <v>1</v>
      </c>
      <c r="O6" s="11">
        <v>2</v>
      </c>
      <c r="P6" s="11">
        <v>2</v>
      </c>
      <c r="Q6" s="11">
        <v>2</v>
      </c>
      <c r="R6" s="11">
        <v>3</v>
      </c>
      <c r="S6" s="11">
        <v>1</v>
      </c>
      <c r="T6" s="11">
        <v>1</v>
      </c>
      <c r="U6" s="11">
        <v>1</v>
      </c>
      <c r="V6" s="11">
        <v>1</v>
      </c>
      <c r="W6" s="11">
        <v>3</v>
      </c>
      <c r="X6" s="11">
        <v>1</v>
      </c>
      <c r="Y6" s="11">
        <v>1</v>
      </c>
      <c r="Z6" s="11">
        <v>3</v>
      </c>
      <c r="AA6" s="11">
        <v>2</v>
      </c>
      <c r="AB6">
        <f t="shared" si="2"/>
        <v>40</v>
      </c>
    </row>
    <row r="7" spans="2:28">
      <c r="B7">
        <v>6</v>
      </c>
      <c r="C7">
        <f t="shared" si="1"/>
        <v>43</v>
      </c>
      <c r="D7" t="str">
        <f t="shared" si="0"/>
        <v>high</v>
      </c>
      <c r="G7">
        <v>4</v>
      </c>
      <c r="H7" s="16">
        <v>2</v>
      </c>
      <c r="I7" s="12">
        <v>1</v>
      </c>
      <c r="J7" s="12">
        <v>2</v>
      </c>
      <c r="K7" s="12">
        <v>1</v>
      </c>
      <c r="L7" s="12">
        <v>2</v>
      </c>
      <c r="M7" s="12">
        <v>1</v>
      </c>
      <c r="N7" s="12">
        <v>1</v>
      </c>
      <c r="O7" s="12">
        <v>3</v>
      </c>
      <c r="P7" s="12">
        <v>1</v>
      </c>
      <c r="Q7" s="12">
        <v>3</v>
      </c>
      <c r="R7" s="12">
        <v>3</v>
      </c>
      <c r="S7" s="12">
        <v>1</v>
      </c>
      <c r="T7" s="12">
        <v>2</v>
      </c>
      <c r="U7" s="12">
        <v>1</v>
      </c>
      <c r="V7" s="12">
        <v>1</v>
      </c>
      <c r="W7" s="12">
        <v>2</v>
      </c>
      <c r="X7" s="12">
        <v>1</v>
      </c>
      <c r="Y7" s="12">
        <v>2</v>
      </c>
      <c r="Z7" s="12">
        <v>4</v>
      </c>
      <c r="AA7" s="12">
        <v>1</v>
      </c>
      <c r="AB7">
        <f t="shared" si="2"/>
        <v>41</v>
      </c>
    </row>
    <row r="8" spans="2:28">
      <c r="B8">
        <v>7</v>
      </c>
      <c r="C8">
        <f t="shared" si="1"/>
        <v>30</v>
      </c>
      <c r="D8" t="str">
        <f t="shared" si="0"/>
        <v>low</v>
      </c>
      <c r="G8">
        <v>5</v>
      </c>
      <c r="H8" s="14">
        <v>2</v>
      </c>
      <c r="I8" s="11">
        <v>2</v>
      </c>
      <c r="J8" s="11">
        <v>2</v>
      </c>
      <c r="K8" s="11">
        <v>2</v>
      </c>
      <c r="L8" s="11">
        <v>2</v>
      </c>
      <c r="M8" s="11">
        <v>3</v>
      </c>
      <c r="N8" s="11">
        <v>3</v>
      </c>
      <c r="O8" s="11">
        <v>2</v>
      </c>
      <c r="P8" s="11">
        <v>3</v>
      </c>
      <c r="Q8" s="11">
        <v>2</v>
      </c>
      <c r="R8" s="11">
        <v>3</v>
      </c>
      <c r="S8" s="11">
        <v>2</v>
      </c>
      <c r="T8" s="11">
        <v>2</v>
      </c>
      <c r="U8" s="11">
        <v>2</v>
      </c>
      <c r="V8" s="11">
        <v>2</v>
      </c>
      <c r="W8" s="11">
        <v>2</v>
      </c>
      <c r="X8" s="11">
        <v>3</v>
      </c>
      <c r="Y8" s="11">
        <v>2</v>
      </c>
      <c r="Z8" s="11">
        <v>2</v>
      </c>
      <c r="AA8" s="11">
        <v>1</v>
      </c>
      <c r="AB8">
        <f t="shared" si="2"/>
        <v>54</v>
      </c>
    </row>
    <row r="9" spans="2:28">
      <c r="B9">
        <v>8</v>
      </c>
      <c r="C9">
        <f t="shared" si="1"/>
        <v>29</v>
      </c>
      <c r="D9" t="str">
        <f t="shared" si="0"/>
        <v>low</v>
      </c>
      <c r="G9">
        <v>6</v>
      </c>
      <c r="H9" s="16">
        <v>2</v>
      </c>
      <c r="I9" s="12">
        <v>1</v>
      </c>
      <c r="J9" s="12">
        <v>1</v>
      </c>
      <c r="K9" s="12">
        <v>2</v>
      </c>
      <c r="L9" s="12">
        <v>2</v>
      </c>
      <c r="M9" s="12">
        <v>1</v>
      </c>
      <c r="N9" s="12">
        <v>1</v>
      </c>
      <c r="O9" s="12">
        <v>1</v>
      </c>
      <c r="P9" s="12">
        <v>1</v>
      </c>
      <c r="Q9" s="12">
        <v>2</v>
      </c>
      <c r="R9" s="12">
        <v>3</v>
      </c>
      <c r="S9" s="12">
        <v>1</v>
      </c>
      <c r="T9" s="12">
        <v>1</v>
      </c>
      <c r="U9" s="12">
        <v>2</v>
      </c>
      <c r="V9" s="12">
        <v>3</v>
      </c>
      <c r="W9" s="12">
        <v>3</v>
      </c>
      <c r="X9" s="12">
        <v>1</v>
      </c>
      <c r="Y9" s="12">
        <v>2</v>
      </c>
      <c r="Z9" s="12">
        <v>2</v>
      </c>
      <c r="AA9" s="12">
        <v>1</v>
      </c>
      <c r="AB9">
        <f t="shared" si="2"/>
        <v>43</v>
      </c>
    </row>
    <row r="10" spans="2:28">
      <c r="B10">
        <v>9</v>
      </c>
      <c r="C10">
        <f t="shared" si="1"/>
        <v>47</v>
      </c>
      <c r="D10" t="str">
        <f t="shared" si="0"/>
        <v>high</v>
      </c>
      <c r="E10" s="8"/>
      <c r="G10">
        <v>7</v>
      </c>
      <c r="H10" s="14">
        <v>4</v>
      </c>
      <c r="I10" s="11">
        <v>3</v>
      </c>
      <c r="J10" s="11">
        <v>1</v>
      </c>
      <c r="K10" s="11">
        <v>1</v>
      </c>
      <c r="L10" s="11">
        <v>2</v>
      </c>
      <c r="M10" s="11">
        <v>1</v>
      </c>
      <c r="N10" s="11">
        <v>1</v>
      </c>
      <c r="O10" s="11">
        <v>3</v>
      </c>
      <c r="P10" s="11">
        <v>1</v>
      </c>
      <c r="Q10" s="11">
        <v>3</v>
      </c>
      <c r="R10" s="11">
        <v>3</v>
      </c>
      <c r="S10" s="11">
        <v>1</v>
      </c>
      <c r="T10" s="11">
        <v>1</v>
      </c>
      <c r="U10" s="11">
        <v>1</v>
      </c>
      <c r="V10" s="11">
        <v>4</v>
      </c>
      <c r="W10" s="11">
        <v>3</v>
      </c>
      <c r="X10" s="11">
        <v>1</v>
      </c>
      <c r="Y10" s="11">
        <v>1</v>
      </c>
      <c r="Z10" s="11">
        <v>3</v>
      </c>
      <c r="AA10" s="11">
        <v>2</v>
      </c>
      <c r="AB10">
        <f t="shared" si="2"/>
        <v>30</v>
      </c>
    </row>
    <row r="11" spans="2:28">
      <c r="B11">
        <v>10</v>
      </c>
      <c r="C11">
        <f t="shared" si="1"/>
        <v>46</v>
      </c>
      <c r="D11" t="str">
        <f t="shared" si="0"/>
        <v>high</v>
      </c>
      <c r="E11" s="8"/>
      <c r="G11">
        <v>8</v>
      </c>
      <c r="H11" s="16">
        <v>3</v>
      </c>
      <c r="I11" s="12">
        <v>2</v>
      </c>
      <c r="J11" s="12">
        <v>1</v>
      </c>
      <c r="K11" s="12">
        <v>1</v>
      </c>
      <c r="L11" s="12">
        <v>2</v>
      </c>
      <c r="M11" s="12">
        <v>1</v>
      </c>
      <c r="N11" s="12">
        <v>1</v>
      </c>
      <c r="O11" s="12">
        <v>3</v>
      </c>
      <c r="P11" s="12">
        <v>1</v>
      </c>
      <c r="Q11" s="12">
        <v>3</v>
      </c>
      <c r="R11" s="12">
        <v>4</v>
      </c>
      <c r="S11" s="12">
        <v>1</v>
      </c>
      <c r="T11" s="12">
        <v>1</v>
      </c>
      <c r="U11" s="12">
        <v>1</v>
      </c>
      <c r="V11" s="12">
        <v>2</v>
      </c>
      <c r="W11" s="12">
        <v>4</v>
      </c>
      <c r="X11" s="12">
        <v>1</v>
      </c>
      <c r="Y11" s="12">
        <v>1</v>
      </c>
      <c r="Z11" s="12">
        <v>4</v>
      </c>
      <c r="AA11" s="12">
        <v>4</v>
      </c>
      <c r="AB11">
        <f t="shared" si="2"/>
        <v>29</v>
      </c>
    </row>
    <row r="12" spans="2:28">
      <c r="B12">
        <v>11</v>
      </c>
      <c r="C12">
        <f t="shared" si="1"/>
        <v>51</v>
      </c>
      <c r="D12" t="str">
        <f t="shared" si="0"/>
        <v>high</v>
      </c>
      <c r="E12" s="8"/>
      <c r="G12">
        <v>9</v>
      </c>
      <c r="H12" s="14">
        <v>2</v>
      </c>
      <c r="I12" s="11">
        <v>2</v>
      </c>
      <c r="J12" s="11">
        <v>3</v>
      </c>
      <c r="K12" s="11">
        <v>2</v>
      </c>
      <c r="L12" s="11">
        <v>2</v>
      </c>
      <c r="M12" s="11">
        <v>1</v>
      </c>
      <c r="N12" s="11">
        <v>1</v>
      </c>
      <c r="O12" s="11">
        <v>3</v>
      </c>
      <c r="P12" s="11">
        <v>2</v>
      </c>
      <c r="Q12" s="11">
        <v>3</v>
      </c>
      <c r="R12" s="11">
        <v>2</v>
      </c>
      <c r="S12" s="11">
        <v>1</v>
      </c>
      <c r="T12" s="11">
        <v>2</v>
      </c>
      <c r="U12" s="11">
        <v>3</v>
      </c>
      <c r="V12" s="11">
        <v>1</v>
      </c>
      <c r="W12" s="11">
        <v>3</v>
      </c>
      <c r="X12" s="11">
        <v>2</v>
      </c>
      <c r="Y12" s="11">
        <v>3</v>
      </c>
      <c r="Z12" s="11">
        <v>3</v>
      </c>
      <c r="AA12" s="11">
        <v>2</v>
      </c>
      <c r="AB12">
        <f t="shared" si="2"/>
        <v>47</v>
      </c>
    </row>
    <row r="13" spans="2:28">
      <c r="B13">
        <v>12</v>
      </c>
      <c r="C13">
        <f t="shared" si="1"/>
        <v>40</v>
      </c>
      <c r="D13" t="str">
        <f t="shared" si="0"/>
        <v>high</v>
      </c>
      <c r="E13" s="8"/>
      <c r="G13">
        <v>10</v>
      </c>
      <c r="H13" s="16">
        <v>2</v>
      </c>
      <c r="I13" s="12">
        <v>2</v>
      </c>
      <c r="J13" s="12">
        <v>2</v>
      </c>
      <c r="K13" s="12">
        <v>1</v>
      </c>
      <c r="L13" s="12">
        <v>1</v>
      </c>
      <c r="M13" s="12">
        <v>2</v>
      </c>
      <c r="N13" s="12">
        <v>1</v>
      </c>
      <c r="O13" s="12">
        <v>2</v>
      </c>
      <c r="P13" s="12">
        <v>1</v>
      </c>
      <c r="Q13" s="12">
        <v>2</v>
      </c>
      <c r="R13" s="12">
        <v>1</v>
      </c>
      <c r="S13" s="12">
        <v>2</v>
      </c>
      <c r="T13" s="12">
        <v>1</v>
      </c>
      <c r="U13" s="12">
        <v>1</v>
      </c>
      <c r="V13" s="12">
        <v>1</v>
      </c>
      <c r="W13" s="12">
        <v>2</v>
      </c>
      <c r="X13" s="12">
        <v>1</v>
      </c>
      <c r="Y13" s="12">
        <v>2</v>
      </c>
      <c r="Z13" s="12">
        <v>3</v>
      </c>
      <c r="AA13" s="12">
        <v>2</v>
      </c>
      <c r="AB13">
        <f t="shared" si="2"/>
        <v>46</v>
      </c>
    </row>
    <row r="14" spans="2:28">
      <c r="B14">
        <v>13</v>
      </c>
      <c r="C14">
        <f t="shared" si="1"/>
        <v>33</v>
      </c>
      <c r="D14" t="str">
        <f t="shared" si="0"/>
        <v>low</v>
      </c>
      <c r="E14" s="8"/>
      <c r="G14">
        <v>11</v>
      </c>
      <c r="H14" s="14">
        <v>2</v>
      </c>
      <c r="I14" s="11">
        <v>2</v>
      </c>
      <c r="J14" s="11">
        <v>3</v>
      </c>
      <c r="K14" s="11">
        <v>3</v>
      </c>
      <c r="L14" s="11">
        <v>1</v>
      </c>
      <c r="M14" s="11">
        <v>2</v>
      </c>
      <c r="N14" s="11">
        <v>1</v>
      </c>
      <c r="O14" s="11">
        <v>2</v>
      </c>
      <c r="P14" s="11">
        <v>2</v>
      </c>
      <c r="Q14" s="11">
        <v>2</v>
      </c>
      <c r="R14" s="11">
        <v>1</v>
      </c>
      <c r="S14" s="11">
        <v>3</v>
      </c>
      <c r="T14" s="11">
        <v>1</v>
      </c>
      <c r="U14" s="11">
        <v>2</v>
      </c>
      <c r="V14" s="11">
        <v>1</v>
      </c>
      <c r="W14" s="11">
        <v>3</v>
      </c>
      <c r="X14" s="11">
        <v>1</v>
      </c>
      <c r="Y14" s="11">
        <v>1</v>
      </c>
      <c r="Z14" s="11">
        <v>2</v>
      </c>
      <c r="AA14" s="11">
        <v>2</v>
      </c>
      <c r="AB14">
        <f t="shared" si="2"/>
        <v>51</v>
      </c>
    </row>
    <row r="15" spans="2:28">
      <c r="B15">
        <v>14</v>
      </c>
      <c r="C15">
        <f t="shared" si="1"/>
        <v>66</v>
      </c>
      <c r="D15" t="str">
        <f t="shared" si="0"/>
        <v>high</v>
      </c>
      <c r="E15" s="8"/>
      <c r="G15">
        <v>12</v>
      </c>
      <c r="H15" s="16">
        <v>3</v>
      </c>
      <c r="I15" s="12">
        <v>2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2</v>
      </c>
      <c r="P15" s="12">
        <v>2</v>
      </c>
      <c r="Q15" s="12">
        <v>2</v>
      </c>
      <c r="R15" s="12">
        <v>3</v>
      </c>
      <c r="S15" s="12">
        <v>1</v>
      </c>
      <c r="T15" s="12">
        <v>1</v>
      </c>
      <c r="U15" s="12">
        <v>1</v>
      </c>
      <c r="V15" s="12">
        <v>3</v>
      </c>
      <c r="W15" s="12">
        <v>2</v>
      </c>
      <c r="X15" s="12">
        <v>1</v>
      </c>
      <c r="Y15" s="12">
        <v>1</v>
      </c>
      <c r="Z15" s="12">
        <v>1</v>
      </c>
      <c r="AA15" s="12">
        <v>2</v>
      </c>
      <c r="AB15">
        <f t="shared" si="2"/>
        <v>40</v>
      </c>
    </row>
    <row r="16" spans="2:28">
      <c r="B16">
        <v>15</v>
      </c>
      <c r="C16">
        <f t="shared" si="1"/>
        <v>41</v>
      </c>
      <c r="D16" t="str">
        <f t="shared" si="0"/>
        <v>high</v>
      </c>
      <c r="E16" s="8"/>
      <c r="G16">
        <v>13</v>
      </c>
      <c r="H16" s="14">
        <v>4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2</v>
      </c>
      <c r="P16" s="11">
        <v>1</v>
      </c>
      <c r="Q16" s="11">
        <v>3</v>
      </c>
      <c r="R16" s="11">
        <v>3</v>
      </c>
      <c r="S16" s="11">
        <v>1</v>
      </c>
      <c r="T16" s="11">
        <v>1</v>
      </c>
      <c r="U16" s="11">
        <v>1</v>
      </c>
      <c r="V16" s="11">
        <v>3</v>
      </c>
      <c r="W16" s="11">
        <v>4</v>
      </c>
      <c r="X16" s="11">
        <v>1</v>
      </c>
      <c r="Y16" s="11">
        <v>1</v>
      </c>
      <c r="Z16" s="11">
        <v>4</v>
      </c>
      <c r="AA16" s="11">
        <v>2</v>
      </c>
      <c r="AB16">
        <f t="shared" si="2"/>
        <v>33</v>
      </c>
    </row>
    <row r="17" spans="2:28">
      <c r="B17">
        <v>16</v>
      </c>
      <c r="C17">
        <f t="shared" si="1"/>
        <v>28</v>
      </c>
      <c r="D17" t="str">
        <f t="shared" si="0"/>
        <v>low</v>
      </c>
      <c r="E17" s="8"/>
      <c r="G17">
        <v>14</v>
      </c>
      <c r="H17" s="16">
        <v>1</v>
      </c>
      <c r="I17" s="12">
        <v>1</v>
      </c>
      <c r="J17" s="12">
        <v>3</v>
      </c>
      <c r="K17" s="12">
        <v>2</v>
      </c>
      <c r="L17" s="12">
        <v>1</v>
      </c>
      <c r="M17" s="12">
        <v>3</v>
      </c>
      <c r="N17" s="12">
        <v>1</v>
      </c>
      <c r="O17" s="12">
        <v>1</v>
      </c>
      <c r="P17" s="12">
        <v>4</v>
      </c>
      <c r="Q17" s="12">
        <v>1</v>
      </c>
      <c r="R17" s="12">
        <v>1</v>
      </c>
      <c r="S17" s="12">
        <v>3</v>
      </c>
      <c r="T17" s="12">
        <v>2</v>
      </c>
      <c r="U17" s="12">
        <v>3</v>
      </c>
      <c r="V17" s="12">
        <v>1</v>
      </c>
      <c r="W17" s="12">
        <v>1</v>
      </c>
      <c r="X17" s="12">
        <v>1</v>
      </c>
      <c r="Y17" s="12">
        <v>4</v>
      </c>
      <c r="Z17" s="12">
        <v>1</v>
      </c>
      <c r="AA17" s="12">
        <v>1</v>
      </c>
      <c r="AB17">
        <f t="shared" si="2"/>
        <v>66</v>
      </c>
    </row>
    <row r="18" spans="2:28">
      <c r="B18">
        <v>17</v>
      </c>
      <c r="C18">
        <f t="shared" si="1"/>
        <v>31</v>
      </c>
      <c r="D18" t="str">
        <f t="shared" si="0"/>
        <v>low</v>
      </c>
      <c r="E18" s="8"/>
      <c r="G18">
        <v>15</v>
      </c>
      <c r="H18" s="14">
        <v>2</v>
      </c>
      <c r="I18" s="11">
        <v>3</v>
      </c>
      <c r="J18" s="11">
        <v>2</v>
      </c>
      <c r="K18" s="11">
        <v>1</v>
      </c>
      <c r="L18" s="11">
        <v>2</v>
      </c>
      <c r="M18" s="11">
        <v>2</v>
      </c>
      <c r="N18" s="11">
        <v>1</v>
      </c>
      <c r="O18" s="11">
        <v>2</v>
      </c>
      <c r="P18" s="11">
        <v>2</v>
      </c>
      <c r="Q18" s="11">
        <v>3</v>
      </c>
      <c r="R18" s="11">
        <v>3</v>
      </c>
      <c r="S18" s="11">
        <v>2</v>
      </c>
      <c r="T18" s="11">
        <v>2</v>
      </c>
      <c r="U18" s="11">
        <v>1</v>
      </c>
      <c r="V18" s="11">
        <v>2</v>
      </c>
      <c r="W18" s="11">
        <v>3</v>
      </c>
      <c r="X18" s="11">
        <v>2</v>
      </c>
      <c r="Y18" s="11">
        <v>1</v>
      </c>
      <c r="Z18" s="11">
        <v>3</v>
      </c>
      <c r="AA18" s="11">
        <v>2</v>
      </c>
      <c r="AB18">
        <f t="shared" si="2"/>
        <v>41</v>
      </c>
    </row>
    <row r="19" spans="2:28">
      <c r="B19">
        <v>18</v>
      </c>
      <c r="C19">
        <f t="shared" si="1"/>
        <v>56</v>
      </c>
      <c r="D19" t="str">
        <f t="shared" si="0"/>
        <v>high</v>
      </c>
      <c r="E19" s="8"/>
      <c r="G19">
        <v>16</v>
      </c>
      <c r="H19" s="16">
        <v>4</v>
      </c>
      <c r="I19" s="12">
        <v>3</v>
      </c>
      <c r="J19" s="12">
        <v>1</v>
      </c>
      <c r="K19" s="12">
        <v>1</v>
      </c>
      <c r="L19" s="12">
        <v>3</v>
      </c>
      <c r="M19" s="12">
        <v>1</v>
      </c>
      <c r="N19" s="12">
        <v>1</v>
      </c>
      <c r="O19" s="12">
        <v>3</v>
      </c>
      <c r="P19" s="12">
        <v>1</v>
      </c>
      <c r="Q19" s="12">
        <v>3</v>
      </c>
      <c r="R19" s="12">
        <v>3</v>
      </c>
      <c r="S19" s="12">
        <v>1</v>
      </c>
      <c r="T19" s="12">
        <v>1</v>
      </c>
      <c r="U19" s="12">
        <v>1</v>
      </c>
      <c r="V19" s="12">
        <v>3</v>
      </c>
      <c r="W19" s="12">
        <v>4</v>
      </c>
      <c r="X19" s="12">
        <v>1</v>
      </c>
      <c r="Y19" s="12">
        <v>1</v>
      </c>
      <c r="Z19" s="12">
        <v>3</v>
      </c>
      <c r="AA19" s="12">
        <v>3</v>
      </c>
      <c r="AB19">
        <f t="shared" si="2"/>
        <v>28</v>
      </c>
    </row>
    <row r="20" spans="2:28">
      <c r="B20" s="26">
        <v>19</v>
      </c>
      <c r="C20" s="26">
        <f t="shared" si="1"/>
        <v>50</v>
      </c>
      <c r="D20" s="26" t="str">
        <f t="shared" si="0"/>
        <v>high</v>
      </c>
      <c r="E20" s="8"/>
      <c r="G20">
        <v>17</v>
      </c>
      <c r="H20" s="14">
        <v>4</v>
      </c>
      <c r="I20" s="11">
        <v>3</v>
      </c>
      <c r="J20" s="11">
        <v>4</v>
      </c>
      <c r="K20" s="11">
        <v>1</v>
      </c>
      <c r="L20" s="11">
        <v>1</v>
      </c>
      <c r="M20" s="11">
        <v>1</v>
      </c>
      <c r="N20" s="11">
        <v>1</v>
      </c>
      <c r="O20" s="11">
        <v>3</v>
      </c>
      <c r="P20" s="11">
        <v>1</v>
      </c>
      <c r="Q20" s="11">
        <v>4</v>
      </c>
      <c r="R20" s="11">
        <v>4</v>
      </c>
      <c r="S20" s="11">
        <v>1</v>
      </c>
      <c r="T20" s="11">
        <v>1</v>
      </c>
      <c r="U20" s="11">
        <v>1</v>
      </c>
      <c r="V20" s="11">
        <v>4</v>
      </c>
      <c r="W20" s="11">
        <v>4</v>
      </c>
      <c r="X20" s="11">
        <v>1</v>
      </c>
      <c r="Y20" s="11">
        <v>1</v>
      </c>
      <c r="Z20" s="11">
        <v>3</v>
      </c>
      <c r="AA20" s="11">
        <v>2</v>
      </c>
      <c r="AB20">
        <f t="shared" si="2"/>
        <v>31</v>
      </c>
    </row>
    <row r="21" spans="2:28">
      <c r="B21">
        <v>20</v>
      </c>
      <c r="C21">
        <f t="shared" si="1"/>
        <v>40</v>
      </c>
      <c r="D21" t="str">
        <f t="shared" si="0"/>
        <v>high</v>
      </c>
      <c r="E21" s="8"/>
      <c r="G21">
        <v>18</v>
      </c>
      <c r="H21" s="16">
        <v>1</v>
      </c>
      <c r="I21" s="12">
        <v>2</v>
      </c>
      <c r="J21" s="12">
        <v>3</v>
      </c>
      <c r="K21" s="12">
        <v>3</v>
      </c>
      <c r="L21" s="12">
        <v>2</v>
      </c>
      <c r="M21" s="12">
        <v>2</v>
      </c>
      <c r="N21" s="12">
        <v>2</v>
      </c>
      <c r="O21" s="12">
        <v>1</v>
      </c>
      <c r="P21" s="12">
        <v>2</v>
      </c>
      <c r="Q21" s="12">
        <v>2</v>
      </c>
      <c r="R21" s="12">
        <v>3</v>
      </c>
      <c r="S21" s="12">
        <v>2</v>
      </c>
      <c r="T21" s="12">
        <v>3</v>
      </c>
      <c r="U21" s="12">
        <v>3</v>
      </c>
      <c r="V21" s="12">
        <v>1</v>
      </c>
      <c r="W21" s="12">
        <v>2</v>
      </c>
      <c r="X21" s="12">
        <v>2</v>
      </c>
      <c r="Y21" s="12">
        <v>3</v>
      </c>
      <c r="Z21" s="12">
        <v>3</v>
      </c>
      <c r="AA21" s="12">
        <v>2</v>
      </c>
      <c r="AB21">
        <f t="shared" si="2"/>
        <v>56</v>
      </c>
    </row>
    <row r="22" spans="2:28">
      <c r="B22">
        <v>21</v>
      </c>
      <c r="C22">
        <f t="shared" si="1"/>
        <v>43</v>
      </c>
      <c r="D22" t="str">
        <f t="shared" si="0"/>
        <v>high</v>
      </c>
      <c r="G22">
        <v>19</v>
      </c>
      <c r="H22" s="2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>
        <f t="shared" si="2"/>
        <v>50</v>
      </c>
    </row>
    <row r="23" spans="2:28">
      <c r="B23">
        <v>22</v>
      </c>
      <c r="C23">
        <f t="shared" si="1"/>
        <v>42</v>
      </c>
      <c r="D23" t="str">
        <f t="shared" si="0"/>
        <v>high</v>
      </c>
      <c r="G23">
        <v>20</v>
      </c>
      <c r="H23" s="16">
        <v>3</v>
      </c>
      <c r="I23" s="12">
        <v>2</v>
      </c>
      <c r="J23" s="12">
        <v>2</v>
      </c>
      <c r="K23" s="12">
        <v>1</v>
      </c>
      <c r="L23" s="12">
        <v>2</v>
      </c>
      <c r="M23" s="12">
        <v>2</v>
      </c>
      <c r="N23" s="12">
        <v>1</v>
      </c>
      <c r="O23" s="12">
        <v>2</v>
      </c>
      <c r="P23" s="12">
        <v>1</v>
      </c>
      <c r="Q23" s="12">
        <v>2</v>
      </c>
      <c r="R23" s="12">
        <v>3</v>
      </c>
      <c r="S23" s="12">
        <v>2</v>
      </c>
      <c r="T23" s="12">
        <v>2</v>
      </c>
      <c r="U23" s="12">
        <v>2</v>
      </c>
      <c r="V23" s="12">
        <v>3</v>
      </c>
      <c r="W23" s="12">
        <v>3</v>
      </c>
      <c r="X23" s="12">
        <v>1</v>
      </c>
      <c r="Y23" s="12">
        <v>1</v>
      </c>
      <c r="Z23" s="12">
        <v>3</v>
      </c>
      <c r="AA23" s="12">
        <v>2</v>
      </c>
      <c r="AB23">
        <f t="shared" si="2"/>
        <v>40</v>
      </c>
    </row>
    <row r="24" spans="2:28">
      <c r="B24" s="25">
        <v>23</v>
      </c>
      <c r="C24" s="25">
        <f t="shared" si="1"/>
        <v>49</v>
      </c>
      <c r="D24" s="25" t="str">
        <f t="shared" si="0"/>
        <v>high</v>
      </c>
      <c r="G24">
        <v>21</v>
      </c>
      <c r="H24" s="14">
        <v>2</v>
      </c>
      <c r="I24" s="11">
        <v>2</v>
      </c>
      <c r="J24" s="11">
        <v>3</v>
      </c>
      <c r="K24" s="11">
        <v>1</v>
      </c>
      <c r="L24" s="11">
        <v>2</v>
      </c>
      <c r="M24" s="11">
        <v>1</v>
      </c>
      <c r="N24" s="11">
        <v>1</v>
      </c>
      <c r="O24" s="11">
        <v>2</v>
      </c>
      <c r="P24" s="11">
        <v>1</v>
      </c>
      <c r="Q24" s="11">
        <v>2</v>
      </c>
      <c r="R24" s="11">
        <v>3</v>
      </c>
      <c r="S24" s="11">
        <v>1</v>
      </c>
      <c r="T24" s="11">
        <v>1</v>
      </c>
      <c r="U24" s="11">
        <v>1</v>
      </c>
      <c r="V24" s="11">
        <v>2</v>
      </c>
      <c r="W24" s="11">
        <v>2</v>
      </c>
      <c r="X24" s="11">
        <v>1</v>
      </c>
      <c r="Y24" s="11">
        <v>3</v>
      </c>
      <c r="Z24" s="11">
        <v>2</v>
      </c>
      <c r="AA24" s="11">
        <v>2</v>
      </c>
      <c r="AB24">
        <f t="shared" si="2"/>
        <v>43</v>
      </c>
    </row>
    <row r="25" spans="2:28">
      <c r="B25">
        <v>24</v>
      </c>
      <c r="C25">
        <f t="shared" si="1"/>
        <v>48</v>
      </c>
      <c r="D25" t="str">
        <f t="shared" si="0"/>
        <v>high</v>
      </c>
      <c r="G25">
        <v>22</v>
      </c>
      <c r="H25" s="16">
        <v>3</v>
      </c>
      <c r="I25" s="12">
        <v>2</v>
      </c>
      <c r="J25" s="12">
        <v>2</v>
      </c>
      <c r="K25" s="12">
        <v>2</v>
      </c>
      <c r="L25" s="12">
        <v>2</v>
      </c>
      <c r="M25" s="12">
        <v>2</v>
      </c>
      <c r="N25" s="12">
        <v>1</v>
      </c>
      <c r="O25" s="12">
        <v>3</v>
      </c>
      <c r="P25" s="12">
        <v>2</v>
      </c>
      <c r="Q25" s="12">
        <v>3</v>
      </c>
      <c r="R25" s="12">
        <v>3</v>
      </c>
      <c r="S25" s="12">
        <v>2</v>
      </c>
      <c r="T25" s="12">
        <v>1</v>
      </c>
      <c r="U25" s="12">
        <v>1</v>
      </c>
      <c r="V25" s="12">
        <v>2</v>
      </c>
      <c r="W25" s="12">
        <v>3</v>
      </c>
      <c r="X25" s="12">
        <v>1</v>
      </c>
      <c r="Y25" s="12">
        <v>3</v>
      </c>
      <c r="Z25" s="12">
        <v>2</v>
      </c>
      <c r="AA25" s="12">
        <v>2</v>
      </c>
      <c r="AB25">
        <f t="shared" si="2"/>
        <v>42</v>
      </c>
    </row>
    <row r="26" spans="2:28">
      <c r="B26">
        <v>25</v>
      </c>
      <c r="C26">
        <f t="shared" si="1"/>
        <v>30</v>
      </c>
      <c r="D26" t="str">
        <f t="shared" si="0"/>
        <v>low</v>
      </c>
      <c r="G26">
        <v>23</v>
      </c>
      <c r="H26" s="27">
        <v>2</v>
      </c>
      <c r="I26" s="28">
        <v>2</v>
      </c>
      <c r="J26" s="28">
        <v>4</v>
      </c>
      <c r="K26" s="28">
        <v>2</v>
      </c>
      <c r="L26" s="28">
        <v>2</v>
      </c>
      <c r="M26" s="28">
        <v>1</v>
      </c>
      <c r="N26" s="28">
        <v>1</v>
      </c>
      <c r="O26" s="28">
        <v>1</v>
      </c>
      <c r="P26" s="28">
        <v>2</v>
      </c>
      <c r="Q26" s="28">
        <v>3</v>
      </c>
      <c r="R26" s="28">
        <v>3</v>
      </c>
      <c r="S26" s="28">
        <v>2</v>
      </c>
      <c r="T26" s="28">
        <v>3</v>
      </c>
      <c r="U26" s="28">
        <v>2</v>
      </c>
      <c r="V26" s="28">
        <v>2</v>
      </c>
      <c r="W26" s="28">
        <v>2</v>
      </c>
      <c r="X26" s="28">
        <v>2</v>
      </c>
      <c r="Y26" s="28">
        <v>1</v>
      </c>
      <c r="Z26" s="28">
        <v>2</v>
      </c>
      <c r="AA26" s="28">
        <v>2</v>
      </c>
      <c r="AB26">
        <f t="shared" si="2"/>
        <v>49</v>
      </c>
    </row>
    <row r="27" spans="2:28">
      <c r="B27">
        <v>26</v>
      </c>
      <c r="C27">
        <f t="shared" si="1"/>
        <v>59</v>
      </c>
      <c r="D27" t="str">
        <f t="shared" si="0"/>
        <v>high</v>
      </c>
      <c r="G27">
        <v>24</v>
      </c>
      <c r="H27" s="16">
        <v>2</v>
      </c>
      <c r="I27" s="12">
        <v>1</v>
      </c>
      <c r="J27" s="12">
        <v>3</v>
      </c>
      <c r="K27" s="12">
        <v>2</v>
      </c>
      <c r="L27" s="12">
        <v>2</v>
      </c>
      <c r="M27" s="12">
        <v>3</v>
      </c>
      <c r="N27" s="12">
        <v>1</v>
      </c>
      <c r="O27" s="12">
        <v>3</v>
      </c>
      <c r="P27" s="12">
        <v>2</v>
      </c>
      <c r="Q27" s="12">
        <v>2</v>
      </c>
      <c r="R27" s="12">
        <v>1</v>
      </c>
      <c r="S27" s="12">
        <v>2</v>
      </c>
      <c r="T27" s="12">
        <v>1</v>
      </c>
      <c r="U27" s="12">
        <v>1</v>
      </c>
      <c r="V27" s="12">
        <v>2</v>
      </c>
      <c r="W27" s="12">
        <v>2</v>
      </c>
      <c r="X27" s="12">
        <v>1</v>
      </c>
      <c r="Y27" s="12">
        <v>1</v>
      </c>
      <c r="Z27" s="12">
        <v>2</v>
      </c>
      <c r="AA27" s="12">
        <v>2</v>
      </c>
      <c r="AB27">
        <f t="shared" si="2"/>
        <v>48</v>
      </c>
    </row>
    <row r="28" spans="2:28">
      <c r="B28">
        <v>27</v>
      </c>
      <c r="C28">
        <f t="shared" si="1"/>
        <v>50</v>
      </c>
      <c r="D28" t="str">
        <f t="shared" si="0"/>
        <v>high</v>
      </c>
      <c r="G28">
        <v>25</v>
      </c>
      <c r="H28" s="14">
        <v>3</v>
      </c>
      <c r="I28" s="11">
        <v>3</v>
      </c>
      <c r="J28" s="11">
        <v>1</v>
      </c>
      <c r="K28" s="11">
        <v>1</v>
      </c>
      <c r="L28" s="11">
        <v>2</v>
      </c>
      <c r="M28" s="11">
        <v>1</v>
      </c>
      <c r="N28" s="11">
        <v>1</v>
      </c>
      <c r="O28" s="11">
        <v>4</v>
      </c>
      <c r="P28" s="11">
        <v>1</v>
      </c>
      <c r="Q28" s="11">
        <v>3</v>
      </c>
      <c r="R28" s="11">
        <v>4</v>
      </c>
      <c r="S28" s="11">
        <v>1</v>
      </c>
      <c r="T28" s="11">
        <v>1</v>
      </c>
      <c r="U28" s="11">
        <v>1</v>
      </c>
      <c r="V28" s="11">
        <v>4</v>
      </c>
      <c r="W28" s="11">
        <v>3</v>
      </c>
      <c r="X28" s="11">
        <v>1</v>
      </c>
      <c r="Y28" s="11">
        <v>1</v>
      </c>
      <c r="Z28" s="11">
        <v>2</v>
      </c>
      <c r="AA28" s="11">
        <v>2</v>
      </c>
      <c r="AB28">
        <f t="shared" si="2"/>
        <v>30</v>
      </c>
    </row>
    <row r="29" spans="2:28">
      <c r="B29">
        <v>28</v>
      </c>
      <c r="C29">
        <f t="shared" si="1"/>
        <v>27</v>
      </c>
      <c r="D29" t="str">
        <f t="shared" si="0"/>
        <v>low</v>
      </c>
      <c r="G29">
        <v>26</v>
      </c>
      <c r="H29" s="16">
        <v>2</v>
      </c>
      <c r="I29" s="12">
        <v>2</v>
      </c>
      <c r="J29" s="12">
        <v>3</v>
      </c>
      <c r="K29" s="12">
        <v>2</v>
      </c>
      <c r="L29" s="12">
        <v>1</v>
      </c>
      <c r="M29" s="12">
        <v>3</v>
      </c>
      <c r="N29" s="12">
        <v>1</v>
      </c>
      <c r="O29" s="12">
        <v>1</v>
      </c>
      <c r="P29" s="12">
        <v>3</v>
      </c>
      <c r="Q29" s="12">
        <v>2</v>
      </c>
      <c r="R29" s="12">
        <v>2</v>
      </c>
      <c r="S29" s="12">
        <v>3</v>
      </c>
      <c r="T29" s="12">
        <v>2</v>
      </c>
      <c r="U29" s="12">
        <v>3</v>
      </c>
      <c r="V29" s="12">
        <v>2</v>
      </c>
      <c r="W29" s="12">
        <v>2</v>
      </c>
      <c r="X29" s="12">
        <v>3</v>
      </c>
      <c r="Y29" s="12">
        <v>3</v>
      </c>
      <c r="Z29" s="12">
        <v>2</v>
      </c>
      <c r="AA29" s="12">
        <v>1</v>
      </c>
      <c r="AB29">
        <f t="shared" si="2"/>
        <v>59</v>
      </c>
    </row>
    <row r="30" spans="2:28">
      <c r="B30">
        <v>29</v>
      </c>
      <c r="C30">
        <f t="shared" si="1"/>
        <v>52</v>
      </c>
      <c r="D30" t="str">
        <f t="shared" si="0"/>
        <v>high</v>
      </c>
      <c r="G30">
        <v>27</v>
      </c>
      <c r="H30" s="14">
        <v>3</v>
      </c>
      <c r="I30" s="11">
        <v>2</v>
      </c>
      <c r="J30" s="11">
        <v>3</v>
      </c>
      <c r="K30" s="11">
        <v>2</v>
      </c>
      <c r="L30" s="11">
        <v>2</v>
      </c>
      <c r="M30" s="11">
        <v>2</v>
      </c>
      <c r="N30" s="11">
        <v>1</v>
      </c>
      <c r="O30" s="11">
        <v>2</v>
      </c>
      <c r="P30" s="11">
        <v>2</v>
      </c>
      <c r="Q30" s="11">
        <v>2</v>
      </c>
      <c r="R30" s="11">
        <v>2</v>
      </c>
      <c r="S30" s="11">
        <v>2</v>
      </c>
      <c r="T30" s="11">
        <v>2</v>
      </c>
      <c r="U30" s="11">
        <v>2</v>
      </c>
      <c r="V30" s="11">
        <v>1</v>
      </c>
      <c r="W30" s="11">
        <v>2</v>
      </c>
      <c r="X30" s="11">
        <v>2</v>
      </c>
      <c r="Y30" s="11">
        <v>2</v>
      </c>
      <c r="Z30" s="11">
        <v>2</v>
      </c>
      <c r="AA30" s="11">
        <v>2</v>
      </c>
      <c r="AB30">
        <f t="shared" si="2"/>
        <v>50</v>
      </c>
    </row>
    <row r="31" spans="2:28">
      <c r="B31">
        <v>30</v>
      </c>
      <c r="C31">
        <f t="shared" si="1"/>
        <v>52</v>
      </c>
      <c r="D31" t="str">
        <f t="shared" si="0"/>
        <v>high</v>
      </c>
      <c r="G31">
        <v>28</v>
      </c>
      <c r="H31" s="16">
        <v>4</v>
      </c>
      <c r="I31" s="12">
        <v>4</v>
      </c>
      <c r="J31" s="12">
        <v>1</v>
      </c>
      <c r="K31" s="12">
        <v>1</v>
      </c>
      <c r="L31" s="12">
        <v>3</v>
      </c>
      <c r="M31" s="12">
        <v>1</v>
      </c>
      <c r="N31" s="12">
        <v>1</v>
      </c>
      <c r="O31" s="12">
        <v>3</v>
      </c>
      <c r="P31" s="12">
        <v>1</v>
      </c>
      <c r="Q31" s="12">
        <v>3</v>
      </c>
      <c r="R31" s="12">
        <v>3</v>
      </c>
      <c r="S31" s="12">
        <v>1</v>
      </c>
      <c r="T31" s="12">
        <v>1</v>
      </c>
      <c r="U31" s="12">
        <v>1</v>
      </c>
      <c r="V31" s="12">
        <v>3</v>
      </c>
      <c r="W31" s="12">
        <v>3</v>
      </c>
      <c r="X31" s="12">
        <v>1</v>
      </c>
      <c r="Y31" s="12">
        <v>1</v>
      </c>
      <c r="Z31" s="12">
        <v>4</v>
      </c>
      <c r="AA31" s="12">
        <v>3</v>
      </c>
      <c r="AB31">
        <f t="shared" si="2"/>
        <v>27</v>
      </c>
    </row>
    <row r="32" spans="2:28">
      <c r="B32">
        <v>31</v>
      </c>
      <c r="C32">
        <f t="shared" si="1"/>
        <v>44</v>
      </c>
      <c r="D32" t="str">
        <f t="shared" si="0"/>
        <v>high</v>
      </c>
      <c r="G32">
        <v>29</v>
      </c>
      <c r="H32" s="14">
        <v>3</v>
      </c>
      <c r="I32" s="11">
        <v>1</v>
      </c>
      <c r="J32" s="11">
        <v>3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2</v>
      </c>
      <c r="Q32" s="11">
        <v>2</v>
      </c>
      <c r="R32" s="11">
        <v>1</v>
      </c>
      <c r="S32" s="11">
        <v>2</v>
      </c>
      <c r="T32" s="11">
        <v>2</v>
      </c>
      <c r="U32" s="11">
        <v>2</v>
      </c>
      <c r="V32" s="11">
        <v>1</v>
      </c>
      <c r="W32" s="11">
        <v>2</v>
      </c>
      <c r="X32" s="11">
        <v>1</v>
      </c>
      <c r="Y32" s="11">
        <v>1</v>
      </c>
      <c r="Z32" s="11">
        <v>1</v>
      </c>
      <c r="AA32" s="11">
        <v>1</v>
      </c>
      <c r="AB32">
        <f t="shared" si="2"/>
        <v>52</v>
      </c>
    </row>
    <row r="33" spans="2:28">
      <c r="B33" s="25">
        <v>32</v>
      </c>
      <c r="C33" s="25">
        <f t="shared" si="1"/>
        <v>50</v>
      </c>
      <c r="D33" s="25" t="str">
        <f t="shared" si="0"/>
        <v>high</v>
      </c>
      <c r="G33">
        <v>30</v>
      </c>
      <c r="H33" s="16">
        <v>2</v>
      </c>
      <c r="I33" s="12">
        <v>1</v>
      </c>
      <c r="J33" s="12">
        <v>3</v>
      </c>
      <c r="K33" s="12">
        <v>1</v>
      </c>
      <c r="L33" s="12">
        <v>2</v>
      </c>
      <c r="M33" s="12">
        <v>3</v>
      </c>
      <c r="N33" s="12">
        <v>1</v>
      </c>
      <c r="O33" s="12">
        <v>1</v>
      </c>
      <c r="P33" s="12">
        <v>1</v>
      </c>
      <c r="Q33" s="12">
        <v>1</v>
      </c>
      <c r="R33" s="12">
        <v>2</v>
      </c>
      <c r="S33" s="12">
        <v>2</v>
      </c>
      <c r="T33" s="12">
        <v>2</v>
      </c>
      <c r="U33" s="12">
        <v>1</v>
      </c>
      <c r="V33" s="12">
        <v>2</v>
      </c>
      <c r="W33" s="12">
        <v>2</v>
      </c>
      <c r="X33" s="12">
        <v>1</v>
      </c>
      <c r="Y33" s="12">
        <v>3</v>
      </c>
      <c r="Z33" s="12">
        <v>2</v>
      </c>
      <c r="AA33" s="12">
        <v>1</v>
      </c>
      <c r="AB33">
        <f t="shared" si="2"/>
        <v>52</v>
      </c>
    </row>
    <row r="34" spans="2:28">
      <c r="B34">
        <v>33</v>
      </c>
      <c r="C34">
        <f t="shared" si="1"/>
        <v>32</v>
      </c>
      <c r="D34" t="str">
        <f t="shared" si="0"/>
        <v>low</v>
      </c>
      <c r="G34">
        <v>31</v>
      </c>
      <c r="H34" s="38">
        <v>3</v>
      </c>
      <c r="I34" s="39">
        <v>2</v>
      </c>
      <c r="J34" s="39">
        <v>2</v>
      </c>
      <c r="K34" s="39">
        <v>2</v>
      </c>
      <c r="L34" s="39">
        <v>1</v>
      </c>
      <c r="M34" s="39">
        <v>2</v>
      </c>
      <c r="N34" s="39">
        <v>1</v>
      </c>
      <c r="O34" s="39">
        <v>1</v>
      </c>
      <c r="P34" s="39">
        <v>2</v>
      </c>
      <c r="Q34" s="39">
        <v>2</v>
      </c>
      <c r="R34" s="39">
        <v>2</v>
      </c>
      <c r="S34" s="39">
        <v>2</v>
      </c>
      <c r="T34" s="39">
        <v>1</v>
      </c>
      <c r="U34" s="39">
        <v>1</v>
      </c>
      <c r="V34" s="39">
        <v>1</v>
      </c>
      <c r="W34" s="39">
        <v>3</v>
      </c>
      <c r="X34" s="39">
        <v>1</v>
      </c>
      <c r="Y34" s="39">
        <v>1</v>
      </c>
      <c r="Z34" s="39">
        <v>3</v>
      </c>
      <c r="AA34" s="39">
        <v>3</v>
      </c>
      <c r="AB34">
        <f t="shared" si="2"/>
        <v>44</v>
      </c>
    </row>
    <row r="35" spans="2:28">
      <c r="B35">
        <v>34</v>
      </c>
      <c r="C35">
        <f t="shared" si="1"/>
        <v>34</v>
      </c>
      <c r="D35" t="str">
        <f t="shared" si="0"/>
        <v>low</v>
      </c>
      <c r="G35">
        <v>32</v>
      </c>
      <c r="H35" s="20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>
        <f t="shared" si="2"/>
        <v>50</v>
      </c>
    </row>
    <row r="36" spans="2:28">
      <c r="B36" s="25">
        <v>35</v>
      </c>
      <c r="C36" s="25">
        <f t="shared" si="1"/>
        <v>50</v>
      </c>
      <c r="D36" s="25" t="str">
        <f t="shared" si="0"/>
        <v>high</v>
      </c>
      <c r="G36">
        <v>33</v>
      </c>
      <c r="H36" s="14">
        <v>3</v>
      </c>
      <c r="I36" s="11">
        <v>3</v>
      </c>
      <c r="J36" s="11">
        <v>2</v>
      </c>
      <c r="K36" s="11">
        <v>1</v>
      </c>
      <c r="L36" s="11">
        <v>3</v>
      </c>
      <c r="M36" s="11">
        <v>1</v>
      </c>
      <c r="N36" s="11">
        <v>1</v>
      </c>
      <c r="O36" s="11">
        <v>3</v>
      </c>
      <c r="P36" s="11">
        <v>1</v>
      </c>
      <c r="Q36" s="11">
        <v>3</v>
      </c>
      <c r="R36" s="11">
        <v>3</v>
      </c>
      <c r="S36" s="11">
        <v>1</v>
      </c>
      <c r="T36" s="11">
        <v>1</v>
      </c>
      <c r="U36" s="11">
        <v>1</v>
      </c>
      <c r="V36" s="11">
        <v>3</v>
      </c>
      <c r="W36" s="11">
        <v>3</v>
      </c>
      <c r="X36" s="11">
        <v>1</v>
      </c>
      <c r="Y36" s="11">
        <v>1</v>
      </c>
      <c r="Z36" s="11">
        <v>3</v>
      </c>
      <c r="AA36" s="11">
        <v>2</v>
      </c>
      <c r="AB36">
        <f t="shared" si="2"/>
        <v>32</v>
      </c>
    </row>
    <row r="37" spans="2:28">
      <c r="B37">
        <v>36</v>
      </c>
      <c r="C37">
        <f t="shared" si="1"/>
        <v>52</v>
      </c>
      <c r="D37" t="str">
        <f t="shared" si="0"/>
        <v>high</v>
      </c>
      <c r="G37">
        <v>34</v>
      </c>
      <c r="H37" s="16">
        <v>3</v>
      </c>
      <c r="I37" s="12">
        <v>2</v>
      </c>
      <c r="J37" s="12">
        <v>2</v>
      </c>
      <c r="K37" s="12">
        <v>1</v>
      </c>
      <c r="L37" s="12">
        <v>3</v>
      </c>
      <c r="M37" s="12">
        <v>1</v>
      </c>
      <c r="N37" s="12">
        <v>1</v>
      </c>
      <c r="O37" s="12">
        <v>3</v>
      </c>
      <c r="P37" s="12">
        <v>1</v>
      </c>
      <c r="Q37" s="12">
        <v>3</v>
      </c>
      <c r="R37" s="12">
        <v>2</v>
      </c>
      <c r="S37" s="12">
        <v>1</v>
      </c>
      <c r="T37" s="12">
        <v>1</v>
      </c>
      <c r="U37" s="12">
        <v>1</v>
      </c>
      <c r="V37" s="12">
        <v>3</v>
      </c>
      <c r="W37" s="12">
        <v>3</v>
      </c>
      <c r="X37" s="12">
        <v>1</v>
      </c>
      <c r="Y37" s="12">
        <v>2</v>
      </c>
      <c r="Z37" s="12">
        <v>3</v>
      </c>
      <c r="AA37" s="12">
        <v>3</v>
      </c>
      <c r="AB37">
        <f t="shared" si="2"/>
        <v>34</v>
      </c>
    </row>
    <row r="38" spans="2:28">
      <c r="B38">
        <v>37</v>
      </c>
      <c r="C38">
        <f t="shared" si="1"/>
        <v>24</v>
      </c>
      <c r="D38" t="str">
        <f t="shared" si="0"/>
        <v>low</v>
      </c>
      <c r="G38">
        <v>35</v>
      </c>
      <c r="H38" s="2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>
        <f t="shared" si="2"/>
        <v>50</v>
      </c>
    </row>
    <row r="39" spans="2:28">
      <c r="B39" s="25">
        <v>38</v>
      </c>
      <c r="C39" s="25">
        <f t="shared" si="1"/>
        <v>50</v>
      </c>
      <c r="D39" s="25" t="str">
        <f t="shared" si="0"/>
        <v>high</v>
      </c>
      <c r="G39">
        <v>36</v>
      </c>
      <c r="H39" s="16">
        <v>2</v>
      </c>
      <c r="I39" s="12">
        <v>2</v>
      </c>
      <c r="J39" s="12">
        <v>2</v>
      </c>
      <c r="K39" s="12">
        <v>2</v>
      </c>
      <c r="L39" s="12">
        <v>1</v>
      </c>
      <c r="M39" s="12">
        <v>1</v>
      </c>
      <c r="N39" s="12">
        <v>1</v>
      </c>
      <c r="O39" s="12">
        <v>1</v>
      </c>
      <c r="P39" s="12">
        <v>2</v>
      </c>
      <c r="Q39" s="12">
        <v>2</v>
      </c>
      <c r="R39" s="12">
        <v>2</v>
      </c>
      <c r="S39" s="12">
        <v>3</v>
      </c>
      <c r="T39" s="12">
        <v>4</v>
      </c>
      <c r="U39" s="12">
        <v>3</v>
      </c>
      <c r="V39" s="12">
        <v>2</v>
      </c>
      <c r="W39" s="12">
        <v>2</v>
      </c>
      <c r="X39" s="12">
        <v>1</v>
      </c>
      <c r="Y39" s="12">
        <v>3</v>
      </c>
      <c r="Z39" s="12">
        <v>3</v>
      </c>
      <c r="AA39" s="12">
        <v>3</v>
      </c>
      <c r="AB39">
        <f t="shared" si="2"/>
        <v>52</v>
      </c>
    </row>
    <row r="40" spans="2:28">
      <c r="B40">
        <v>39</v>
      </c>
      <c r="C40">
        <f t="shared" si="1"/>
        <v>46</v>
      </c>
      <c r="D40" t="str">
        <f t="shared" si="0"/>
        <v>high</v>
      </c>
      <c r="G40">
        <v>37</v>
      </c>
      <c r="H40" s="14">
        <v>4</v>
      </c>
      <c r="I40" s="11">
        <v>3</v>
      </c>
      <c r="J40" s="11">
        <v>1</v>
      </c>
      <c r="K40" s="11">
        <v>1</v>
      </c>
      <c r="L40" s="11">
        <v>3</v>
      </c>
      <c r="M40" s="11">
        <v>1</v>
      </c>
      <c r="N40" s="11">
        <v>1</v>
      </c>
      <c r="O40" s="11">
        <v>4</v>
      </c>
      <c r="P40" s="11">
        <v>1</v>
      </c>
      <c r="Q40" s="11">
        <v>3</v>
      </c>
      <c r="R40" s="11">
        <v>4</v>
      </c>
      <c r="S40" s="11">
        <v>1</v>
      </c>
      <c r="T40" s="11">
        <v>1</v>
      </c>
      <c r="U40" s="11">
        <v>1</v>
      </c>
      <c r="V40" s="11">
        <v>4</v>
      </c>
      <c r="W40" s="11">
        <v>4</v>
      </c>
      <c r="X40" s="11">
        <v>1</v>
      </c>
      <c r="Y40" s="11">
        <v>1</v>
      </c>
      <c r="Z40" s="11">
        <v>4</v>
      </c>
      <c r="AA40" s="11">
        <v>3</v>
      </c>
      <c r="AB40">
        <f t="shared" si="2"/>
        <v>24</v>
      </c>
    </row>
    <row r="41" spans="2:28">
      <c r="G41">
        <v>38</v>
      </c>
      <c r="H41" s="20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>
        <f t="shared" si="2"/>
        <v>50</v>
      </c>
    </row>
    <row r="42" spans="2:28">
      <c r="G42">
        <v>39</v>
      </c>
      <c r="H42" s="14">
        <v>3</v>
      </c>
      <c r="I42" s="11">
        <v>3</v>
      </c>
      <c r="J42" s="11">
        <v>3</v>
      </c>
      <c r="K42" s="11">
        <v>2</v>
      </c>
      <c r="L42" s="11">
        <v>3</v>
      </c>
      <c r="M42" s="11">
        <v>3</v>
      </c>
      <c r="N42" s="11">
        <v>1</v>
      </c>
      <c r="O42" s="11">
        <v>2</v>
      </c>
      <c r="P42" s="11">
        <v>3</v>
      </c>
      <c r="Q42" s="11">
        <v>3</v>
      </c>
      <c r="R42" s="11">
        <v>2</v>
      </c>
      <c r="S42" s="11">
        <v>3</v>
      </c>
      <c r="T42" s="11">
        <v>2</v>
      </c>
      <c r="U42" s="11">
        <v>2</v>
      </c>
      <c r="V42" s="11">
        <v>2</v>
      </c>
      <c r="W42" s="11">
        <v>3</v>
      </c>
      <c r="X42" s="11">
        <v>2</v>
      </c>
      <c r="Y42" s="11">
        <v>1</v>
      </c>
      <c r="Z42" s="11">
        <v>3</v>
      </c>
      <c r="AA42" s="11">
        <v>2</v>
      </c>
      <c r="AB42">
        <f t="shared" si="2"/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Erklärung Variablen</vt:lpstr>
      <vt:lpstr>ASI-3</vt:lpstr>
      <vt:lpstr>ASI-socialanxiety</vt:lpstr>
      <vt:lpstr>PSSA</vt:lpstr>
      <vt:lpstr>ADS-K</vt:lpstr>
      <vt:lpstr>STAI-trait</vt:lpstr>
      <vt:lpstr>STAI-state</vt:lpstr>
      <vt:lpstr>PANAS</vt:lpstr>
      <vt:lpstr>post experiment STAI-state</vt:lpstr>
      <vt:lpstr>post experiment PANAS</vt:lpstr>
      <vt:lpstr>Impression</vt:lpstr>
      <vt:lpstr>Culture Questions</vt:lpstr>
      <vt:lpstr>experiment check</vt:lpstr>
    </vt:vector>
  </TitlesOfParts>
  <Company>UKW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Luisa</dc:creator>
  <cp:lastModifiedBy>TransSozNeuro</cp:lastModifiedBy>
  <cp:lastPrinted>2018-05-29T14:06:02Z</cp:lastPrinted>
  <dcterms:created xsi:type="dcterms:W3CDTF">2018-05-11T11:37:51Z</dcterms:created>
  <dcterms:modified xsi:type="dcterms:W3CDTF">2019-02-13T16:11:01Z</dcterms:modified>
</cp:coreProperties>
</file>