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o\Documents\Posters &amp; Presentations\2017.03 - NCERA-ADMS Task Force Annual Meeting\Data\"/>
    </mc:Choice>
  </mc:AlternateContent>
  <bookViews>
    <workbookView xWindow="0" yWindow="0" windowWidth="25200" windowHeight="11985"/>
  </bookViews>
  <sheets>
    <sheet name="Sheet2" sheetId="3" r:id="rId1"/>
    <sheet name="Research Site Metadata" sheetId="1" r:id="rId2"/>
  </sheets>
  <definedNames>
    <definedName name="_xlnm._FilterDatabase" localSheetId="1" hidden="1">'Research Site Metadata'!$A$1:$U$35</definedName>
  </definedNames>
  <calcPr calcId="152511"/>
  <pivotCaches>
    <pivotCache cacheId="4" r:id="rId3"/>
  </pivotCaches>
  <fileRecoveryPr repairLoad="1"/>
</workbook>
</file>

<file path=xl/calcChain.xml><?xml version="1.0" encoding="utf-8"?>
<calcChain xmlns="http://schemas.openxmlformats.org/spreadsheetml/2006/main">
  <c r="O43" i="1" l="1"/>
  <c r="O35" i="1"/>
  <c r="L35" i="1"/>
  <c r="L33" i="1"/>
  <c r="L31" i="1"/>
  <c r="L30" i="1"/>
  <c r="L29" i="1"/>
  <c r="L28" i="1"/>
  <c r="L27" i="1"/>
  <c r="L19" i="1"/>
  <c r="L17" i="1"/>
</calcChain>
</file>

<file path=xl/comments1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corrected based on Ben's notes (was 2014/2015 before)
	-Giorgi Chighladze</t>
        </r>
      </text>
    </comment>
    <comment ref="I1" authorId="0" shapeId="0">
      <text>
        <r>
          <rPr>
            <sz val="10"/>
            <color rgb="FF000000"/>
            <rFont val="Arial"/>
          </rPr>
          <t>should we add this too, if yes do we have to specify the order of river to be used for defining watershed name
	-Giorgi Chighladze</t>
        </r>
      </text>
    </comment>
    <comment ref="O7" authorId="0" shapeId="0">
      <text>
        <r>
          <rPr>
            <sz val="10"/>
            <color rgb="FF000000"/>
            <rFont val="Arial"/>
          </rPr>
          <t>in TD plots for both SWROC.B and .P are reported together as "four zones: 11, 22, 44 and 35 acres" - needs to be split for each field
	-Giorgi Chighladze</t>
        </r>
      </text>
    </comment>
    <comment ref="I15" authorId="0" shapeId="0">
      <text>
        <r>
          <rPr>
            <sz val="10"/>
            <color rgb="FF000000"/>
            <rFont val="Arial"/>
          </rPr>
          <t>for Dunkirk (CIG Report)
	-Giorgi Chighladze</t>
        </r>
      </text>
    </comment>
  </commentList>
</comments>
</file>

<file path=xl/sharedStrings.xml><?xml version="1.0" encoding="utf-8"?>
<sst xmlns="http://schemas.openxmlformats.org/spreadsheetml/2006/main" count="425" uniqueCount="167">
  <si>
    <t>Site No.</t>
  </si>
  <si>
    <t>Lead PI</t>
  </si>
  <si>
    <t>UniqueID</t>
  </si>
  <si>
    <t>Co-Leaders</t>
  </si>
  <si>
    <t>State PI</t>
  </si>
  <si>
    <t>Institution Name</t>
  </si>
  <si>
    <t>FarmField Name</t>
  </si>
  <si>
    <t>Official Farm Name</t>
  </si>
  <si>
    <t>Historic Only Site</t>
  </si>
  <si>
    <t>Data Year 1</t>
  </si>
  <si>
    <t>Data Year n</t>
  </si>
  <si>
    <t>Data Years (1 to n)</t>
  </si>
  <si>
    <t>State</t>
  </si>
  <si>
    <t>Site Area</t>
  </si>
  <si>
    <t>Plot Size</t>
  </si>
  <si>
    <t>Number of Plots/ Subplots</t>
  </si>
  <si>
    <t>Drainage Retention Practice</t>
  </si>
  <si>
    <t xml:space="preserve">Depth of Tile </t>
  </si>
  <si>
    <t xml:space="preserve">Tile Spacing </t>
  </si>
  <si>
    <t>Helmers</t>
  </si>
  <si>
    <t>SERF_IA</t>
  </si>
  <si>
    <t>NONE</t>
  </si>
  <si>
    <t>IA</t>
  </si>
  <si>
    <t>Iowa State University</t>
  </si>
  <si>
    <t>Southeast Research and Demonstration Farm (SERF)</t>
  </si>
  <si>
    <t>Southeast Research and Demonstration Farm</t>
  </si>
  <si>
    <t>NO</t>
  </si>
  <si>
    <t>1.2 - 2.4</t>
  </si>
  <si>
    <t>Controlled Drainage</t>
  </si>
  <si>
    <t>N/A</t>
  </si>
  <si>
    <t>1.22 (conventional and controlled drainage); 
0.76 (shallow drainage)</t>
  </si>
  <si>
    <t>18.3 (conventional and controlled); 
12.2 (shallow drainage)</t>
  </si>
  <si>
    <t>TBD</t>
  </si>
  <si>
    <t>Jaynes</t>
  </si>
  <si>
    <t>BEAR</t>
  </si>
  <si>
    <t>USDA Agricultural Research Service</t>
  </si>
  <si>
    <t>Site 1 
(Private Farm at Bear Creek)</t>
  </si>
  <si>
    <t>Saturated Buffers</t>
  </si>
  <si>
    <t>MAASS</t>
  </si>
  <si>
    <t>Site 2 
(Private Farm at Hamilton County)</t>
  </si>
  <si>
    <t>Larson</t>
  </si>
  <si>
    <t>STORY</t>
  </si>
  <si>
    <t>Private Farm at Story City</t>
  </si>
  <si>
    <t>YES</t>
  </si>
  <si>
    <t>1.8 (controlled drainage); 
1.4 (conventional drainage)</t>
  </si>
  <si>
    <t>36.6 (controlled);
27.4 (conventional)</t>
  </si>
  <si>
    <t>Bowling</t>
  </si>
  <si>
    <t>ACRE</t>
  </si>
  <si>
    <t>IN</t>
  </si>
  <si>
    <t>Purdue University</t>
  </si>
  <si>
    <t>Agronomy Center for Research and Education (ACRE), Oak's Wood Wetland</t>
  </si>
  <si>
    <t>NA</t>
  </si>
  <si>
    <t>DW Recycle</t>
  </si>
  <si>
    <t>Frankenberger</t>
  </si>
  <si>
    <t>DPAC</t>
  </si>
  <si>
    <t>Kladivko, Bowling</t>
  </si>
  <si>
    <t>Davis Purdue Agricultural Center (DPAC) Field W</t>
  </si>
  <si>
    <t>Davis Purdue Agricultural Center</t>
  </si>
  <si>
    <t>Strock</t>
  </si>
  <si>
    <t>HICKS_B</t>
  </si>
  <si>
    <t>MN</t>
  </si>
  <si>
    <t xml:space="preserve">University of Minnesota </t>
  </si>
  <si>
    <t>Hicks Farm</t>
  </si>
  <si>
    <t>Southwest Research and Outreach Center</t>
  </si>
  <si>
    <t>14.2 (BE), 26.6 (BW 2006-2014), 22.2 (BW from 2015), &amp; 4.4 (BU from 2015)</t>
  </si>
  <si>
    <t>HICKS_P</t>
  </si>
  <si>
    <t>Other</t>
  </si>
  <si>
    <t>HICKS_S</t>
  </si>
  <si>
    <t>0.037 - 0.009</t>
  </si>
  <si>
    <t>6.1 (subirrigation); 24.4 (conv. drainage)</t>
  </si>
  <si>
    <t>SWROC</t>
  </si>
  <si>
    <t>Southwest Research and Outreach Center (SWROC)</t>
  </si>
  <si>
    <t>Nelson</t>
  </si>
  <si>
    <t>MUDS1</t>
  </si>
  <si>
    <t>MO</t>
  </si>
  <si>
    <t xml:space="preserve">University of Missouri </t>
  </si>
  <si>
    <t>Greenley Memorial Research Center</t>
  </si>
  <si>
    <t>Greenley Memorial Research Center - The Ross Jones Farm</t>
  </si>
  <si>
    <t>0.08 - 0.11</t>
  </si>
  <si>
    <t>6.1, 9.1, and 12.2</t>
  </si>
  <si>
    <t>MUDS2</t>
  </si>
  <si>
    <t>0.06x7 (rep 1) &amp; 0.08x7 (rep 2)</t>
  </si>
  <si>
    <t>MUDS3_NEW</t>
  </si>
  <si>
    <t>0.8 (rep 1) &amp; 1.1 (rep 2)</t>
  </si>
  <si>
    <t>9.1 (subirrigation); 18.3 (conv. drainage)</t>
  </si>
  <si>
    <t>MUDS3_OLD</t>
  </si>
  <si>
    <t>0.3 (rep 1) &amp; 1.1 (rep 2)</t>
  </si>
  <si>
    <t>MUDS4</t>
  </si>
  <si>
    <t xml:space="preserve">Private Farm at Bee Ridge Township </t>
  </si>
  <si>
    <t>Youssef</t>
  </si>
  <si>
    <t>BATH_A</t>
  </si>
  <si>
    <t>NC</t>
  </si>
  <si>
    <t>North Carolina State University</t>
  </si>
  <si>
    <t>Poole Farm Research and Demonstration Site</t>
  </si>
  <si>
    <t>BATH_R</t>
  </si>
  <si>
    <t>TIDE_OLD</t>
  </si>
  <si>
    <t>Tidewater Research Station</t>
  </si>
  <si>
    <t>Jia</t>
  </si>
  <si>
    <t>CLAY_C</t>
  </si>
  <si>
    <t>ND</t>
  </si>
  <si>
    <t>North Dakota State University</t>
  </si>
  <si>
    <t>Clay County Conventional Farm</t>
  </si>
  <si>
    <t>0.91 - 1.22?</t>
  </si>
  <si>
    <t>CLAY_R</t>
  </si>
  <si>
    <t>Clay County Subirrigated Farm</t>
  </si>
  <si>
    <t>16.6 (data not collected); 17.4 (CD) &amp; 20.6 (SI)</t>
  </si>
  <si>
    <t>0.91 - 1.22</t>
  </si>
  <si>
    <t>12.2 (subirrigation);
15.2 (drainage)</t>
  </si>
  <si>
    <t>CLAY_U</t>
  </si>
  <si>
    <t>Clay County Undrained Farm</t>
  </si>
  <si>
    <t>FAIRM</t>
  </si>
  <si>
    <t xml:space="preserve">Fairmount </t>
  </si>
  <si>
    <t xml:space="preserve">10.9 (East), 10.9 (West) &amp; 21.9 (UD) </t>
  </si>
  <si>
    <t>18.3 (2007-2010);
9.1 (2011-cont)</t>
  </si>
  <si>
    <t>Allred</t>
  </si>
  <si>
    <t>DEFI_R</t>
  </si>
  <si>
    <t>Brown, Fausey</t>
  </si>
  <si>
    <t>OH</t>
  </si>
  <si>
    <t>Wetland Reservoir Subirrigation Systems (WRSIS) Demonstration Site</t>
  </si>
  <si>
    <t>Defiance</t>
  </si>
  <si>
    <t>1.1 (2 subirrigated) &amp; 8.1 (conv. drainage)</t>
  </si>
  <si>
    <t>0.76 - 0.91</t>
  </si>
  <si>
    <t>2.4 and 4.9</t>
  </si>
  <si>
    <t>FULTON</t>
  </si>
  <si>
    <t>4.6 (subirrigated); 
13.7 (conventional)</t>
  </si>
  <si>
    <t>VANWERT</t>
  </si>
  <si>
    <t>5.3 (subirrigated); 
10.7 (conventional, and control)</t>
  </si>
  <si>
    <t>Fausey</t>
  </si>
  <si>
    <t>AUGLA</t>
  </si>
  <si>
    <t>Brown</t>
  </si>
  <si>
    <t>Auglaize-E</t>
  </si>
  <si>
    <t>7.7 (sub-field 1), 11.7 (sub-field 2)</t>
  </si>
  <si>
    <t>0.91 - 1.07</t>
  </si>
  <si>
    <t>CRAWF</t>
  </si>
  <si>
    <t>Crawford</t>
  </si>
  <si>
    <t>11.4 (sub-field 1) &amp; 7.9 (sub-field 2)</t>
  </si>
  <si>
    <t>DEFI_M</t>
  </si>
  <si>
    <t>8.1 (sub-field 1) &amp; 7.7 (sub-field 2)</t>
  </si>
  <si>
    <t>0.76 - 1.07</t>
  </si>
  <si>
    <t>HARDIN</t>
  </si>
  <si>
    <t>Hardin-N</t>
  </si>
  <si>
    <t>7.0 (sub-field 1) &amp; 5.3 (sub-field 2)</t>
  </si>
  <si>
    <t>HENRY</t>
  </si>
  <si>
    <t>Henry</t>
  </si>
  <si>
    <t>15.0 (sub-field 1) &amp; 14.2 (sub-field 2)</t>
  </si>
  <si>
    <t>STJOHNS</t>
  </si>
  <si>
    <t>St.Johns or Auglaize-SE</t>
  </si>
  <si>
    <t>On-farm DWM site in Pusheta Creek watershed, Clay Township, Auglaize County, OH</t>
  </si>
  <si>
    <t>7.2 (sub-field 1) &amp; 7.3 (sub-field 2)</t>
  </si>
  <si>
    <t>King</t>
  </si>
  <si>
    <t>UBWC</t>
  </si>
  <si>
    <t>Fausey, Williams</t>
  </si>
  <si>
    <t>Upper Big Walnut Creek (UBWC) B Site</t>
  </si>
  <si>
    <t>the Upper Big Walnut Creek watershed, experimental subwatershed B, fields B2 and B4</t>
  </si>
  <si>
    <t>13.8 (B2) &amp; 14.9 (B3)</t>
  </si>
  <si>
    <t>Ahiablame</t>
  </si>
  <si>
    <t>SERF_SD</t>
  </si>
  <si>
    <t>SD</t>
  </si>
  <si>
    <t>South Dakota State University</t>
  </si>
  <si>
    <t>SDSU Research Farm</t>
  </si>
  <si>
    <t>1.6 (conv. drained) &amp; 2.0 (DWM)</t>
  </si>
  <si>
    <t>HARDIN_NW</t>
  </si>
  <si>
    <t>Hardin-NW</t>
  </si>
  <si>
    <t>6.3 (sub-field 1) &amp; 5.3 (sub-field 2)</t>
  </si>
  <si>
    <t>Row Labels</t>
  </si>
  <si>
    <t>Grand Total</t>
  </si>
  <si>
    <t>Sum of Site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</si>
</sst>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0.000"/>
    <numFmt numFmtId="166" formatCode="0.0"/>
    <numFmt numFmtId="167" formatCode="#,##0.000000"/>
  </numFmts>
  <fonts count="7" x14ac:knownFonts="1">
    <font>
      <sz val="10"/>
      <color rgb="FF000000"/>
      <name val="Arial"/>
    </font>
    <font>
      <sz val="10"/>
      <color rgb="FF000000"/>
      <name val="Arial"/>
    </font>
    <font>
      <sz val="9"/>
      <color rgb="FF000000"/>
      <name val="Verdana"/>
    </font>
    <font>
      <b/>
      <sz val="9"/>
      <color rgb="FF000000"/>
      <name val="Verdana"/>
    </font>
    <font>
      <sz val="9"/>
      <color rgb="FFFF0000"/>
      <name val="Verdana"/>
    </font>
    <font>
      <sz val="9"/>
      <name val="Verdana"/>
    </font>
    <font>
      <sz val="9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right" vertical="center" wrapText="1"/>
    </xf>
    <xf numFmtId="165" fontId="1" fillId="2" borderId="1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right" wrapText="1"/>
    </xf>
    <xf numFmtId="0" fontId="2" fillId="3" borderId="1" xfId="0" applyFont="1" applyFill="1" applyBorder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wrapText="1"/>
    </xf>
    <xf numFmtId="166" fontId="2" fillId="3" borderId="1" xfId="0" applyNumberFormat="1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2" fillId="3" borderId="1" xfId="0" applyNumberFormat="1" applyFont="1" applyFill="1" applyBorder="1" applyAlignment="1">
      <alignment horizontal="right" wrapText="1"/>
    </xf>
    <xf numFmtId="0" fontId="5" fillId="3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66" fontId="6" fillId="3" borderId="1" xfId="0" applyNumberFormat="1" applyFont="1" applyFill="1" applyBorder="1" applyAlignment="1">
      <alignment horizontal="right" wrapText="1"/>
    </xf>
    <xf numFmtId="165" fontId="2" fillId="3" borderId="1" xfId="0" applyNumberFormat="1" applyFont="1" applyFill="1" applyBorder="1" applyAlignment="1">
      <alignment horizontal="right" wrapText="1"/>
    </xf>
    <xf numFmtId="166" fontId="5" fillId="3" borderId="1" xfId="0" applyNumberFormat="1" applyFont="1" applyFill="1" applyBorder="1" applyAlignment="1">
      <alignment horizontal="right" wrapText="1"/>
    </xf>
    <xf numFmtId="2" fontId="2" fillId="3" borderId="1" xfId="0" applyNumberFormat="1" applyFont="1" applyFill="1" applyBorder="1" applyAlignment="1">
      <alignment horizontal="right" wrapText="1"/>
    </xf>
    <xf numFmtId="167" fontId="2" fillId="3" borderId="1" xfId="0" applyNumberFormat="1" applyFont="1" applyFill="1" applyBorder="1" applyAlignment="1">
      <alignment horizontal="left" wrapText="1"/>
    </xf>
    <xf numFmtId="0" fontId="4" fillId="3" borderId="1" xfId="0" applyFont="1" applyFill="1" applyBorder="1" applyAlignment="1">
      <alignment horizontal="right" wrapText="1"/>
    </xf>
    <xf numFmtId="0" fontId="5" fillId="3" borderId="1" xfId="0" applyFont="1" applyFill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0" fillId="0" borderId="0" xfId="0" pivotButton="1" applyFont="1" applyAlignment="1">
      <alignment wrapText="1"/>
    </xf>
    <xf numFmtId="0" fontId="0" fillId="0" borderId="0" xfId="0" applyFont="1" applyAlignment="1">
      <alignment horizontal="left" wrapText="1"/>
    </xf>
    <xf numFmtId="1" fontId="0" fillId="0" borderId="0" xfId="0" applyNumberFormat="1" applyFont="1" applyAlignment="1">
      <alignment wrapText="1"/>
    </xf>
  </cellXfs>
  <cellStyles count="1">
    <cellStyle name="Normal" xfId="0" builtinId="0"/>
  </cellStyles>
  <dxfs count="23">
    <dxf>
      <numFmt numFmtId="166" formatCode="0.0"/>
    </dxf>
    <dxf>
      <numFmt numFmtId="1" formatCode="0"/>
    </dxf>
    <dxf>
      <numFmt numFmtId="2" formatCode="0.00"/>
    </dxf>
    <dxf>
      <numFmt numFmtId="165" formatCode="0.000"/>
    </dxf>
    <dxf>
      <numFmt numFmtId="175" formatCode="0.0000"/>
    </dxf>
    <dxf>
      <numFmt numFmtId="174" formatCode="0.00000"/>
    </dxf>
    <dxf>
      <numFmt numFmtId="173" formatCode="0.000000"/>
    </dxf>
    <dxf>
      <numFmt numFmtId="172" formatCode="0.0000000"/>
    </dxf>
    <dxf>
      <numFmt numFmtId="170" formatCode="0.00000000"/>
    </dxf>
    <dxf>
      <numFmt numFmtId="171" formatCode="0.000000000"/>
    </dxf>
    <dxf>
      <numFmt numFmtId="170" formatCode="0.00000000"/>
    </dxf>
    <dxf>
      <numFmt numFmtId="166" formatCode="0.0"/>
    </dxf>
    <dxf>
      <numFmt numFmtId="1" formatCode="0"/>
    </dxf>
    <dxf>
      <numFmt numFmtId="2" formatCode="0.00"/>
    </dxf>
    <dxf>
      <numFmt numFmtId="165" formatCode="0.000"/>
    </dxf>
    <dxf>
      <numFmt numFmtId="175" formatCode="0.0000"/>
    </dxf>
    <dxf>
      <numFmt numFmtId="174" formatCode="0.00000"/>
    </dxf>
    <dxf>
      <numFmt numFmtId="173" formatCode="0.000000"/>
    </dxf>
    <dxf>
      <numFmt numFmtId="172" formatCode="0.0000000"/>
    </dxf>
    <dxf>
      <numFmt numFmtId="170" formatCode="0.00000000"/>
    </dxf>
    <dxf>
      <numFmt numFmtId="171" formatCode="0.000000000"/>
    </dxf>
    <dxf>
      <numFmt numFmtId="170" formatCode="0.00000000"/>
    </dxf>
    <dxf>
      <fill>
        <patternFill patternType="solid">
          <fgColor rgb="FFF4C7C3"/>
          <bgColor rgb="FFF4C7C3"/>
        </patternFill>
      </fill>
      <alignment wrapText="1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[TD Site Metadata + History Master.xlsx]Sheet2!PivotTable2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  <c15:layout/>
            </c:ext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Sheet2!$A$4:$A$12</c:f>
              <c:strCache>
                <c:ptCount val="8"/>
                <c:pt idx="0">
                  <c:v>IA</c:v>
                </c:pt>
                <c:pt idx="1">
                  <c:v>IN</c:v>
                </c:pt>
                <c:pt idx="2">
                  <c:v>MN</c:v>
                </c:pt>
                <c:pt idx="3">
                  <c:v>MO</c:v>
                </c:pt>
                <c:pt idx="4">
                  <c:v>NC</c:v>
                </c:pt>
                <c:pt idx="5">
                  <c:v>ND</c:v>
                </c:pt>
                <c:pt idx="6">
                  <c:v>OH</c:v>
                </c:pt>
                <c:pt idx="7">
                  <c:v>SD</c:v>
                </c:pt>
              </c:strCache>
            </c:strRef>
          </c:cat>
          <c:val>
            <c:numRef>
              <c:f>Sheet2!$B$4:$B$12</c:f>
              <c:numCache>
                <c:formatCode>0</c:formatCode>
                <c:ptCount val="8"/>
                <c:pt idx="0">
                  <c:v>51.324973230591695</c:v>
                </c:pt>
                <c:pt idx="1">
                  <c:v>84.579637546371899</c:v>
                </c:pt>
                <c:pt idx="2">
                  <c:v>41.027810062071744</c:v>
                </c:pt>
                <c:pt idx="3">
                  <c:v>17.522958400755499</c:v>
                </c:pt>
                <c:pt idx="4">
                  <c:v>48.076846605306045</c:v>
                </c:pt>
                <c:pt idx="5">
                  <c:v>138.80773051868678</c:v>
                </c:pt>
                <c:pt idx="6">
                  <c:v>195.48989139268591</c:v>
                </c:pt>
                <c:pt idx="7">
                  <c:v>3.6017166227880799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51"/>
        <c:holeSize val="64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4</xdr:row>
      <xdr:rowOff>66674</xdr:rowOff>
    </xdr:from>
    <xdr:to>
      <xdr:col>15</xdr:col>
      <xdr:colOff>9525</xdr:colOff>
      <xdr:row>31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542925</xdr:colOff>
      <xdr:row>42</xdr:row>
      <xdr:rowOff>38100</xdr:rowOff>
    </xdr:to>
    <xdr:sp macro="" textlink="">
      <xdr:nvSpPr>
        <xdr:cNvPr id="1031" name="Rectangle 7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absolute">
    <xdr:from>
      <xdr:col>18</xdr:col>
      <xdr:colOff>742950</xdr:colOff>
      <xdr:row>3</xdr:row>
      <xdr:rowOff>419100</xdr:rowOff>
    </xdr:from>
    <xdr:to>
      <xdr:col>22</xdr:col>
      <xdr:colOff>419100</xdr:colOff>
      <xdr:row>4</xdr:row>
      <xdr:rowOff>238125</xdr:rowOff>
    </xdr:to>
    <xdr:sp macro="" textlink="">
      <xdr:nvSpPr>
        <xdr:cNvPr id="1025" name="Rectangle 1" hidden="1"/>
        <xdr:cNvSpPr>
          <a:spLocks noChangeArrowheads="1"/>
        </xdr:cNvSpPr>
      </xdr:nvSpPr>
      <xdr:spPr bwMode="auto">
        <a:xfrm>
          <a:off x="17983200" y="2047875"/>
          <a:ext cx="4191000" cy="40005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round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ighladze, Giorgi" refreshedDate="42815.91946863426" createdVersion="5" refreshedVersion="5" minRefreshableVersion="3" recordCount="34">
  <cacheSource type="worksheet">
    <worksheetSource ref="N1:O35" sheet="Research Site Metadata"/>
  </cacheSource>
  <cacheFields count="2">
    <cacheField name="State PI" numFmtId="0">
      <sharedItems count="8">
        <s v="IA"/>
        <s v="IN"/>
        <s v="MN"/>
        <s v="MO"/>
        <s v="NC"/>
        <s v="ND"/>
        <s v="OH"/>
        <s v="SD"/>
      </sharedItems>
    </cacheField>
    <cacheField name="Site Area" numFmtId="0">
      <sharedItems containsSemiMixedTypes="0" containsString="0" containsNumber="1" minValue="0.5" maxValue="68.7968343678623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n v="16.9968649614719"/>
  </r>
  <r>
    <x v="0"/>
    <n v="6"/>
  </r>
  <r>
    <x v="0"/>
    <n v="6.4749961757988004"/>
  </r>
  <r>
    <x v="0"/>
    <n v="21.853112093320998"/>
  </r>
  <r>
    <x v="1"/>
    <n v="68.796834367862303"/>
  </r>
  <r>
    <x v="1"/>
    <n v="15.782803178509599"/>
  </r>
  <r>
    <x v="2"/>
    <n v="36.4"/>
  </r>
  <r>
    <x v="2"/>
    <n v="2.91374827910946"/>
  </r>
  <r>
    <x v="2"/>
    <n v="0.5"/>
  </r>
  <r>
    <x v="2"/>
    <n v="1.21406178296228"/>
  </r>
  <r>
    <x v="3"/>
    <n v="5.0181220362440699"/>
  </r>
  <r>
    <x v="3"/>
    <n v="1.0117181524685599"/>
  </r>
  <r>
    <x v="3"/>
    <n v="1.9424988527396401"/>
  </r>
  <r>
    <x v="3"/>
    <n v="1.45687413955473"/>
  </r>
  <r>
    <x v="3"/>
    <n v="8.0937452197485005"/>
  </r>
  <r>
    <x v="4"/>
    <n v="22.9862364240857"/>
  </r>
  <r>
    <x v="4"/>
    <n v="19.424988527396401"/>
  </r>
  <r>
    <x v="4"/>
    <n v="5.6656216538239503"/>
  </r>
  <r>
    <x v="5"/>
    <n v="24.2812356592455"/>
  </r>
  <r>
    <x v="5"/>
    <n v="54.632780233302398"/>
  </r>
  <r>
    <x v="5"/>
    <n v="16.187490439497001"/>
  </r>
  <r>
    <x v="5"/>
    <n v="43.706224186641897"/>
  </r>
  <r>
    <x v="6"/>
    <n v="10.279056429080599"/>
  </r>
  <r>
    <x v="6"/>
    <n v="16.187490439497001"/>
  </r>
  <r>
    <x v="6"/>
    <n v="18.210926744434101"/>
  </r>
  <r>
    <x v="6"/>
    <n v="19.424988527396401"/>
  </r>
  <r>
    <x v="6"/>
    <n v="19.344051075198902"/>
  </r>
  <r>
    <x v="6"/>
    <n v="15.782803178509599"/>
  </r>
  <r>
    <x v="6"/>
    <n v="12.3834301862152"/>
  </r>
  <r>
    <x v="6"/>
    <n v="29.137482791094602"/>
  </r>
  <r>
    <x v="6"/>
    <n v="14.4473352172511"/>
  </r>
  <r>
    <x v="6"/>
    <n v="28.692326804008399"/>
  </r>
  <r>
    <x v="7"/>
    <n v="3.6017166227880799"/>
  </r>
  <r>
    <x v="6"/>
    <n v="11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>
  <location ref="A3:B12" firstHeaderRow="1" firstDataRow="1" firstDataCol="1"/>
  <pivotFields count="2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ite Area" fld="1" baseField="0" baseItem="0"/>
  </dataFields>
  <formats count="2">
    <format dxfId="12">
      <pivotArea collapsedLevelsAreSubtotals="1" fieldPosition="0">
        <references count="1">
          <reference field="0" count="0"/>
        </references>
      </pivotArea>
    </format>
    <format dxfId="1">
      <pivotArea grandRow="1" outline="0" collapsedLevelsAreSubtotals="1" fieldPosition="0"/>
    </format>
  </format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2"/>
  <sheetViews>
    <sheetView tabSelected="1" workbookViewId="0">
      <selection activeCell="M37" sqref="M37"/>
    </sheetView>
  </sheetViews>
  <sheetFormatPr defaultRowHeight="12.75" x14ac:dyDescent="0.2"/>
  <cols>
    <col min="1" max="1" width="9.28515625" bestFit="1" customWidth="1"/>
    <col min="2" max="2" width="13.7109375" bestFit="1" customWidth="1"/>
  </cols>
  <sheetData>
    <row r="3" spans="1:2" ht="38.25" x14ac:dyDescent="0.2">
      <c r="A3" s="23" t="s">
        <v>164</v>
      </c>
      <c r="B3" t="s">
        <v>166</v>
      </c>
    </row>
    <row r="4" spans="1:2" x14ac:dyDescent="0.2">
      <c r="A4" s="24" t="s">
        <v>22</v>
      </c>
      <c r="B4" s="25">
        <v>51.324973230591695</v>
      </c>
    </row>
    <row r="5" spans="1:2" x14ac:dyDescent="0.2">
      <c r="A5" s="24" t="s">
        <v>48</v>
      </c>
      <c r="B5" s="25">
        <v>84.579637546371899</v>
      </c>
    </row>
    <row r="6" spans="1:2" x14ac:dyDescent="0.2">
      <c r="A6" s="24" t="s">
        <v>60</v>
      </c>
      <c r="B6" s="25">
        <v>41.027810062071744</v>
      </c>
    </row>
    <row r="7" spans="1:2" x14ac:dyDescent="0.2">
      <c r="A7" s="24" t="s">
        <v>74</v>
      </c>
      <c r="B7" s="25">
        <v>17.522958400755499</v>
      </c>
    </row>
    <row r="8" spans="1:2" x14ac:dyDescent="0.2">
      <c r="A8" s="24" t="s">
        <v>91</v>
      </c>
      <c r="B8" s="25">
        <v>48.076846605306045</v>
      </c>
    </row>
    <row r="9" spans="1:2" x14ac:dyDescent="0.2">
      <c r="A9" s="24" t="s">
        <v>99</v>
      </c>
      <c r="B9" s="25">
        <v>138.80773051868678</v>
      </c>
    </row>
    <row r="10" spans="1:2" x14ac:dyDescent="0.2">
      <c r="A10" s="24" t="s">
        <v>117</v>
      </c>
      <c r="B10" s="25">
        <v>195.48989139268591</v>
      </c>
    </row>
    <row r="11" spans="1:2" x14ac:dyDescent="0.2">
      <c r="A11" s="24" t="s">
        <v>157</v>
      </c>
      <c r="B11" s="25">
        <v>3.6017166227880799</v>
      </c>
    </row>
    <row r="12" spans="1:2" ht="25.5" x14ac:dyDescent="0.2">
      <c r="A12" s="24" t="s">
        <v>165</v>
      </c>
      <c r="B12" s="25">
        <v>580.43156437925768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E69138"/>
  </sheetPr>
  <dimension ref="A1:T43"/>
  <sheetViews>
    <sheetView workbookViewId="0">
      <pane xSplit="3" ySplit="1" topLeftCell="L34" activePane="bottomRight" state="frozen"/>
      <selection pane="topRight" activeCell="D1" sqref="D1"/>
      <selection pane="bottomLeft" activeCell="A3" sqref="A3"/>
      <selection pane="bottomRight" activeCell="N1" sqref="N1:O35"/>
    </sheetView>
  </sheetViews>
  <sheetFormatPr defaultColWidth="14.42578125" defaultRowHeight="12.75" x14ac:dyDescent="0.2"/>
  <cols>
    <col min="1" max="1" width="4.42578125" style="2" customWidth="1"/>
    <col min="2" max="2" width="14.28515625" style="2" customWidth="1"/>
    <col min="3" max="3" width="15.28515625" style="2" customWidth="1"/>
    <col min="4" max="4" width="14.28515625" style="2" customWidth="1"/>
    <col min="5" max="5" width="14.42578125" style="2"/>
    <col min="6" max="6" width="14.28515625" style="2" customWidth="1"/>
    <col min="7" max="7" width="43.140625" style="2" customWidth="1"/>
    <col min="8" max="8" width="19" style="2" customWidth="1"/>
    <col min="9" max="9" width="11.85546875" style="2" customWidth="1"/>
    <col min="10" max="10" width="11.5703125" style="2" customWidth="1"/>
    <col min="11" max="11" width="12.140625" style="2" customWidth="1"/>
    <col min="12" max="12" width="15.85546875" style="2" customWidth="1"/>
    <col min="13" max="13" width="9.28515625" style="2" customWidth="1"/>
    <col min="14" max="14" width="14.28515625" style="2" customWidth="1"/>
    <col min="15" max="15" width="11.5703125" style="22" bestFit="1" customWidth="1"/>
    <col min="16" max="16" width="71.85546875" style="2" hidden="1" customWidth="1"/>
    <col min="17" max="17" width="16.28515625" style="2" customWidth="1"/>
    <col min="18" max="18" width="16.5703125" style="2" customWidth="1"/>
    <col min="19" max="19" width="19.7109375" style="2" customWidth="1"/>
    <col min="20" max="20" width="19.140625" style="2" customWidth="1"/>
    <col min="21" max="16384" width="14.42578125" style="2"/>
  </cols>
  <sheetData>
    <row r="1" spans="1:20" ht="25.5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4</v>
      </c>
      <c r="O1" s="3" t="s">
        <v>13</v>
      </c>
      <c r="P1" s="4" t="s">
        <v>14</v>
      </c>
      <c r="Q1" s="1" t="s">
        <v>15</v>
      </c>
      <c r="R1" s="1" t="s">
        <v>16</v>
      </c>
      <c r="S1" s="1" t="s">
        <v>17</v>
      </c>
      <c r="T1" s="1" t="s">
        <v>18</v>
      </c>
    </row>
    <row r="2" spans="1:20" ht="57" x14ac:dyDescent="0.2">
      <c r="A2" s="6">
        <v>1</v>
      </c>
      <c r="B2" s="6" t="s">
        <v>19</v>
      </c>
      <c r="C2" s="7" t="s">
        <v>20</v>
      </c>
      <c r="D2" s="6" t="s">
        <v>21</v>
      </c>
      <c r="F2" s="6" t="s">
        <v>23</v>
      </c>
      <c r="G2" s="6" t="s">
        <v>24</v>
      </c>
      <c r="H2" s="8" t="s">
        <v>25</v>
      </c>
      <c r="I2" s="6" t="s">
        <v>26</v>
      </c>
      <c r="J2" s="6">
        <v>2007</v>
      </c>
      <c r="K2" s="6">
        <v>2018</v>
      </c>
      <c r="L2" s="6">
        <v>12</v>
      </c>
      <c r="M2" s="6" t="s">
        <v>22</v>
      </c>
      <c r="N2" s="6" t="s">
        <v>22</v>
      </c>
      <c r="O2" s="9">
        <v>16.9968649614719</v>
      </c>
      <c r="P2" s="5" t="s">
        <v>27</v>
      </c>
      <c r="Q2" s="6">
        <v>8</v>
      </c>
      <c r="R2" s="6" t="s">
        <v>28</v>
      </c>
      <c r="S2" s="6" t="s">
        <v>30</v>
      </c>
      <c r="T2" s="6" t="s">
        <v>31</v>
      </c>
    </row>
    <row r="3" spans="1:20" ht="45.75" x14ac:dyDescent="0.2">
      <c r="A3" s="6">
        <v>2</v>
      </c>
      <c r="B3" s="6" t="s">
        <v>33</v>
      </c>
      <c r="C3" s="7" t="s">
        <v>34</v>
      </c>
      <c r="D3" s="6" t="s">
        <v>21</v>
      </c>
      <c r="F3" s="6" t="s">
        <v>35</v>
      </c>
      <c r="G3" s="6" t="s">
        <v>36</v>
      </c>
      <c r="H3" s="10" t="s">
        <v>32</v>
      </c>
      <c r="I3" s="6" t="s">
        <v>26</v>
      </c>
      <c r="J3" s="6">
        <v>2011</v>
      </c>
      <c r="K3" s="10">
        <v>2018</v>
      </c>
      <c r="L3" s="10">
        <v>8</v>
      </c>
      <c r="M3" s="6" t="s">
        <v>22</v>
      </c>
      <c r="N3" s="6" t="s">
        <v>22</v>
      </c>
      <c r="O3" s="11">
        <v>6</v>
      </c>
      <c r="P3" s="9">
        <v>0.6</v>
      </c>
      <c r="Q3" s="6">
        <v>1</v>
      </c>
      <c r="R3" s="6" t="s">
        <v>37</v>
      </c>
      <c r="S3" s="6">
        <v>1.22</v>
      </c>
      <c r="T3" s="10" t="s">
        <v>32</v>
      </c>
    </row>
    <row r="4" spans="1:20" ht="45.75" x14ac:dyDescent="0.2">
      <c r="A4" s="6">
        <v>3</v>
      </c>
      <c r="B4" s="6" t="s">
        <v>33</v>
      </c>
      <c r="C4" s="7" t="s">
        <v>38</v>
      </c>
      <c r="D4" s="6" t="s">
        <v>21</v>
      </c>
      <c r="F4" s="6" t="s">
        <v>35</v>
      </c>
      <c r="G4" s="6" t="s">
        <v>39</v>
      </c>
      <c r="H4" s="12" t="s">
        <v>40</v>
      </c>
      <c r="I4" s="6" t="s">
        <v>26</v>
      </c>
      <c r="J4" s="6">
        <v>2013</v>
      </c>
      <c r="K4" s="10">
        <v>2018</v>
      </c>
      <c r="L4" s="10">
        <v>6</v>
      </c>
      <c r="M4" s="6" t="s">
        <v>22</v>
      </c>
      <c r="N4" s="6" t="s">
        <v>22</v>
      </c>
      <c r="O4" s="9">
        <v>6.4749961757988004</v>
      </c>
      <c r="P4" s="9">
        <v>1.1000000000000001</v>
      </c>
      <c r="Q4" s="6">
        <v>1</v>
      </c>
      <c r="R4" s="6" t="s">
        <v>37</v>
      </c>
      <c r="S4" s="6">
        <v>1.22</v>
      </c>
      <c r="T4" s="10" t="s">
        <v>32</v>
      </c>
    </row>
    <row r="5" spans="1:20" ht="45.75" x14ac:dyDescent="0.2">
      <c r="A5" s="6">
        <v>4</v>
      </c>
      <c r="B5" s="6" t="s">
        <v>33</v>
      </c>
      <c r="C5" s="7" t="s">
        <v>41</v>
      </c>
      <c r="D5" s="6" t="s">
        <v>21</v>
      </c>
      <c r="F5" s="6" t="s">
        <v>35</v>
      </c>
      <c r="G5" s="6" t="s">
        <v>42</v>
      </c>
      <c r="H5" s="10" t="s">
        <v>32</v>
      </c>
      <c r="I5" s="6" t="s">
        <v>43</v>
      </c>
      <c r="J5" s="6">
        <v>2006</v>
      </c>
      <c r="K5" s="6">
        <v>2009</v>
      </c>
      <c r="L5" s="6">
        <v>4</v>
      </c>
      <c r="M5" s="6" t="s">
        <v>22</v>
      </c>
      <c r="N5" s="6" t="s">
        <v>22</v>
      </c>
      <c r="O5" s="9">
        <v>21.853112093320998</v>
      </c>
      <c r="P5" s="5" t="s">
        <v>44</v>
      </c>
      <c r="Q5" s="6">
        <v>12</v>
      </c>
      <c r="R5" s="6" t="s">
        <v>28</v>
      </c>
      <c r="S5" s="6">
        <v>1.22</v>
      </c>
      <c r="T5" s="6" t="s">
        <v>45</v>
      </c>
    </row>
    <row r="6" spans="1:20" ht="23.25" x14ac:dyDescent="0.2">
      <c r="A6" s="6">
        <v>5</v>
      </c>
      <c r="B6" s="6" t="s">
        <v>46</v>
      </c>
      <c r="C6" s="7" t="s">
        <v>47</v>
      </c>
      <c r="D6" s="6" t="s">
        <v>21</v>
      </c>
      <c r="F6" s="6" t="s">
        <v>49</v>
      </c>
      <c r="G6" s="6" t="s">
        <v>50</v>
      </c>
      <c r="H6" s="10" t="s">
        <v>32</v>
      </c>
      <c r="I6" s="6" t="s">
        <v>26</v>
      </c>
      <c r="J6" s="13">
        <v>2007</v>
      </c>
      <c r="K6" s="13">
        <v>2018</v>
      </c>
      <c r="L6" s="6">
        <v>12</v>
      </c>
      <c r="M6" s="6" t="s">
        <v>48</v>
      </c>
      <c r="N6" s="6" t="s">
        <v>48</v>
      </c>
      <c r="O6" s="9">
        <v>68.796834367862303</v>
      </c>
      <c r="P6" s="9">
        <v>1.21406178296228</v>
      </c>
      <c r="Q6" s="10" t="s">
        <v>51</v>
      </c>
      <c r="R6" s="6" t="s">
        <v>52</v>
      </c>
      <c r="S6" s="10" t="s">
        <v>32</v>
      </c>
      <c r="T6" s="6">
        <v>19.8</v>
      </c>
    </row>
    <row r="7" spans="1:20" ht="23.25" x14ac:dyDescent="0.2">
      <c r="A7" s="6">
        <v>6</v>
      </c>
      <c r="B7" s="6" t="s">
        <v>53</v>
      </c>
      <c r="C7" s="7" t="s">
        <v>54</v>
      </c>
      <c r="D7" s="6" t="s">
        <v>55</v>
      </c>
      <c r="F7" s="6" t="s">
        <v>49</v>
      </c>
      <c r="G7" s="6" t="s">
        <v>56</v>
      </c>
      <c r="H7" s="8" t="s">
        <v>57</v>
      </c>
      <c r="I7" s="6" t="s">
        <v>26</v>
      </c>
      <c r="J7" s="13">
        <v>2006</v>
      </c>
      <c r="K7" s="13">
        <v>2018</v>
      </c>
      <c r="L7" s="6">
        <v>13</v>
      </c>
      <c r="M7" s="6" t="s">
        <v>48</v>
      </c>
      <c r="N7" s="6" t="s">
        <v>48</v>
      </c>
      <c r="O7" s="9">
        <v>15.782803178509599</v>
      </c>
      <c r="P7" s="9">
        <v>3.6421853488868301</v>
      </c>
      <c r="Q7" s="6">
        <v>4</v>
      </c>
      <c r="R7" s="6" t="s">
        <v>28</v>
      </c>
      <c r="S7" s="6">
        <v>0.91</v>
      </c>
      <c r="T7" s="6">
        <v>15.2</v>
      </c>
    </row>
    <row r="8" spans="1:20" ht="34.5" x14ac:dyDescent="0.2">
      <c r="A8" s="6">
        <v>7</v>
      </c>
      <c r="B8" s="13" t="s">
        <v>58</v>
      </c>
      <c r="C8" s="14" t="s">
        <v>59</v>
      </c>
      <c r="D8" s="6" t="s">
        <v>21</v>
      </c>
      <c r="F8" s="13" t="s">
        <v>61</v>
      </c>
      <c r="G8" s="13" t="s">
        <v>62</v>
      </c>
      <c r="H8" s="8" t="s">
        <v>63</v>
      </c>
      <c r="I8" s="13" t="s">
        <v>26</v>
      </c>
      <c r="J8" s="13">
        <v>2006</v>
      </c>
      <c r="K8" s="13">
        <v>2018</v>
      </c>
      <c r="L8" s="6">
        <v>13</v>
      </c>
      <c r="M8" s="13" t="s">
        <v>60</v>
      </c>
      <c r="N8" s="13" t="s">
        <v>60</v>
      </c>
      <c r="O8" s="15">
        <v>36.4</v>
      </c>
      <c r="P8" s="16" t="s">
        <v>64</v>
      </c>
      <c r="Q8" s="13">
        <v>9</v>
      </c>
      <c r="R8" s="6" t="s">
        <v>28</v>
      </c>
      <c r="S8" s="6">
        <v>1.22</v>
      </c>
      <c r="T8" s="6">
        <v>15.2</v>
      </c>
    </row>
    <row r="9" spans="1:20" ht="34.5" x14ac:dyDescent="0.2">
      <c r="A9" s="6">
        <v>8</v>
      </c>
      <c r="B9" s="13" t="s">
        <v>58</v>
      </c>
      <c r="C9" s="14" t="s">
        <v>65</v>
      </c>
      <c r="D9" s="6" t="s">
        <v>21</v>
      </c>
      <c r="F9" s="13" t="s">
        <v>61</v>
      </c>
      <c r="G9" s="13" t="s">
        <v>62</v>
      </c>
      <c r="H9" s="8" t="s">
        <v>63</v>
      </c>
      <c r="I9" s="13" t="s">
        <v>26</v>
      </c>
      <c r="J9" s="13">
        <v>2011</v>
      </c>
      <c r="K9" s="13">
        <v>2018</v>
      </c>
      <c r="L9" s="6">
        <v>8</v>
      </c>
      <c r="M9" s="13" t="s">
        <v>60</v>
      </c>
      <c r="N9" s="13" t="s">
        <v>60</v>
      </c>
      <c r="O9" s="9">
        <v>2.91374827910946</v>
      </c>
      <c r="P9" s="9">
        <v>0.97124942636982003</v>
      </c>
      <c r="Q9" s="13">
        <v>3</v>
      </c>
      <c r="R9" s="13" t="s">
        <v>66</v>
      </c>
      <c r="S9" s="13" t="s">
        <v>29</v>
      </c>
      <c r="T9" s="13" t="s">
        <v>29</v>
      </c>
    </row>
    <row r="10" spans="1:20" ht="34.5" x14ac:dyDescent="0.2">
      <c r="A10" s="6">
        <v>9</v>
      </c>
      <c r="B10" s="6" t="s">
        <v>58</v>
      </c>
      <c r="C10" s="7" t="s">
        <v>67</v>
      </c>
      <c r="D10" s="6" t="s">
        <v>21</v>
      </c>
      <c r="F10" s="6" t="s">
        <v>61</v>
      </c>
      <c r="G10" s="6" t="s">
        <v>62</v>
      </c>
      <c r="H10" s="8" t="s">
        <v>63</v>
      </c>
      <c r="I10" s="6" t="s">
        <v>26</v>
      </c>
      <c r="J10" s="6">
        <v>2017</v>
      </c>
      <c r="K10" s="6">
        <v>2018</v>
      </c>
      <c r="L10" s="6">
        <v>3</v>
      </c>
      <c r="M10" s="6" t="s">
        <v>60</v>
      </c>
      <c r="N10" s="6" t="s">
        <v>60</v>
      </c>
      <c r="O10" s="17">
        <v>0.5</v>
      </c>
      <c r="P10" s="18" t="s">
        <v>68</v>
      </c>
      <c r="Q10" s="10">
        <v>12</v>
      </c>
      <c r="R10" s="6" t="s">
        <v>52</v>
      </c>
      <c r="S10" s="6">
        <v>0.91</v>
      </c>
      <c r="T10" s="6" t="s">
        <v>69</v>
      </c>
    </row>
    <row r="11" spans="1:20" ht="34.5" x14ac:dyDescent="0.2">
      <c r="A11" s="6">
        <v>10</v>
      </c>
      <c r="B11" s="13" t="s">
        <v>58</v>
      </c>
      <c r="C11" s="14" t="s">
        <v>70</v>
      </c>
      <c r="D11" s="6" t="s">
        <v>21</v>
      </c>
      <c r="F11" s="13" t="s">
        <v>61</v>
      </c>
      <c r="G11" s="13" t="s">
        <v>71</v>
      </c>
      <c r="H11" s="8" t="s">
        <v>63</v>
      </c>
      <c r="I11" s="13" t="s">
        <v>26</v>
      </c>
      <c r="J11" s="13">
        <v>2017</v>
      </c>
      <c r="K11" s="13">
        <v>2018</v>
      </c>
      <c r="L11" s="13">
        <v>3</v>
      </c>
      <c r="M11" s="13" t="s">
        <v>60</v>
      </c>
      <c r="N11" s="13" t="s">
        <v>60</v>
      </c>
      <c r="O11" s="9">
        <v>1.21406178296228</v>
      </c>
      <c r="P11" s="18">
        <v>2.02343630493713E-2</v>
      </c>
      <c r="Q11" s="13">
        <v>24</v>
      </c>
      <c r="R11" s="13" t="s">
        <v>52</v>
      </c>
      <c r="S11" s="6">
        <v>1.22</v>
      </c>
      <c r="T11" s="6">
        <v>27.4</v>
      </c>
    </row>
    <row r="12" spans="1:20" ht="23.25" x14ac:dyDescent="0.2">
      <c r="A12" s="6">
        <v>11</v>
      </c>
      <c r="B12" s="6" t="s">
        <v>72</v>
      </c>
      <c r="C12" s="7" t="s">
        <v>73</v>
      </c>
      <c r="D12" s="6" t="s">
        <v>21</v>
      </c>
      <c r="F12" s="6" t="s">
        <v>75</v>
      </c>
      <c r="G12" s="6" t="s">
        <v>77</v>
      </c>
      <c r="H12" s="10" t="s">
        <v>32</v>
      </c>
      <c r="I12" s="6" t="s">
        <v>26</v>
      </c>
      <c r="J12" s="6">
        <v>2002</v>
      </c>
      <c r="K12" s="6">
        <v>2018</v>
      </c>
      <c r="L12" s="13">
        <v>17</v>
      </c>
      <c r="M12" s="6" t="s">
        <v>74</v>
      </c>
      <c r="N12" s="6" t="s">
        <v>74</v>
      </c>
      <c r="O12" s="9">
        <v>5.0181220362440699</v>
      </c>
      <c r="P12" s="5" t="s">
        <v>78</v>
      </c>
      <c r="Q12" s="6">
        <v>64</v>
      </c>
      <c r="R12" s="6" t="s">
        <v>52</v>
      </c>
      <c r="S12" s="6">
        <v>0.61</v>
      </c>
      <c r="T12" s="6" t="s">
        <v>79</v>
      </c>
    </row>
    <row r="13" spans="1:20" ht="23.25" x14ac:dyDescent="0.2">
      <c r="A13" s="6">
        <v>12</v>
      </c>
      <c r="B13" s="6" t="s">
        <v>72</v>
      </c>
      <c r="C13" s="7" t="s">
        <v>80</v>
      </c>
      <c r="D13" s="6" t="s">
        <v>21</v>
      </c>
      <c r="F13" s="6" t="s">
        <v>75</v>
      </c>
      <c r="G13" s="6" t="s">
        <v>76</v>
      </c>
      <c r="H13" s="10" t="s">
        <v>32</v>
      </c>
      <c r="I13" s="6" t="s">
        <v>43</v>
      </c>
      <c r="J13" s="6">
        <v>2010</v>
      </c>
      <c r="K13" s="6">
        <v>2013</v>
      </c>
      <c r="L13" s="6">
        <v>4</v>
      </c>
      <c r="M13" s="6" t="s">
        <v>74</v>
      </c>
      <c r="N13" s="6" t="s">
        <v>74</v>
      </c>
      <c r="O13" s="9">
        <v>1.0117181524685599</v>
      </c>
      <c r="P13" s="5" t="s">
        <v>81</v>
      </c>
      <c r="Q13" s="6">
        <v>14</v>
      </c>
      <c r="R13" s="6" t="s">
        <v>28</v>
      </c>
      <c r="S13" s="6">
        <v>0.61</v>
      </c>
      <c r="T13" s="6">
        <v>6.1</v>
      </c>
    </row>
    <row r="14" spans="1:20" ht="34.5" x14ac:dyDescent="0.2">
      <c r="A14" s="6">
        <v>13</v>
      </c>
      <c r="B14" s="6" t="s">
        <v>72</v>
      </c>
      <c r="C14" s="7" t="s">
        <v>82</v>
      </c>
      <c r="D14" s="6" t="s">
        <v>21</v>
      </c>
      <c r="F14" s="6" t="s">
        <v>75</v>
      </c>
      <c r="G14" s="6" t="s">
        <v>76</v>
      </c>
      <c r="H14" s="10" t="s">
        <v>32</v>
      </c>
      <c r="I14" s="6" t="s">
        <v>26</v>
      </c>
      <c r="J14" s="6">
        <v>2016</v>
      </c>
      <c r="K14" s="6">
        <v>2018</v>
      </c>
      <c r="L14" s="13">
        <v>3</v>
      </c>
      <c r="M14" s="6" t="s">
        <v>74</v>
      </c>
      <c r="N14" s="6" t="s">
        <v>74</v>
      </c>
      <c r="O14" s="9">
        <v>1.9424988527396401</v>
      </c>
      <c r="P14" s="5" t="s">
        <v>83</v>
      </c>
      <c r="Q14" s="6">
        <v>6</v>
      </c>
      <c r="R14" s="6" t="s">
        <v>52</v>
      </c>
      <c r="S14" s="6">
        <v>0.91</v>
      </c>
      <c r="T14" s="6" t="s">
        <v>84</v>
      </c>
    </row>
    <row r="15" spans="1:20" ht="23.25" x14ac:dyDescent="0.2">
      <c r="A15" s="6">
        <v>14</v>
      </c>
      <c r="B15" s="6" t="s">
        <v>72</v>
      </c>
      <c r="C15" s="7" t="s">
        <v>85</v>
      </c>
      <c r="D15" s="6" t="s">
        <v>21</v>
      </c>
      <c r="F15" s="6" t="s">
        <v>75</v>
      </c>
      <c r="G15" s="6" t="s">
        <v>76</v>
      </c>
      <c r="H15" s="10" t="s">
        <v>32</v>
      </c>
      <c r="I15" s="6" t="s">
        <v>43</v>
      </c>
      <c r="J15" s="6">
        <v>2010</v>
      </c>
      <c r="K15" s="6">
        <v>2013</v>
      </c>
      <c r="L15" s="6">
        <v>4</v>
      </c>
      <c r="M15" s="6" t="s">
        <v>74</v>
      </c>
      <c r="N15" s="6" t="s">
        <v>74</v>
      </c>
      <c r="O15" s="9">
        <v>1.45687413955473</v>
      </c>
      <c r="P15" s="5" t="s">
        <v>86</v>
      </c>
      <c r="Q15" s="6">
        <v>6</v>
      </c>
      <c r="R15" s="6" t="s">
        <v>28</v>
      </c>
      <c r="S15" s="6">
        <v>0.91</v>
      </c>
      <c r="T15" s="6">
        <v>18.3</v>
      </c>
    </row>
    <row r="16" spans="1:20" ht="23.25" x14ac:dyDescent="0.2">
      <c r="A16" s="6">
        <v>15</v>
      </c>
      <c r="B16" s="6" t="s">
        <v>72</v>
      </c>
      <c r="C16" s="7" t="s">
        <v>87</v>
      </c>
      <c r="D16" s="6" t="s">
        <v>21</v>
      </c>
      <c r="F16" s="6" t="s">
        <v>75</v>
      </c>
      <c r="G16" s="6" t="s">
        <v>88</v>
      </c>
      <c r="H16" s="10" t="s">
        <v>32</v>
      </c>
      <c r="I16" s="6" t="s">
        <v>43</v>
      </c>
      <c r="J16" s="6">
        <v>2010</v>
      </c>
      <c r="K16" s="6">
        <v>2013</v>
      </c>
      <c r="L16" s="6">
        <v>4</v>
      </c>
      <c r="M16" s="6" t="s">
        <v>74</v>
      </c>
      <c r="N16" s="6" t="s">
        <v>74</v>
      </c>
      <c r="O16" s="9">
        <v>8.0937452197485005</v>
      </c>
      <c r="P16" s="9">
        <v>0.68796834367862303</v>
      </c>
      <c r="Q16" s="6">
        <v>12</v>
      </c>
      <c r="R16" s="6" t="s">
        <v>28</v>
      </c>
      <c r="S16" s="6">
        <v>0.91</v>
      </c>
      <c r="T16" s="6">
        <v>6.1</v>
      </c>
    </row>
    <row r="17" spans="1:20" ht="34.5" x14ac:dyDescent="0.2">
      <c r="A17" s="6">
        <v>16</v>
      </c>
      <c r="B17" s="6" t="s">
        <v>89</v>
      </c>
      <c r="C17" s="7" t="s">
        <v>90</v>
      </c>
      <c r="D17" s="6" t="s">
        <v>21</v>
      </c>
      <c r="F17" s="6" t="s">
        <v>92</v>
      </c>
      <c r="G17" s="19" t="s">
        <v>93</v>
      </c>
      <c r="H17" s="10" t="s">
        <v>32</v>
      </c>
      <c r="I17" s="6" t="s">
        <v>26</v>
      </c>
      <c r="J17" s="6">
        <v>2015</v>
      </c>
      <c r="K17" s="6">
        <v>2018</v>
      </c>
      <c r="L17" s="13">
        <f>K17-J17+1</f>
        <v>4</v>
      </c>
      <c r="M17" s="6" t="s">
        <v>91</v>
      </c>
      <c r="N17" s="6" t="s">
        <v>91</v>
      </c>
      <c r="O17" s="9">
        <v>22.9862364240857</v>
      </c>
      <c r="P17" s="20" t="s">
        <v>32</v>
      </c>
      <c r="Q17" s="6">
        <v>12</v>
      </c>
      <c r="R17" s="12" t="s">
        <v>28</v>
      </c>
      <c r="S17" s="6">
        <v>1.22</v>
      </c>
      <c r="T17" s="6">
        <v>19.8</v>
      </c>
    </row>
    <row r="18" spans="1:20" ht="34.5" x14ac:dyDescent="0.2">
      <c r="A18" s="6">
        <v>17</v>
      </c>
      <c r="B18" s="6" t="s">
        <v>89</v>
      </c>
      <c r="C18" s="7" t="s">
        <v>94</v>
      </c>
      <c r="D18" s="6" t="s">
        <v>21</v>
      </c>
      <c r="F18" s="6" t="s">
        <v>92</v>
      </c>
      <c r="G18" s="19" t="s">
        <v>93</v>
      </c>
      <c r="H18" s="10" t="s">
        <v>32</v>
      </c>
      <c r="I18" s="6" t="s">
        <v>26</v>
      </c>
      <c r="J18" s="6">
        <v>2017</v>
      </c>
      <c r="K18" s="6">
        <v>2018</v>
      </c>
      <c r="L18" s="13">
        <v>3</v>
      </c>
      <c r="M18" s="6" t="s">
        <v>91</v>
      </c>
      <c r="N18" s="6" t="s">
        <v>91</v>
      </c>
      <c r="O18" s="9">
        <v>19.424988527396401</v>
      </c>
      <c r="P18" s="9">
        <v>6.4749961757988004</v>
      </c>
      <c r="Q18" s="6">
        <v>2</v>
      </c>
      <c r="R18" s="6" t="s">
        <v>52</v>
      </c>
      <c r="S18" s="10" t="s">
        <v>32</v>
      </c>
      <c r="T18" s="10" t="s">
        <v>32</v>
      </c>
    </row>
    <row r="19" spans="1:20" ht="34.5" x14ac:dyDescent="0.2">
      <c r="A19" s="6">
        <v>18</v>
      </c>
      <c r="B19" s="6" t="s">
        <v>89</v>
      </c>
      <c r="C19" s="7" t="s">
        <v>95</v>
      </c>
      <c r="D19" s="6" t="s">
        <v>21</v>
      </c>
      <c r="F19" s="6" t="s">
        <v>92</v>
      </c>
      <c r="G19" s="6" t="s">
        <v>96</v>
      </c>
      <c r="H19" s="10" t="s">
        <v>32</v>
      </c>
      <c r="I19" s="6" t="s">
        <v>43</v>
      </c>
      <c r="J19" s="6">
        <v>2007</v>
      </c>
      <c r="K19" s="6">
        <v>2011</v>
      </c>
      <c r="L19" s="6">
        <f>K19-J19+1</f>
        <v>5</v>
      </c>
      <c r="M19" s="6" t="s">
        <v>91</v>
      </c>
      <c r="N19" s="6" t="s">
        <v>91</v>
      </c>
      <c r="O19" s="9">
        <v>5.6656216538239503</v>
      </c>
      <c r="P19" s="9">
        <v>1.4</v>
      </c>
      <c r="Q19" s="6">
        <v>4</v>
      </c>
      <c r="R19" s="6" t="s">
        <v>28</v>
      </c>
      <c r="S19" s="6">
        <v>1.22</v>
      </c>
      <c r="T19" s="6">
        <v>22.9</v>
      </c>
    </row>
    <row r="20" spans="1:20" ht="34.5" x14ac:dyDescent="0.2">
      <c r="A20" s="6">
        <v>19</v>
      </c>
      <c r="B20" s="6" t="s">
        <v>97</v>
      </c>
      <c r="C20" s="7" t="s">
        <v>98</v>
      </c>
      <c r="D20" s="6" t="s">
        <v>21</v>
      </c>
      <c r="F20" s="6" t="s">
        <v>100</v>
      </c>
      <c r="G20" s="6" t="s">
        <v>101</v>
      </c>
      <c r="H20" s="10" t="s">
        <v>32</v>
      </c>
      <c r="I20" s="6" t="s">
        <v>26</v>
      </c>
      <c r="J20" s="6">
        <v>2012</v>
      </c>
      <c r="K20" s="6">
        <v>2018</v>
      </c>
      <c r="L20" s="6">
        <v>7</v>
      </c>
      <c r="M20" s="6" t="s">
        <v>60</v>
      </c>
      <c r="N20" s="6" t="s">
        <v>99</v>
      </c>
      <c r="O20" s="9">
        <v>24.2812356592455</v>
      </c>
      <c r="P20" s="9">
        <v>24.2812356592455</v>
      </c>
      <c r="Q20" s="6">
        <v>1</v>
      </c>
      <c r="R20" s="6" t="s">
        <v>66</v>
      </c>
      <c r="S20" s="6" t="s">
        <v>102</v>
      </c>
      <c r="T20" s="6">
        <v>18.3</v>
      </c>
    </row>
    <row r="21" spans="1:20" ht="34.5" x14ac:dyDescent="0.2">
      <c r="A21" s="6">
        <v>20</v>
      </c>
      <c r="B21" s="6" t="s">
        <v>97</v>
      </c>
      <c r="C21" s="7" t="s">
        <v>103</v>
      </c>
      <c r="D21" s="6" t="s">
        <v>21</v>
      </c>
      <c r="F21" s="6" t="s">
        <v>100</v>
      </c>
      <c r="G21" s="6" t="s">
        <v>104</v>
      </c>
      <c r="H21" s="10" t="s">
        <v>32</v>
      </c>
      <c r="I21" s="6" t="s">
        <v>26</v>
      </c>
      <c r="J21" s="6">
        <v>2012</v>
      </c>
      <c r="K21" s="6">
        <v>2018</v>
      </c>
      <c r="L21" s="6">
        <v>7</v>
      </c>
      <c r="M21" s="6" t="s">
        <v>60</v>
      </c>
      <c r="N21" s="6" t="s">
        <v>99</v>
      </c>
      <c r="O21" s="9">
        <v>54.632780233302398</v>
      </c>
      <c r="P21" s="5" t="s">
        <v>105</v>
      </c>
      <c r="Q21" s="6">
        <v>2</v>
      </c>
      <c r="R21" s="6" t="s">
        <v>52</v>
      </c>
      <c r="S21" s="6" t="s">
        <v>106</v>
      </c>
      <c r="T21" s="6" t="s">
        <v>107</v>
      </c>
    </row>
    <row r="22" spans="1:20" ht="34.5" x14ac:dyDescent="0.2">
      <c r="A22" s="6">
        <v>21</v>
      </c>
      <c r="B22" s="6" t="s">
        <v>97</v>
      </c>
      <c r="C22" s="7" t="s">
        <v>108</v>
      </c>
      <c r="D22" s="6" t="s">
        <v>21</v>
      </c>
      <c r="F22" s="6" t="s">
        <v>100</v>
      </c>
      <c r="G22" s="6" t="s">
        <v>109</v>
      </c>
      <c r="H22" s="10" t="s">
        <v>32</v>
      </c>
      <c r="I22" s="6" t="s">
        <v>26</v>
      </c>
      <c r="J22" s="6">
        <v>2012</v>
      </c>
      <c r="K22" s="6">
        <v>2018</v>
      </c>
      <c r="L22" s="6">
        <v>7</v>
      </c>
      <c r="M22" s="6" t="s">
        <v>60</v>
      </c>
      <c r="N22" s="6" t="s">
        <v>99</v>
      </c>
      <c r="O22" s="9">
        <v>16.187490439497001</v>
      </c>
      <c r="P22" s="9">
        <v>16.187490439497001</v>
      </c>
      <c r="Q22" s="6">
        <v>1</v>
      </c>
      <c r="R22" s="6" t="s">
        <v>66</v>
      </c>
      <c r="S22" s="13" t="s">
        <v>29</v>
      </c>
      <c r="T22" s="6" t="s">
        <v>29</v>
      </c>
    </row>
    <row r="23" spans="1:20" ht="34.5" x14ac:dyDescent="0.2">
      <c r="A23" s="6">
        <v>22</v>
      </c>
      <c r="B23" s="6" t="s">
        <v>97</v>
      </c>
      <c r="C23" s="7" t="s">
        <v>110</v>
      </c>
      <c r="D23" s="6" t="s">
        <v>21</v>
      </c>
      <c r="F23" s="6" t="s">
        <v>100</v>
      </c>
      <c r="G23" s="6" t="s">
        <v>111</v>
      </c>
      <c r="H23" s="10" t="s">
        <v>32</v>
      </c>
      <c r="I23" s="6" t="s">
        <v>26</v>
      </c>
      <c r="J23" s="6">
        <v>2008</v>
      </c>
      <c r="K23" s="6">
        <v>2018</v>
      </c>
      <c r="L23" s="13">
        <v>11</v>
      </c>
      <c r="M23" s="6" t="s">
        <v>99</v>
      </c>
      <c r="N23" s="6" t="s">
        <v>99</v>
      </c>
      <c r="O23" s="9">
        <v>43.706224186641897</v>
      </c>
      <c r="P23" s="5" t="s">
        <v>112</v>
      </c>
      <c r="Q23" s="6">
        <v>3</v>
      </c>
      <c r="R23" s="12" t="s">
        <v>28</v>
      </c>
      <c r="S23" s="6" t="s">
        <v>106</v>
      </c>
      <c r="T23" s="6" t="s">
        <v>113</v>
      </c>
    </row>
    <row r="24" spans="1:20" ht="45.75" x14ac:dyDescent="0.2">
      <c r="A24" s="6">
        <v>23</v>
      </c>
      <c r="B24" s="6" t="s">
        <v>114</v>
      </c>
      <c r="C24" s="7" t="s">
        <v>115</v>
      </c>
      <c r="D24" s="6" t="s">
        <v>116</v>
      </c>
      <c r="F24" s="6" t="s">
        <v>35</v>
      </c>
      <c r="G24" s="6" t="s">
        <v>118</v>
      </c>
      <c r="H24" s="10" t="s">
        <v>32</v>
      </c>
      <c r="I24" s="6" t="s">
        <v>43</v>
      </c>
      <c r="J24" s="6">
        <v>1997</v>
      </c>
      <c r="K24" s="6">
        <v>2008</v>
      </c>
      <c r="L24" s="13">
        <v>12</v>
      </c>
      <c r="M24" s="6" t="s">
        <v>117</v>
      </c>
      <c r="N24" s="6" t="s">
        <v>117</v>
      </c>
      <c r="O24" s="9">
        <v>10.279056429080599</v>
      </c>
      <c r="P24" s="5" t="s">
        <v>120</v>
      </c>
      <c r="Q24" s="6">
        <v>9</v>
      </c>
      <c r="R24" s="6" t="s">
        <v>52</v>
      </c>
      <c r="S24" s="6" t="s">
        <v>121</v>
      </c>
      <c r="T24" s="6" t="s">
        <v>122</v>
      </c>
    </row>
    <row r="25" spans="1:20" ht="45.75" x14ac:dyDescent="0.2">
      <c r="A25" s="6">
        <v>24</v>
      </c>
      <c r="B25" s="6" t="s">
        <v>114</v>
      </c>
      <c r="C25" s="7" t="s">
        <v>123</v>
      </c>
      <c r="D25" s="6" t="s">
        <v>116</v>
      </c>
      <c r="F25" s="6" t="s">
        <v>35</v>
      </c>
      <c r="G25" s="6" t="s">
        <v>118</v>
      </c>
      <c r="H25" s="10" t="s">
        <v>32</v>
      </c>
      <c r="I25" s="6" t="s">
        <v>43</v>
      </c>
      <c r="J25" s="6">
        <v>1996</v>
      </c>
      <c r="K25" s="6">
        <v>2008</v>
      </c>
      <c r="L25" s="13">
        <v>13</v>
      </c>
      <c r="M25" s="6" t="s">
        <v>117</v>
      </c>
      <c r="N25" s="6" t="s">
        <v>117</v>
      </c>
      <c r="O25" s="9">
        <v>16.187490439497001</v>
      </c>
      <c r="P25" s="9">
        <v>8.1</v>
      </c>
      <c r="Q25" s="6">
        <v>2</v>
      </c>
      <c r="R25" s="6" t="s">
        <v>52</v>
      </c>
      <c r="S25" s="6" t="s">
        <v>121</v>
      </c>
      <c r="T25" s="6" t="s">
        <v>124</v>
      </c>
    </row>
    <row r="26" spans="1:20" ht="45.75" x14ac:dyDescent="0.2">
      <c r="A26" s="6">
        <v>25</v>
      </c>
      <c r="B26" s="6" t="s">
        <v>114</v>
      </c>
      <c r="C26" s="7" t="s">
        <v>125</v>
      </c>
      <c r="D26" s="6" t="s">
        <v>116</v>
      </c>
      <c r="F26" s="6" t="s">
        <v>35</v>
      </c>
      <c r="G26" s="6" t="s">
        <v>118</v>
      </c>
      <c r="H26" s="10" t="s">
        <v>32</v>
      </c>
      <c r="I26" s="6" t="s">
        <v>43</v>
      </c>
      <c r="J26" s="6">
        <v>1997</v>
      </c>
      <c r="K26" s="6">
        <v>2008</v>
      </c>
      <c r="L26" s="13">
        <v>12</v>
      </c>
      <c r="M26" s="6" t="s">
        <v>117</v>
      </c>
      <c r="N26" s="6" t="s">
        <v>117</v>
      </c>
      <c r="O26" s="9">
        <v>18.210926744434101</v>
      </c>
      <c r="P26" s="9">
        <v>6.1</v>
      </c>
      <c r="Q26" s="6">
        <v>3</v>
      </c>
      <c r="R26" s="6" t="s">
        <v>52</v>
      </c>
      <c r="S26" s="6" t="s">
        <v>121</v>
      </c>
      <c r="T26" s="6" t="s">
        <v>126</v>
      </c>
    </row>
    <row r="27" spans="1:20" ht="45.75" x14ac:dyDescent="0.2">
      <c r="A27" s="6">
        <v>26</v>
      </c>
      <c r="B27" s="6" t="s">
        <v>127</v>
      </c>
      <c r="C27" s="7" t="s">
        <v>128</v>
      </c>
      <c r="D27" s="6" t="s">
        <v>129</v>
      </c>
      <c r="F27" s="6" t="s">
        <v>35</v>
      </c>
      <c r="G27" s="6" t="s">
        <v>130</v>
      </c>
      <c r="H27" s="10" t="s">
        <v>32</v>
      </c>
      <c r="I27" s="6" t="s">
        <v>43</v>
      </c>
      <c r="J27" s="6">
        <v>2008</v>
      </c>
      <c r="K27" s="6">
        <v>2014</v>
      </c>
      <c r="L27" s="6">
        <f t="shared" ref="L27:L31" si="0">K27-J27+1</f>
        <v>7</v>
      </c>
      <c r="M27" s="6" t="s">
        <v>117</v>
      </c>
      <c r="N27" s="6" t="s">
        <v>117</v>
      </c>
      <c r="O27" s="9">
        <v>19.424988527396401</v>
      </c>
      <c r="P27" s="5" t="s">
        <v>131</v>
      </c>
      <c r="Q27" s="6">
        <v>2</v>
      </c>
      <c r="R27" s="6" t="s">
        <v>28</v>
      </c>
      <c r="S27" s="6" t="s">
        <v>132</v>
      </c>
      <c r="T27" s="6">
        <v>15.2</v>
      </c>
    </row>
    <row r="28" spans="1:20" ht="45.75" x14ac:dyDescent="0.2">
      <c r="A28" s="6">
        <v>27</v>
      </c>
      <c r="B28" s="6" t="s">
        <v>127</v>
      </c>
      <c r="C28" s="7" t="s">
        <v>133</v>
      </c>
      <c r="D28" s="6" t="s">
        <v>129</v>
      </c>
      <c r="F28" s="6" t="s">
        <v>35</v>
      </c>
      <c r="G28" s="6" t="s">
        <v>134</v>
      </c>
      <c r="H28" s="10" t="s">
        <v>32</v>
      </c>
      <c r="I28" s="6" t="s">
        <v>43</v>
      </c>
      <c r="J28" s="6">
        <v>2008</v>
      </c>
      <c r="K28" s="6">
        <v>2014</v>
      </c>
      <c r="L28" s="6">
        <f t="shared" si="0"/>
        <v>7</v>
      </c>
      <c r="M28" s="6" t="s">
        <v>117</v>
      </c>
      <c r="N28" s="6" t="s">
        <v>117</v>
      </c>
      <c r="O28" s="9">
        <v>19.344051075198902</v>
      </c>
      <c r="P28" s="5" t="s">
        <v>135</v>
      </c>
      <c r="Q28" s="6">
        <v>2</v>
      </c>
      <c r="R28" s="6" t="s">
        <v>28</v>
      </c>
      <c r="S28" s="10" t="s">
        <v>32</v>
      </c>
      <c r="T28" s="6">
        <v>12.2</v>
      </c>
    </row>
    <row r="29" spans="1:20" ht="45.75" x14ac:dyDescent="0.2">
      <c r="A29" s="6">
        <v>28</v>
      </c>
      <c r="B29" s="6" t="s">
        <v>127</v>
      </c>
      <c r="C29" s="7" t="s">
        <v>136</v>
      </c>
      <c r="D29" s="6" t="s">
        <v>129</v>
      </c>
      <c r="F29" s="6" t="s">
        <v>35</v>
      </c>
      <c r="G29" s="6" t="s">
        <v>119</v>
      </c>
      <c r="H29" s="10" t="s">
        <v>32</v>
      </c>
      <c r="I29" s="6" t="s">
        <v>43</v>
      </c>
      <c r="J29" s="6">
        <v>2008</v>
      </c>
      <c r="K29" s="6">
        <v>2014</v>
      </c>
      <c r="L29" s="6">
        <f t="shared" si="0"/>
        <v>7</v>
      </c>
      <c r="M29" s="6" t="s">
        <v>117</v>
      </c>
      <c r="N29" s="6" t="s">
        <v>117</v>
      </c>
      <c r="O29" s="9">
        <v>15.782803178509599</v>
      </c>
      <c r="P29" s="5" t="s">
        <v>137</v>
      </c>
      <c r="Q29" s="6">
        <v>2</v>
      </c>
      <c r="R29" s="6" t="s">
        <v>28</v>
      </c>
      <c r="S29" s="6" t="s">
        <v>138</v>
      </c>
      <c r="T29" s="6" t="s">
        <v>122</v>
      </c>
    </row>
    <row r="30" spans="1:20" ht="45.75" x14ac:dyDescent="0.2">
      <c r="A30" s="6">
        <v>29</v>
      </c>
      <c r="B30" s="6" t="s">
        <v>127</v>
      </c>
      <c r="C30" s="7" t="s">
        <v>139</v>
      </c>
      <c r="D30" s="6" t="s">
        <v>129</v>
      </c>
      <c r="F30" s="6" t="s">
        <v>35</v>
      </c>
      <c r="G30" s="6" t="s">
        <v>140</v>
      </c>
      <c r="H30" s="10" t="s">
        <v>32</v>
      </c>
      <c r="I30" s="6" t="s">
        <v>43</v>
      </c>
      <c r="J30" s="6">
        <v>2008</v>
      </c>
      <c r="K30" s="6">
        <v>2014</v>
      </c>
      <c r="L30" s="6">
        <f t="shared" si="0"/>
        <v>7</v>
      </c>
      <c r="M30" s="6" t="s">
        <v>117</v>
      </c>
      <c r="N30" s="6" t="s">
        <v>117</v>
      </c>
      <c r="O30" s="9">
        <v>12.3834301862152</v>
      </c>
      <c r="P30" s="5" t="s">
        <v>141</v>
      </c>
      <c r="Q30" s="6">
        <v>2</v>
      </c>
      <c r="R30" s="6" t="s">
        <v>28</v>
      </c>
      <c r="S30" s="6" t="s">
        <v>138</v>
      </c>
      <c r="T30" s="6">
        <v>6.1</v>
      </c>
    </row>
    <row r="31" spans="1:20" ht="45.75" x14ac:dyDescent="0.2">
      <c r="A31" s="6">
        <v>30</v>
      </c>
      <c r="B31" s="6" t="s">
        <v>127</v>
      </c>
      <c r="C31" s="7" t="s">
        <v>142</v>
      </c>
      <c r="D31" s="6" t="s">
        <v>129</v>
      </c>
      <c r="F31" s="6" t="s">
        <v>35</v>
      </c>
      <c r="G31" s="6" t="s">
        <v>143</v>
      </c>
      <c r="H31" s="10" t="s">
        <v>32</v>
      </c>
      <c r="I31" s="6" t="s">
        <v>43</v>
      </c>
      <c r="J31" s="6">
        <v>2008</v>
      </c>
      <c r="K31" s="6">
        <v>2014</v>
      </c>
      <c r="L31" s="6">
        <f t="shared" si="0"/>
        <v>7</v>
      </c>
      <c r="M31" s="6" t="s">
        <v>117</v>
      </c>
      <c r="N31" s="6" t="s">
        <v>117</v>
      </c>
      <c r="O31" s="9">
        <v>29.137482791094602</v>
      </c>
      <c r="P31" s="5" t="s">
        <v>144</v>
      </c>
      <c r="Q31" s="6">
        <v>2</v>
      </c>
      <c r="R31" s="6" t="s">
        <v>28</v>
      </c>
      <c r="S31" s="6" t="s">
        <v>138</v>
      </c>
      <c r="T31" s="6">
        <v>12.2</v>
      </c>
    </row>
    <row r="32" spans="1:20" ht="57" x14ac:dyDescent="0.2">
      <c r="A32" s="6">
        <v>31</v>
      </c>
      <c r="B32" s="6" t="s">
        <v>127</v>
      </c>
      <c r="C32" s="7" t="s">
        <v>145</v>
      </c>
      <c r="D32" s="6" t="s">
        <v>21</v>
      </c>
      <c r="F32" s="6" t="s">
        <v>35</v>
      </c>
      <c r="G32" s="6" t="s">
        <v>146</v>
      </c>
      <c r="H32" s="8" t="s">
        <v>147</v>
      </c>
      <c r="I32" s="6" t="s">
        <v>26</v>
      </c>
      <c r="J32" s="10">
        <v>2011</v>
      </c>
      <c r="K32" s="6">
        <v>2015</v>
      </c>
      <c r="L32" s="6">
        <v>5</v>
      </c>
      <c r="M32" s="6" t="s">
        <v>117</v>
      </c>
      <c r="N32" s="6" t="s">
        <v>117</v>
      </c>
      <c r="O32" s="9">
        <v>14.4473352172511</v>
      </c>
      <c r="P32" s="5" t="s">
        <v>148</v>
      </c>
      <c r="Q32" s="6">
        <v>2</v>
      </c>
      <c r="R32" s="6" t="s">
        <v>28</v>
      </c>
      <c r="S32" s="6">
        <v>0.91</v>
      </c>
      <c r="T32" s="6">
        <v>12.2</v>
      </c>
    </row>
    <row r="33" spans="1:20" ht="68.25" x14ac:dyDescent="0.2">
      <c r="A33" s="6">
        <v>32</v>
      </c>
      <c r="B33" s="6" t="s">
        <v>149</v>
      </c>
      <c r="C33" s="7" t="s">
        <v>150</v>
      </c>
      <c r="D33" s="6" t="s">
        <v>151</v>
      </c>
      <c r="F33" s="6" t="s">
        <v>35</v>
      </c>
      <c r="G33" s="6" t="s">
        <v>152</v>
      </c>
      <c r="H33" s="6" t="s">
        <v>153</v>
      </c>
      <c r="I33" s="6" t="s">
        <v>43</v>
      </c>
      <c r="J33" s="6">
        <v>2005</v>
      </c>
      <c r="K33" s="6">
        <v>2012</v>
      </c>
      <c r="L33" s="6">
        <f>K33-J33+1</f>
        <v>8</v>
      </c>
      <c r="M33" s="6" t="s">
        <v>117</v>
      </c>
      <c r="N33" s="6" t="s">
        <v>117</v>
      </c>
      <c r="O33" s="9">
        <v>28.692326804008399</v>
      </c>
      <c r="P33" s="21" t="s">
        <v>154</v>
      </c>
      <c r="Q33" s="6">
        <v>2</v>
      </c>
      <c r="R33" s="6" t="s">
        <v>28</v>
      </c>
      <c r="S33" s="6">
        <v>0.91</v>
      </c>
      <c r="T33" s="6">
        <v>15.2</v>
      </c>
    </row>
    <row r="34" spans="1:20" ht="34.5" x14ac:dyDescent="0.2">
      <c r="A34" s="6">
        <v>33</v>
      </c>
      <c r="B34" s="6" t="s">
        <v>155</v>
      </c>
      <c r="C34" s="7" t="s">
        <v>156</v>
      </c>
      <c r="D34" s="6" t="s">
        <v>21</v>
      </c>
      <c r="F34" s="6" t="s">
        <v>158</v>
      </c>
      <c r="G34" s="6" t="s">
        <v>159</v>
      </c>
      <c r="H34" s="10" t="s">
        <v>32</v>
      </c>
      <c r="I34" s="6" t="s">
        <v>26</v>
      </c>
      <c r="J34" s="6">
        <v>2015</v>
      </c>
      <c r="K34" s="6">
        <v>2017</v>
      </c>
      <c r="L34" s="6">
        <v>3</v>
      </c>
      <c r="M34" s="6" t="s">
        <v>157</v>
      </c>
      <c r="N34" s="6" t="s">
        <v>157</v>
      </c>
      <c r="O34" s="9">
        <v>3.6017166227880799</v>
      </c>
      <c r="P34" s="5" t="s">
        <v>160</v>
      </c>
      <c r="Q34" s="6">
        <v>2</v>
      </c>
      <c r="R34" s="6" t="s">
        <v>28</v>
      </c>
      <c r="S34" s="6">
        <v>1.22</v>
      </c>
      <c r="T34" s="6">
        <v>12.2</v>
      </c>
    </row>
    <row r="35" spans="1:20" ht="45.75" x14ac:dyDescent="0.2">
      <c r="A35" s="6">
        <v>34</v>
      </c>
      <c r="B35" s="6" t="s">
        <v>127</v>
      </c>
      <c r="C35" s="7" t="s">
        <v>161</v>
      </c>
      <c r="D35" s="6" t="s">
        <v>129</v>
      </c>
      <c r="F35" s="6" t="s">
        <v>35</v>
      </c>
      <c r="G35" s="6" t="s">
        <v>162</v>
      </c>
      <c r="H35" s="10" t="s">
        <v>32</v>
      </c>
      <c r="I35" s="6" t="s">
        <v>43</v>
      </c>
      <c r="J35" s="6">
        <v>2008</v>
      </c>
      <c r="K35" s="6">
        <v>2014</v>
      </c>
      <c r="L35" s="6">
        <f>K35-J35+1</f>
        <v>7</v>
      </c>
      <c r="M35" s="6" t="s">
        <v>117</v>
      </c>
      <c r="N35" s="6" t="s">
        <v>117</v>
      </c>
      <c r="O35" s="9">
        <f>6.3+5.3</f>
        <v>11.6</v>
      </c>
      <c r="P35" s="5" t="s">
        <v>163</v>
      </c>
      <c r="Q35" s="6">
        <v>2</v>
      </c>
      <c r="R35" s="6" t="s">
        <v>28</v>
      </c>
      <c r="S35" s="10" t="s">
        <v>32</v>
      </c>
      <c r="T35" s="6">
        <v>12.2</v>
      </c>
    </row>
    <row r="43" spans="1:20" x14ac:dyDescent="0.2">
      <c r="O43" s="22">
        <f>CONVERT(51.3,"ha","us_acre")</f>
        <v>126.76455363292011</v>
      </c>
    </row>
  </sheetData>
  <autoFilter ref="A1:U35"/>
  <conditionalFormatting sqref="L2:L3">
    <cfRule type="cellIs" dxfId="22" priority="1" operator="notEqual">
      <formula>#REF!+#REF!</formula>
    </cfRule>
  </conditionalFormatting>
  <dataValidations count="4">
    <dataValidation type="decimal" allowBlank="1" showErrorMessage="1" sqref="L5:L35 L2">
      <formula1>0</formula1>
      <formula2>30</formula2>
    </dataValidation>
    <dataValidation type="decimal" operator="greaterThan" allowBlank="1" showInputMessage="1" prompt="Number of subplots at the site" sqref="Q7:Q17 Q19:Q35 Q2:Q5">
      <formula1>0</formula1>
    </dataValidation>
    <dataValidation type="list" allowBlank="1" showErrorMessage="1" sqref="R2:R35">
      <formula1>"Controlled Drainage,Saturated Buffers,DW Recycle,Other"</formula1>
    </dataValidation>
    <dataValidation type="list" allowBlank="1" sqref="M2:N35">
      <formula1>"IA,IL,IN,MN,MO,NC,ND,OH,SD"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Research Site 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Chighladze, Giorgi [SOC A]</dc:creator>
  <cp:lastModifiedBy>Chighladze, Giorgi</cp:lastModifiedBy>
  <dcterms:modified xsi:type="dcterms:W3CDTF">2017-03-22T03:25:52Z</dcterms:modified>
</cp:coreProperties>
</file>