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B17ED039-910A-47B7-A6E2-3C0A074EC861}" xr6:coauthVersionLast="47" xr6:coauthVersionMax="47" xr10:uidLastSave="{00000000-0000-0000-0000-000000000000}"/>
  <bookViews>
    <workbookView xWindow="-108" yWindow="-108" windowWidth="23256" windowHeight="12576" xr2:uid="{0DA760F7-DB94-4B78-B340-A0F9DCDB4464}"/>
  </bookViews>
  <sheets>
    <sheet name="ĐỀ SỐ 04" sheetId="1" r:id="rId1"/>
  </sheets>
  <definedNames>
    <definedName name="_xlnm._FilterDatabase" localSheetId="0" hidden="1">'ĐỀ SỐ 04'!$A$9:$M$17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L10" i="1"/>
  <c r="L11" i="1"/>
  <c r="L12" i="1"/>
  <c r="L13" i="1"/>
  <c r="L14" i="1"/>
  <c r="L15" i="1"/>
  <c r="L16" i="1"/>
  <c r="L17" i="1"/>
  <c r="J11" i="1"/>
  <c r="J12" i="1"/>
  <c r="J13" i="1"/>
  <c r="J14" i="1"/>
  <c r="J15" i="1"/>
  <c r="J16" i="1"/>
  <c r="J17" i="1"/>
  <c r="J10" i="1"/>
  <c r="D11" i="1"/>
  <c r="D13" i="1"/>
  <c r="D14" i="1"/>
  <c r="D15" i="1"/>
  <c r="D16" i="1"/>
  <c r="D17" i="1"/>
  <c r="D10" i="1"/>
  <c r="E11" i="1"/>
  <c r="I11" i="1" s="1"/>
  <c r="E12" i="1"/>
  <c r="I12" i="1" s="1"/>
  <c r="E13" i="1"/>
  <c r="I13" i="1" s="1"/>
  <c r="E14" i="1"/>
  <c r="I14" i="1" s="1"/>
  <c r="E15" i="1"/>
  <c r="I15" i="1" s="1"/>
  <c r="E16" i="1"/>
  <c r="I16" i="1" s="1"/>
  <c r="E17" i="1"/>
  <c r="I17" i="1" s="1"/>
  <c r="E10" i="1"/>
  <c r="I10" i="1" s="1"/>
  <c r="M16" i="1" l="1"/>
  <c r="M11" i="1"/>
  <c r="M14" i="1"/>
  <c r="M13" i="1"/>
  <c r="M12" i="1"/>
  <c r="K10" i="1"/>
  <c r="K15" i="1"/>
  <c r="K17" i="1"/>
  <c r="M10" i="1"/>
  <c r="M17" i="1"/>
  <c r="K11" i="1"/>
  <c r="K16" i="1"/>
  <c r="M15" i="1"/>
  <c r="K14" i="1"/>
  <c r="K13" i="1"/>
  <c r="K12" i="1"/>
</calcChain>
</file>

<file path=xl/sharedStrings.xml><?xml version="1.0" encoding="utf-8"?>
<sst xmlns="http://schemas.openxmlformats.org/spreadsheetml/2006/main" count="92" uniqueCount="55">
  <si>
    <t>Mã ngành</t>
  </si>
  <si>
    <t>Ngành thi</t>
  </si>
  <si>
    <t>Điểm chuẩn 1</t>
  </si>
  <si>
    <t>Điểm chuẩn 2</t>
  </si>
  <si>
    <t>A</t>
  </si>
  <si>
    <t>C</t>
  </si>
  <si>
    <t>D</t>
  </si>
  <si>
    <t>B</t>
  </si>
  <si>
    <t>CNTT</t>
  </si>
  <si>
    <t>Điện tử</t>
  </si>
  <si>
    <t xml:space="preserve">Cơ khí </t>
  </si>
  <si>
    <t>Hóa</t>
  </si>
  <si>
    <t>Bảng 2- BẢNG ĐIỂM HỌC BỔNG</t>
  </si>
  <si>
    <t>Mã nghành</t>
  </si>
  <si>
    <t>Điểm HB</t>
  </si>
  <si>
    <t xml:space="preserve">Mã số </t>
  </si>
  <si>
    <t>Họ</t>
  </si>
  <si>
    <t>Tên</t>
  </si>
  <si>
    <t>Nghành thi</t>
  </si>
  <si>
    <t>Khu vực</t>
  </si>
  <si>
    <t>Toán</t>
  </si>
  <si>
    <t>Lý</t>
  </si>
  <si>
    <t>Điểm chuẩn</t>
  </si>
  <si>
    <t>Tổng cộng</t>
  </si>
  <si>
    <t>Kết quả</t>
  </si>
  <si>
    <t>HB</t>
  </si>
  <si>
    <t>C203</t>
  </si>
  <si>
    <t>A208</t>
  </si>
  <si>
    <t>A205</t>
  </si>
  <si>
    <t>A101</t>
  </si>
  <si>
    <t>B102</t>
  </si>
  <si>
    <t>D107</t>
  </si>
  <si>
    <t>D204</t>
  </si>
  <si>
    <t>C106</t>
  </si>
  <si>
    <t>Mạnh</t>
  </si>
  <si>
    <t>Lâm</t>
  </si>
  <si>
    <t>Nguyễn</t>
  </si>
  <si>
    <t>Lê</t>
  </si>
  <si>
    <t>Kiều</t>
  </si>
  <si>
    <t>Phạm</t>
  </si>
  <si>
    <t>Trần</t>
  </si>
  <si>
    <t>Sơn</t>
  </si>
  <si>
    <t>Tùng</t>
  </si>
  <si>
    <t>Trung</t>
  </si>
  <si>
    <t>Nga</t>
  </si>
  <si>
    <t>Hoa</t>
  </si>
  <si>
    <t>Uyên</t>
  </si>
  <si>
    <t>Hùng</t>
  </si>
  <si>
    <t>2</t>
  </si>
  <si>
    <t>Trượt</t>
  </si>
  <si>
    <t/>
  </si>
  <si>
    <t>1</t>
  </si>
  <si>
    <t>Đỗ</t>
  </si>
  <si>
    <t>BẢNG ĐIỂM CHUẨN</t>
  </si>
  <si>
    <t>ĐỀ SỐ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</si>
</sst>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1" xfId="0" applyFont="1" applyBorder="1"/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5E817-1AFD-4DA9-AF70-4305954C5B59}">
  <dimension ref="A1:M32"/>
  <sheetViews>
    <sheetView tabSelected="1" workbookViewId="0">
      <selection activeCell="D17" sqref="D17"/>
    </sheetView>
  </sheetViews>
  <sheetFormatPr defaultRowHeight="14.4" x14ac:dyDescent="0.3"/>
  <cols>
    <col min="1" max="1" width="20.109375" customWidth="1"/>
    <col min="2" max="2" width="8.77734375" bestFit="1" customWidth="1"/>
    <col min="3" max="4" width="12" bestFit="1" customWidth="1"/>
    <col min="7" max="7" width="27.21875" bestFit="1" customWidth="1"/>
    <col min="9" max="9" width="11.109375" bestFit="1" customWidth="1"/>
    <col min="10" max="10" width="9.33203125" bestFit="1" customWidth="1"/>
  </cols>
  <sheetData>
    <row r="1" spans="1:13" x14ac:dyDescent="0.3">
      <c r="A1" s="4" t="s">
        <v>53</v>
      </c>
      <c r="B1" s="4"/>
      <c r="C1" s="4"/>
      <c r="D1" s="4"/>
      <c r="G1" s="5" t="s">
        <v>12</v>
      </c>
      <c r="H1" s="5"/>
      <c r="I1" s="5"/>
      <c r="J1" s="5"/>
      <c r="K1" s="5"/>
    </row>
    <row r="2" spans="1:13" x14ac:dyDescent="0.3">
      <c r="A2" s="2" t="s">
        <v>0</v>
      </c>
      <c r="B2" s="2" t="s">
        <v>1</v>
      </c>
      <c r="C2" s="2" t="s">
        <v>2</v>
      </c>
      <c r="D2" s="2" t="s">
        <v>3</v>
      </c>
      <c r="G2" s="3" t="s">
        <v>13</v>
      </c>
      <c r="H2" s="1" t="s">
        <v>4</v>
      </c>
      <c r="I2" s="1" t="s">
        <v>7</v>
      </c>
      <c r="J2" s="1" t="s">
        <v>5</v>
      </c>
      <c r="K2" s="1" t="s">
        <v>6</v>
      </c>
    </row>
    <row r="3" spans="1:13" x14ac:dyDescent="0.3">
      <c r="A3" s="1" t="s">
        <v>4</v>
      </c>
      <c r="B3" s="1" t="s">
        <v>8</v>
      </c>
      <c r="C3" s="1">
        <v>19</v>
      </c>
      <c r="D3" s="1">
        <v>20</v>
      </c>
      <c r="G3" s="3" t="s">
        <v>14</v>
      </c>
      <c r="H3" s="1">
        <v>25</v>
      </c>
      <c r="I3" s="1">
        <v>23</v>
      </c>
      <c r="J3" s="1">
        <v>21</v>
      </c>
      <c r="K3" s="1">
        <v>19</v>
      </c>
    </row>
    <row r="4" spans="1:13" x14ac:dyDescent="0.3">
      <c r="A4" s="1" t="s">
        <v>7</v>
      </c>
      <c r="B4" s="1" t="s">
        <v>9</v>
      </c>
      <c r="C4" s="1">
        <v>17</v>
      </c>
      <c r="D4" s="1">
        <v>18</v>
      </c>
    </row>
    <row r="5" spans="1:13" x14ac:dyDescent="0.3">
      <c r="A5" s="1" t="s">
        <v>5</v>
      </c>
      <c r="B5" s="1" t="s">
        <v>10</v>
      </c>
      <c r="C5" s="1">
        <v>15</v>
      </c>
      <c r="D5" s="1">
        <v>16</v>
      </c>
    </row>
    <row r="6" spans="1:13" x14ac:dyDescent="0.3">
      <c r="A6" s="1" t="s">
        <v>6</v>
      </c>
      <c r="B6" s="1" t="s">
        <v>11</v>
      </c>
      <c r="C6" s="1">
        <v>13</v>
      </c>
      <c r="D6" s="1">
        <v>14</v>
      </c>
    </row>
    <row r="9" spans="1:13" x14ac:dyDescent="0.3">
      <c r="A9" s="3" t="s">
        <v>15</v>
      </c>
      <c r="B9" s="3" t="s">
        <v>16</v>
      </c>
      <c r="C9" s="3" t="s">
        <v>17</v>
      </c>
      <c r="D9" s="3" t="s">
        <v>18</v>
      </c>
      <c r="E9" s="3" t="s">
        <v>19</v>
      </c>
      <c r="F9" s="3" t="s">
        <v>20</v>
      </c>
      <c r="G9" s="3" t="s">
        <v>21</v>
      </c>
      <c r="H9" s="3" t="s">
        <v>11</v>
      </c>
      <c r="I9" s="3" t="s">
        <v>22</v>
      </c>
      <c r="J9" s="3" t="s">
        <v>23</v>
      </c>
      <c r="K9" s="3" t="s">
        <v>24</v>
      </c>
      <c r="L9" s="3" t="s">
        <v>14</v>
      </c>
      <c r="M9" s="3" t="s">
        <v>25</v>
      </c>
    </row>
    <row r="10" spans="1:13" x14ac:dyDescent="0.3">
      <c r="A10" s="1" t="s">
        <v>26</v>
      </c>
      <c r="B10" s="1" t="s">
        <v>21</v>
      </c>
      <c r="C10" s="1" t="s">
        <v>34</v>
      </c>
      <c r="D10" s="1" t="str">
        <f>VLOOKUP(LEFT(A10,1),$A$2:$D$6,2,0)</f>
        <v xml:space="preserve">Cơ khí </v>
      </c>
      <c r="E10" s="1" t="str">
        <f>MID(A10,2,1)</f>
        <v>2</v>
      </c>
      <c r="F10" s="1">
        <v>2</v>
      </c>
      <c r="G10" s="1">
        <v>6</v>
      </c>
      <c r="H10" s="1">
        <v>3</v>
      </c>
      <c r="I10" s="1">
        <f>VLOOKUP(LEFT(A10,1),$A$3:$D$6,IF(E10=1,3,4),0)</f>
        <v>16</v>
      </c>
      <c r="J10" s="1">
        <f>SUM(F10:H10)</f>
        <v>11</v>
      </c>
      <c r="K10" s="1" t="str">
        <f>IF(J10&gt;=I10,"Đỗ","Trượt")</f>
        <v>Trượt</v>
      </c>
      <c r="L10" s="1">
        <f t="shared" ref="L10:L17" si="0">HLOOKUP(LEFT(A10,1),$H$2:$K$3,2,0)</f>
        <v>21</v>
      </c>
      <c r="M10" s="1" t="str">
        <f>IF(J10&gt;=L10,"Có","")</f>
        <v/>
      </c>
    </row>
    <row r="11" spans="1:13" x14ac:dyDescent="0.3">
      <c r="A11" s="1" t="s">
        <v>27</v>
      </c>
      <c r="B11" s="1" t="s">
        <v>35</v>
      </c>
      <c r="C11" s="1" t="s">
        <v>41</v>
      </c>
      <c r="D11" s="1" t="str">
        <f t="shared" ref="D11:D17" si="1">VLOOKUP(LEFT(A11,1),$A$2:$D$6,2,0)</f>
        <v>CNTT</v>
      </c>
      <c r="E11" s="1" t="str">
        <f t="shared" ref="E11:E17" si="2">MID(A11,2,1)</f>
        <v>2</v>
      </c>
      <c r="F11" s="1">
        <v>4</v>
      </c>
      <c r="G11" s="1">
        <v>3</v>
      </c>
      <c r="H11" s="1">
        <v>5</v>
      </c>
      <c r="I11" s="1">
        <f t="shared" ref="I11:I17" si="3">VLOOKUP(LEFT(A11,1),$A$3:$D$6,IF(E11=1,3,4),0)</f>
        <v>20</v>
      </c>
      <c r="J11" s="1">
        <f t="shared" ref="J11:J17" si="4">SUM(F11:H11)</f>
        <v>12</v>
      </c>
      <c r="K11" s="1" t="str">
        <f t="shared" ref="K11:K17" si="5">IF(J11&gt;=I11,"Đỗ","Trượt")</f>
        <v>Trượt</v>
      </c>
      <c r="L11" s="1">
        <f t="shared" si="0"/>
        <v>25</v>
      </c>
      <c r="M11" s="1" t="str">
        <f t="shared" ref="M11:M17" si="6">IF(J11&gt;=L11,"Có","")</f>
        <v/>
      </c>
    </row>
    <row r="12" spans="1:13" x14ac:dyDescent="0.3">
      <c r="A12" s="1" t="s">
        <v>28</v>
      </c>
      <c r="B12" s="1" t="s">
        <v>36</v>
      </c>
      <c r="C12" s="1" t="s">
        <v>42</v>
      </c>
      <c r="D12" s="1" t="str">
        <f>VLOOKUP(LEFT(A12,1),$A$2:$D$6,2,0)</f>
        <v>CNTT</v>
      </c>
      <c r="E12" s="1" t="str">
        <f t="shared" si="2"/>
        <v>2</v>
      </c>
      <c r="F12" s="1">
        <v>5</v>
      </c>
      <c r="G12" s="1">
        <v>4</v>
      </c>
      <c r="H12" s="1">
        <v>4</v>
      </c>
      <c r="I12" s="1">
        <f t="shared" si="3"/>
        <v>20</v>
      </c>
      <c r="J12" s="1">
        <f t="shared" si="4"/>
        <v>13</v>
      </c>
      <c r="K12" s="1" t="str">
        <f t="shared" si="5"/>
        <v>Trượt</v>
      </c>
      <c r="L12" s="1">
        <f t="shared" si="0"/>
        <v>25</v>
      </c>
      <c r="M12" s="1" t="str">
        <f t="shared" si="6"/>
        <v/>
      </c>
    </row>
    <row r="13" spans="1:13" x14ac:dyDescent="0.3">
      <c r="A13" s="1" t="s">
        <v>29</v>
      </c>
      <c r="B13" s="1" t="s">
        <v>37</v>
      </c>
      <c r="C13" s="1" t="s">
        <v>43</v>
      </c>
      <c r="D13" s="1" t="str">
        <f t="shared" si="1"/>
        <v>CNTT</v>
      </c>
      <c r="E13" s="1" t="str">
        <f t="shared" si="2"/>
        <v>1</v>
      </c>
      <c r="F13" s="1">
        <v>5</v>
      </c>
      <c r="G13" s="1">
        <v>8</v>
      </c>
      <c r="H13" s="1">
        <v>7</v>
      </c>
      <c r="I13" s="1">
        <f t="shared" si="3"/>
        <v>20</v>
      </c>
      <c r="J13" s="1">
        <f t="shared" si="4"/>
        <v>20</v>
      </c>
      <c r="K13" s="1" t="str">
        <f t="shared" si="5"/>
        <v>Đỗ</v>
      </c>
      <c r="L13" s="1">
        <f t="shared" si="0"/>
        <v>25</v>
      </c>
      <c r="M13" s="1" t="str">
        <f t="shared" si="6"/>
        <v/>
      </c>
    </row>
    <row r="14" spans="1:13" x14ac:dyDescent="0.3">
      <c r="A14" s="1" t="s">
        <v>30</v>
      </c>
      <c r="B14" s="1" t="s">
        <v>38</v>
      </c>
      <c r="C14" s="1" t="s">
        <v>44</v>
      </c>
      <c r="D14" s="1" t="str">
        <f t="shared" si="1"/>
        <v>Điện tử</v>
      </c>
      <c r="E14" s="1" t="str">
        <f t="shared" si="2"/>
        <v>1</v>
      </c>
      <c r="F14" s="1">
        <v>6</v>
      </c>
      <c r="G14" s="1">
        <v>5</v>
      </c>
      <c r="H14" s="1">
        <v>5</v>
      </c>
      <c r="I14" s="1">
        <f t="shared" si="3"/>
        <v>18</v>
      </c>
      <c r="J14" s="1">
        <f t="shared" si="4"/>
        <v>16</v>
      </c>
      <c r="K14" s="1" t="str">
        <f t="shared" si="5"/>
        <v>Trượt</v>
      </c>
      <c r="L14" s="1">
        <f t="shared" si="0"/>
        <v>23</v>
      </c>
      <c r="M14" s="1" t="str">
        <f t="shared" si="6"/>
        <v/>
      </c>
    </row>
    <row r="15" spans="1:13" x14ac:dyDescent="0.3">
      <c r="A15" s="1" t="s">
        <v>31</v>
      </c>
      <c r="B15" s="1" t="s">
        <v>37</v>
      </c>
      <c r="C15" s="1" t="s">
        <v>45</v>
      </c>
      <c r="D15" s="1" t="str">
        <f t="shared" si="1"/>
        <v>Hóa</v>
      </c>
      <c r="E15" s="1" t="str">
        <f t="shared" si="2"/>
        <v>1</v>
      </c>
      <c r="F15" s="1">
        <v>8</v>
      </c>
      <c r="G15" s="1">
        <v>6</v>
      </c>
      <c r="H15" s="1">
        <v>5</v>
      </c>
      <c r="I15" s="1">
        <f t="shared" si="3"/>
        <v>14</v>
      </c>
      <c r="J15" s="1">
        <f t="shared" si="4"/>
        <v>19</v>
      </c>
      <c r="K15" s="1" t="str">
        <f t="shared" si="5"/>
        <v>Đỗ</v>
      </c>
      <c r="L15" s="1">
        <f t="shared" si="0"/>
        <v>19</v>
      </c>
      <c r="M15" s="1" t="str">
        <f t="shared" si="6"/>
        <v>Có</v>
      </c>
    </row>
    <row r="16" spans="1:13" x14ac:dyDescent="0.3">
      <c r="A16" s="1" t="s">
        <v>32</v>
      </c>
      <c r="B16" s="1" t="s">
        <v>39</v>
      </c>
      <c r="C16" s="1" t="s">
        <v>46</v>
      </c>
      <c r="D16" s="1" t="str">
        <f t="shared" si="1"/>
        <v>Hóa</v>
      </c>
      <c r="E16" s="1" t="str">
        <f t="shared" si="2"/>
        <v>2</v>
      </c>
      <c r="F16" s="1">
        <v>9</v>
      </c>
      <c r="G16" s="1">
        <v>9</v>
      </c>
      <c r="H16" s="1">
        <v>7</v>
      </c>
      <c r="I16" s="1">
        <f t="shared" si="3"/>
        <v>14</v>
      </c>
      <c r="J16" s="1">
        <f t="shared" si="4"/>
        <v>25</v>
      </c>
      <c r="K16" s="1" t="str">
        <f t="shared" si="5"/>
        <v>Đỗ</v>
      </c>
      <c r="L16" s="1">
        <f t="shared" si="0"/>
        <v>19</v>
      </c>
      <c r="M16" s="1" t="str">
        <f t="shared" si="6"/>
        <v>Có</v>
      </c>
    </row>
    <row r="17" spans="1:13" x14ac:dyDescent="0.3">
      <c r="A17" s="1" t="s">
        <v>33</v>
      </c>
      <c r="B17" s="1" t="s">
        <v>40</v>
      </c>
      <c r="C17" s="1" t="s">
        <v>47</v>
      </c>
      <c r="D17" s="1" t="str">
        <f t="shared" si="1"/>
        <v xml:space="preserve">Cơ khí </v>
      </c>
      <c r="E17" s="1" t="str">
        <f t="shared" si="2"/>
        <v>1</v>
      </c>
      <c r="F17" s="1">
        <v>10</v>
      </c>
      <c r="G17" s="1">
        <v>8</v>
      </c>
      <c r="H17" s="1">
        <v>8</v>
      </c>
      <c r="I17" s="1">
        <f t="shared" si="3"/>
        <v>16</v>
      </c>
      <c r="J17" s="1">
        <f t="shared" si="4"/>
        <v>26</v>
      </c>
      <c r="K17" s="1" t="str">
        <f t="shared" si="5"/>
        <v>Đỗ</v>
      </c>
      <c r="L17" s="1">
        <f t="shared" si="0"/>
        <v>21</v>
      </c>
      <c r="M17" s="1" t="str">
        <f t="shared" si="6"/>
        <v>Có</v>
      </c>
    </row>
    <row r="21" spans="1:13" x14ac:dyDescent="0.3">
      <c r="A21" s="6" t="s">
        <v>54</v>
      </c>
    </row>
    <row r="29" spans="1:13" x14ac:dyDescent="0.3">
      <c r="A29" s="3" t="s">
        <v>15</v>
      </c>
      <c r="B29" s="3" t="s">
        <v>16</v>
      </c>
      <c r="C29" s="3" t="s">
        <v>17</v>
      </c>
      <c r="D29" s="3" t="s">
        <v>18</v>
      </c>
      <c r="E29" s="3" t="s">
        <v>19</v>
      </c>
      <c r="F29" s="3" t="s">
        <v>20</v>
      </c>
      <c r="G29" s="3" t="s">
        <v>21</v>
      </c>
      <c r="H29" s="3" t="s">
        <v>11</v>
      </c>
      <c r="I29" s="3" t="s">
        <v>22</v>
      </c>
      <c r="J29" s="3" t="s">
        <v>23</v>
      </c>
      <c r="K29" s="3" t="s">
        <v>24</v>
      </c>
      <c r="L29" s="3" t="s">
        <v>14</v>
      </c>
      <c r="M29" s="3" t="s">
        <v>25</v>
      </c>
    </row>
    <row r="30" spans="1:13" x14ac:dyDescent="0.3">
      <c r="A30" s="1" t="s">
        <v>27</v>
      </c>
      <c r="B30" s="1" t="s">
        <v>35</v>
      </c>
      <c r="C30" s="1" t="s">
        <v>41</v>
      </c>
      <c r="D30" s="1" t="s">
        <v>8</v>
      </c>
      <c r="E30" s="1" t="s">
        <v>48</v>
      </c>
      <c r="F30" s="1">
        <v>4</v>
      </c>
      <c r="G30" s="1">
        <v>3</v>
      </c>
      <c r="H30" s="1">
        <v>5</v>
      </c>
      <c r="I30" s="1">
        <v>20</v>
      </c>
      <c r="J30" s="1">
        <v>12</v>
      </c>
      <c r="K30" s="1" t="s">
        <v>49</v>
      </c>
      <c r="L30" s="1">
        <v>25</v>
      </c>
      <c r="M30" s="1" t="s">
        <v>50</v>
      </c>
    </row>
    <row r="31" spans="1:13" x14ac:dyDescent="0.3">
      <c r="A31" s="1" t="s">
        <v>28</v>
      </c>
      <c r="B31" s="1" t="s">
        <v>36</v>
      </c>
      <c r="C31" s="1" t="s">
        <v>42</v>
      </c>
      <c r="D31" s="1" t="s">
        <v>8</v>
      </c>
      <c r="E31" s="1" t="s">
        <v>48</v>
      </c>
      <c r="F31" s="1">
        <v>5</v>
      </c>
      <c r="G31" s="1">
        <v>4</v>
      </c>
      <c r="H31" s="1">
        <v>4</v>
      </c>
      <c r="I31" s="1">
        <v>20</v>
      </c>
      <c r="J31" s="1">
        <v>13</v>
      </c>
      <c r="K31" s="1" t="s">
        <v>49</v>
      </c>
      <c r="L31" s="1">
        <v>25</v>
      </c>
      <c r="M31" s="1" t="s">
        <v>50</v>
      </c>
    </row>
    <row r="32" spans="1:13" x14ac:dyDescent="0.3">
      <c r="A32" s="1" t="s">
        <v>29</v>
      </c>
      <c r="B32" s="1" t="s">
        <v>37</v>
      </c>
      <c r="C32" s="1" t="s">
        <v>43</v>
      </c>
      <c r="D32" s="1" t="s">
        <v>8</v>
      </c>
      <c r="E32" s="1" t="s">
        <v>51</v>
      </c>
      <c r="F32" s="1">
        <v>5</v>
      </c>
      <c r="G32" s="1">
        <v>8</v>
      </c>
      <c r="H32" s="1">
        <v>7</v>
      </c>
      <c r="I32" s="1">
        <v>20</v>
      </c>
      <c r="J32" s="1">
        <v>20</v>
      </c>
      <c r="K32" s="1" t="s">
        <v>52</v>
      </c>
      <c r="L32" s="1">
        <v>25</v>
      </c>
      <c r="M32" s="1" t="s">
        <v>50</v>
      </c>
    </row>
  </sheetData>
  <autoFilter ref="A9:M17" xr:uid="{A315E817-1AFD-4DA9-AF70-4305954C5B59}"/>
  <mergeCells count="2">
    <mergeCell ref="A1:D1"/>
    <mergeCell ref="G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ĐỀ SỐ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Kiet</dc:creator>
  <cp:lastModifiedBy>Hi</cp:lastModifiedBy>
  <dcterms:created xsi:type="dcterms:W3CDTF">2022-10-06T08:39:02Z</dcterms:created>
  <dcterms:modified xsi:type="dcterms:W3CDTF">2022-10-06T10:00:17Z</dcterms:modified>
</cp:coreProperties>
</file>