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840" windowWidth="15975" windowHeight="7080"/>
  </bookViews>
  <sheets>
    <sheet name="Voyageurs" sheetId="15" r:id="rId1"/>
    <sheet name="Bénéfices et pertes (2021)" sheetId="10" r:id="rId2"/>
    <sheet name="Bénéfices et pertes (2022)" sheetId="11" r:id="rId3"/>
    <sheet name="Bénéfices et pertes (2023)" sheetId="12" r:id="rId4"/>
    <sheet name="Bénéfices et pertes (2024)" sheetId="13" r:id="rId5"/>
    <sheet name="Bénéfices et pertes (2025)" sheetId="14" r:id="rId6"/>
  </sheets>
  <calcPr calcId="144525"/>
  <fileRecoveryPr repairLoad="1"/>
</workbook>
</file>

<file path=xl/calcChain.xml><?xml version="1.0" encoding="utf-8"?>
<calcChain xmlns="http://schemas.openxmlformats.org/spreadsheetml/2006/main">
  <c r="C3" i="15" l="1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2" i="15"/>
  <c r="G18" i="10"/>
  <c r="R18" i="14"/>
  <c r="R20" i="14" s="1"/>
  <c r="Q18" i="14"/>
  <c r="Q20" i="14" s="1"/>
  <c r="P18" i="14"/>
  <c r="P20" i="14" s="1"/>
  <c r="O18" i="14"/>
  <c r="O20" i="14" s="1"/>
  <c r="N18" i="14"/>
  <c r="N20" i="14" s="1"/>
  <c r="M18" i="14"/>
  <c r="M20" i="14" s="1"/>
  <c r="L18" i="14"/>
  <c r="L20" i="14" s="1"/>
  <c r="K18" i="14"/>
  <c r="K20" i="14" s="1"/>
  <c r="J18" i="14"/>
  <c r="J20" i="14" s="1"/>
  <c r="I18" i="14"/>
  <c r="I20" i="14" s="1"/>
  <c r="H18" i="14"/>
  <c r="H20" i="14" s="1"/>
  <c r="G18" i="14"/>
  <c r="G20" i="14" s="1"/>
  <c r="G4" i="14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R18" i="13"/>
  <c r="R20" i="13" s="1"/>
  <c r="Q18" i="13"/>
  <c r="Q20" i="13" s="1"/>
  <c r="P18" i="13"/>
  <c r="P20" i="13" s="1"/>
  <c r="O18" i="13"/>
  <c r="O20" i="13" s="1"/>
  <c r="N18" i="13"/>
  <c r="N20" i="13" s="1"/>
  <c r="M18" i="13"/>
  <c r="M20" i="13" s="1"/>
  <c r="L18" i="13"/>
  <c r="L20" i="13" s="1"/>
  <c r="K18" i="13"/>
  <c r="K20" i="13" s="1"/>
  <c r="J18" i="13"/>
  <c r="J20" i="13" s="1"/>
  <c r="I18" i="13"/>
  <c r="I20" i="13" s="1"/>
  <c r="H18" i="13"/>
  <c r="H20" i="13" s="1"/>
  <c r="G18" i="13"/>
  <c r="G20" i="13" s="1"/>
  <c r="G4" i="13"/>
  <c r="H4" i="13" s="1"/>
  <c r="I4" i="13" s="1"/>
  <c r="J4" i="13" s="1"/>
  <c r="K4" i="13" s="1"/>
  <c r="L4" i="13" s="1"/>
  <c r="M4" i="13" s="1"/>
  <c r="N4" i="13" s="1"/>
  <c r="O4" i="13" s="1"/>
  <c r="P4" i="13" s="1"/>
  <c r="Q4" i="13" s="1"/>
  <c r="R4" i="13" s="1"/>
  <c r="R18" i="12"/>
  <c r="R20" i="12" s="1"/>
  <c r="Q18" i="12"/>
  <c r="Q20" i="12" s="1"/>
  <c r="P18" i="12"/>
  <c r="P20" i="12" s="1"/>
  <c r="O18" i="12"/>
  <c r="O20" i="12" s="1"/>
  <c r="N18" i="12"/>
  <c r="N20" i="12" s="1"/>
  <c r="M18" i="12"/>
  <c r="M20" i="12" s="1"/>
  <c r="L18" i="12"/>
  <c r="L20" i="12" s="1"/>
  <c r="K18" i="12"/>
  <c r="K20" i="12" s="1"/>
  <c r="J18" i="12"/>
  <c r="J20" i="12" s="1"/>
  <c r="I18" i="12"/>
  <c r="I20" i="12" s="1"/>
  <c r="H18" i="12"/>
  <c r="H20" i="12" s="1"/>
  <c r="G18" i="12"/>
  <c r="G20" i="12" s="1"/>
  <c r="G4" i="12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R18" i="11"/>
  <c r="R20" i="11" s="1"/>
  <c r="Q18" i="11"/>
  <c r="Q20" i="11" s="1"/>
  <c r="P18" i="11"/>
  <c r="P20" i="11" s="1"/>
  <c r="O18" i="11"/>
  <c r="O20" i="11" s="1"/>
  <c r="N18" i="11"/>
  <c r="N20" i="11" s="1"/>
  <c r="M18" i="11"/>
  <c r="M20" i="11" s="1"/>
  <c r="L18" i="11"/>
  <c r="L20" i="11" s="1"/>
  <c r="K18" i="11"/>
  <c r="K20" i="11" s="1"/>
  <c r="J18" i="11"/>
  <c r="J20" i="11" s="1"/>
  <c r="I18" i="11"/>
  <c r="I20" i="11" s="1"/>
  <c r="H18" i="11"/>
  <c r="H20" i="11" s="1"/>
  <c r="G18" i="11"/>
  <c r="G20" i="11" s="1"/>
  <c r="G4" i="11"/>
  <c r="H4" i="11" s="1"/>
  <c r="I4" i="11" s="1"/>
  <c r="J4" i="11" s="1"/>
  <c r="K4" i="11" s="1"/>
  <c r="L4" i="11" s="1"/>
  <c r="M4" i="11" s="1"/>
  <c r="N4" i="11" s="1"/>
  <c r="O4" i="11" s="1"/>
  <c r="P4" i="11" s="1"/>
  <c r="Q4" i="11" s="1"/>
  <c r="R4" i="11" s="1"/>
  <c r="F17" i="14"/>
  <c r="F11" i="14"/>
  <c r="F7" i="14"/>
  <c r="F14" i="14"/>
  <c r="F10" i="14"/>
  <c r="F17" i="13"/>
  <c r="F11" i="13"/>
  <c r="F7" i="13"/>
  <c r="F14" i="13"/>
  <c r="F10" i="13"/>
  <c r="F17" i="12"/>
  <c r="F11" i="12"/>
  <c r="F7" i="12"/>
  <c r="F14" i="12"/>
  <c r="F10" i="12"/>
  <c r="F14" i="11"/>
  <c r="F10" i="11"/>
  <c r="F17" i="11"/>
  <c r="F11" i="11"/>
  <c r="F7" i="11"/>
  <c r="F7" i="10"/>
  <c r="R18" i="10"/>
  <c r="R20" i="10" s="1"/>
  <c r="Q18" i="10"/>
  <c r="Q20" i="10" s="1"/>
  <c r="P18" i="10"/>
  <c r="P20" i="10" s="1"/>
  <c r="O18" i="10"/>
  <c r="O20" i="10" s="1"/>
  <c r="N18" i="10"/>
  <c r="N20" i="10" s="1"/>
  <c r="M18" i="10"/>
  <c r="M20" i="10" s="1"/>
  <c r="L18" i="10"/>
  <c r="L20" i="10" s="1"/>
  <c r="K18" i="10"/>
  <c r="K20" i="10" s="1"/>
  <c r="J18" i="10"/>
  <c r="J20" i="10" s="1"/>
  <c r="I18" i="10"/>
  <c r="I20" i="10" s="1"/>
  <c r="H18" i="10"/>
  <c r="H20" i="10" s="1"/>
  <c r="G20" i="10"/>
  <c r="G4" i="10"/>
  <c r="H4" i="10" s="1"/>
  <c r="I4" i="10" s="1"/>
  <c r="J4" i="10" s="1"/>
  <c r="K4" i="10" s="1"/>
  <c r="L4" i="10" s="1"/>
  <c r="M4" i="10" s="1"/>
  <c r="N4" i="10" s="1"/>
  <c r="O4" i="10" s="1"/>
  <c r="P4" i="10" s="1"/>
  <c r="Q4" i="10" s="1"/>
  <c r="R4" i="10" s="1"/>
  <c r="F17" i="10"/>
  <c r="F11" i="10"/>
  <c r="F14" i="10"/>
  <c r="F10" i="10"/>
</calcChain>
</file>

<file path=xl/sharedStrings.xml><?xml version="1.0" encoding="utf-8"?>
<sst xmlns="http://schemas.openxmlformats.org/spreadsheetml/2006/main" count="61" uniqueCount="17">
  <si>
    <t>Bénéfices et pertes</t>
  </si>
  <si>
    <t>Recettes</t>
  </si>
  <si>
    <t>Chiffre d'affaires</t>
  </si>
  <si>
    <t>Charges</t>
  </si>
  <si>
    <t>Charges totales</t>
  </si>
  <si>
    <t>Total des bénéfices/pertes</t>
  </si>
  <si>
    <t xml:space="preserve">Personnel </t>
  </si>
  <si>
    <t>Matériel</t>
  </si>
  <si>
    <t>Coût creation du site</t>
  </si>
  <si>
    <t>Coût Hébergement</t>
  </si>
  <si>
    <t>TOTAL</t>
  </si>
  <si>
    <t>Prix de la commission</t>
  </si>
  <si>
    <t xml:space="preserve">Date </t>
  </si>
  <si>
    <t xml:space="preserve">Nombre de voyageurs </t>
  </si>
  <si>
    <t>Nombre de voyageurs par an en côte d'ivoire</t>
  </si>
  <si>
    <t>Prix commission</t>
  </si>
  <si>
    <t xml:space="preserve">Pourcentage d'evolution de la clientele chaque 6 mois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</si>
</sst>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mmm"/>
    <numFmt numFmtId="167" formatCode="#,###;\(#,###\);\-"/>
    <numFmt numFmtId="172" formatCode="[$-F800]dddd\,\ mmmm\ dd\,\ yyyy"/>
  </numFmts>
  <fonts count="14">
    <font>
      <sz val="10"/>
      <color rgb="FF000000"/>
      <name val="Arial"/>
    </font>
    <font>
      <b/>
      <i/>
      <sz val="9"/>
      <color rgb="FFFFFFFF"/>
      <name val="Roboto"/>
    </font>
    <font>
      <b/>
      <i/>
      <sz val="10"/>
      <color rgb="FFFFFFFF"/>
      <name val="Roboto"/>
    </font>
    <font>
      <b/>
      <sz val="28"/>
      <color rgb="FFFFFFFF"/>
      <name val="Roboto"/>
    </font>
    <font>
      <sz val="10"/>
      <color rgb="FF767676"/>
      <name val="Roboto"/>
    </font>
    <font>
      <b/>
      <sz val="10"/>
      <color rgb="FFFFFFFF"/>
      <name val="Roboto"/>
    </font>
    <font>
      <b/>
      <sz val="10"/>
      <color rgb="FF767676"/>
      <name val="Roboto"/>
    </font>
    <font>
      <b/>
      <sz val="24"/>
      <color rgb="FF767676"/>
      <name val="Roboto"/>
    </font>
    <font>
      <b/>
      <sz val="26"/>
      <color rgb="FF767676"/>
      <name val="Roboto"/>
    </font>
    <font>
      <sz val="10"/>
      <name val="Arial"/>
    </font>
    <font>
      <b/>
      <i/>
      <sz val="10"/>
      <color rgb="FF767676"/>
      <name val="Roboto"/>
    </font>
    <font>
      <sz val="16"/>
      <color rgb="FF767676"/>
      <name val="Roboto"/>
    </font>
    <font>
      <b/>
      <sz val="12"/>
      <color rgb="FF767676"/>
      <name val="Roboto"/>
    </font>
    <font>
      <sz val="14"/>
      <color rgb="FF767676"/>
      <name val="Roboto"/>
    </font>
  </fonts>
  <fills count="8">
    <fill>
      <patternFill patternType="none"/>
    </fill>
    <fill>
      <patternFill patternType="gray125"/>
    </fill>
    <fill>
      <patternFill patternType="solid">
        <fgColor rgb="FF13B5EA"/>
        <bgColor rgb="FF13B5EA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3FCFF"/>
        <bgColor rgb="FFF3FCFF"/>
      </patternFill>
    </fill>
    <fill>
      <patternFill patternType="solid">
        <fgColor rgb="FFEAF9FE"/>
        <bgColor rgb="FFEAF9FE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13B5EA"/>
      </bottom>
      <diagonal/>
    </border>
    <border>
      <left/>
      <right/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CCCCCC"/>
      </bottom>
      <diagonal/>
    </border>
    <border>
      <left/>
      <right/>
      <top style="thin">
        <color rgb="FFFFFFFF"/>
      </top>
      <bottom style="thin">
        <color rgb="FF13B5EA"/>
      </bottom>
      <diagonal/>
    </border>
    <border>
      <left/>
      <right/>
      <top/>
      <bottom style="thin">
        <color rgb="FFBCBEC2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/>
      <right/>
      <top style="thin">
        <color rgb="FF13B5EA"/>
      </top>
      <bottom/>
      <diagonal/>
    </border>
    <border>
      <left/>
      <right/>
      <top/>
      <bottom style="thin">
        <color rgb="FFB7B7B7"/>
      </bottom>
      <diagonal/>
    </border>
    <border>
      <left style="thin">
        <color rgb="FFFFFFFF"/>
      </left>
      <right/>
      <top/>
      <bottom style="thin">
        <color rgb="FFBCBEC2"/>
      </bottom>
      <diagonal/>
    </border>
    <border>
      <left/>
      <right style="thin">
        <color rgb="FFFFFFFF"/>
      </right>
      <top/>
      <bottom style="thin">
        <color rgb="FFBCBEC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7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66" fontId="5" fillId="2" borderId="4" xfId="0" applyNumberFormat="1" applyFont="1" applyFill="1" applyBorder="1" applyAlignment="1">
      <alignment horizontal="center" vertical="center"/>
    </xf>
    <xf numFmtId="0" fontId="11" fillId="3" borderId="0" xfId="0" applyFont="1" applyFill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167" fontId="11" fillId="0" borderId="5" xfId="0" applyNumberFormat="1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167" fontId="4" fillId="5" borderId="6" xfId="0" applyNumberFormat="1" applyFont="1" applyFill="1" applyBorder="1" applyAlignment="1"/>
    <xf numFmtId="167" fontId="4" fillId="5" borderId="0" xfId="0" applyNumberFormat="1" applyFont="1" applyFill="1" applyAlignment="1"/>
    <xf numFmtId="167" fontId="4" fillId="5" borderId="7" xfId="0" applyNumberFormat="1" applyFont="1" applyFill="1" applyBorder="1" applyAlignment="1"/>
    <xf numFmtId="0" fontId="4" fillId="0" borderId="0" xfId="0" applyFont="1"/>
    <xf numFmtId="0" fontId="4" fillId="3" borderId="0" xfId="0" applyFont="1" applyFill="1" applyAlignment="1"/>
    <xf numFmtId="0" fontId="4" fillId="0" borderId="0" xfId="0" applyFont="1" applyAlignment="1"/>
    <xf numFmtId="0" fontId="13" fillId="0" borderId="0" xfId="0" applyFont="1" applyAlignment="1"/>
    <xf numFmtId="0" fontId="4" fillId="0" borderId="0" xfId="0" applyFont="1" applyAlignment="1">
      <alignment horizontal="left"/>
    </xf>
    <xf numFmtId="167" fontId="4" fillId="5" borderId="6" xfId="0" applyNumberFormat="1" applyFont="1" applyFill="1" applyBorder="1"/>
    <xf numFmtId="167" fontId="4" fillId="5" borderId="0" xfId="0" applyNumberFormat="1" applyFont="1" applyFill="1"/>
    <xf numFmtId="167" fontId="4" fillId="5" borderId="7" xfId="0" applyNumberFormat="1" applyFont="1" applyFill="1" applyBorder="1"/>
    <xf numFmtId="0" fontId="4" fillId="0" borderId="5" xfId="0" applyFont="1" applyBorder="1" applyAlignment="1"/>
    <xf numFmtId="0" fontId="13" fillId="0" borderId="5" xfId="0" applyFont="1" applyBorder="1" applyAlignment="1"/>
    <xf numFmtId="167" fontId="4" fillId="5" borderId="10" xfId="0" applyNumberFormat="1" applyFont="1" applyFill="1" applyBorder="1" applyAlignment="1"/>
    <xf numFmtId="167" fontId="4" fillId="5" borderId="5" xfId="0" applyNumberFormat="1" applyFont="1" applyFill="1" applyBorder="1" applyAlignment="1"/>
    <xf numFmtId="167" fontId="4" fillId="5" borderId="11" xfId="0" applyNumberFormat="1" applyFont="1" applyFill="1" applyBorder="1" applyAlignment="1"/>
    <xf numFmtId="0" fontId="11" fillId="3" borderId="0" xfId="0" applyFont="1" applyFill="1" applyAlignment="1">
      <alignment vertical="top"/>
    </xf>
    <xf numFmtId="0" fontId="11" fillId="0" borderId="5" xfId="0" applyFont="1" applyBorder="1" applyAlignment="1">
      <alignment vertical="top"/>
    </xf>
    <xf numFmtId="0" fontId="6" fillId="0" borderId="5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167" fontId="12" fillId="3" borderId="5" xfId="0" applyNumberFormat="1" applyFont="1" applyFill="1" applyBorder="1" applyAlignment="1">
      <alignment vertical="center"/>
    </xf>
    <xf numFmtId="167" fontId="4" fillId="6" borderId="0" xfId="0" applyNumberFormat="1" applyFont="1" applyFill="1" applyAlignment="1">
      <alignment horizontal="right"/>
    </xf>
    <xf numFmtId="0" fontId="4" fillId="0" borderId="9" xfId="0" applyFont="1" applyBorder="1" applyAlignment="1">
      <alignment horizontal="left"/>
    </xf>
    <xf numFmtId="167" fontId="4" fillId="6" borderId="9" xfId="0" applyNumberFormat="1" applyFont="1" applyFill="1" applyBorder="1" applyAlignment="1">
      <alignment horizontal="right"/>
    </xf>
    <xf numFmtId="0" fontId="10" fillId="3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167" fontId="6" fillId="6" borderId="0" xfId="0" applyNumberFormat="1" applyFont="1" applyFill="1" applyAlignment="1">
      <alignment horizontal="right" vertical="center"/>
    </xf>
    <xf numFmtId="0" fontId="4" fillId="0" borderId="0" xfId="0" applyFont="1" applyAlignment="1">
      <alignment vertical="center"/>
    </xf>
    <xf numFmtId="167" fontId="4" fillId="6" borderId="0" xfId="0" applyNumberFormat="1" applyFont="1" applyFill="1" applyAlignment="1"/>
    <xf numFmtId="0" fontId="4" fillId="3" borderId="0" xfId="0" applyFont="1" applyFill="1" applyAlignment="1">
      <alignment vertical="center"/>
    </xf>
    <xf numFmtId="0" fontId="4" fillId="3" borderId="0" xfId="0" applyFont="1" applyFill="1"/>
    <xf numFmtId="167" fontId="4" fillId="3" borderId="0" xfId="0" applyNumberFormat="1" applyFont="1" applyFill="1"/>
    <xf numFmtId="0" fontId="0" fillId="0" borderId="0" xfId="0" applyFont="1" applyAlignment="1"/>
    <xf numFmtId="0" fontId="6" fillId="0" borderId="0" xfId="0" applyFont="1" applyAlignment="1">
      <alignment vertical="center"/>
    </xf>
    <xf numFmtId="0" fontId="6" fillId="4" borderId="3" xfId="0" applyFont="1" applyFill="1" applyBorder="1" applyAlignment="1">
      <alignment horizontal="center" vertical="center"/>
    </xf>
    <xf numFmtId="0" fontId="9" fillId="0" borderId="3" xfId="0" applyFont="1" applyBorder="1"/>
    <xf numFmtId="0" fontId="2" fillId="2" borderId="8" xfId="0" applyFont="1" applyFill="1" applyBorder="1" applyAlignment="1">
      <alignment vertical="center" wrapText="1"/>
    </xf>
    <xf numFmtId="0" fontId="0" fillId="0" borderId="12" xfId="0" applyFont="1" applyBorder="1" applyAlignment="1">
      <alignment horizontal="center" vertical="center"/>
    </xf>
    <xf numFmtId="172" fontId="0" fillId="0" borderId="0" xfId="0" applyNumberFormat="1" applyFont="1" applyAlignment="1">
      <alignment horizontal="center"/>
    </xf>
    <xf numFmtId="172" fontId="0" fillId="0" borderId="12" xfId="0" applyNumberFormat="1" applyFont="1" applyBorder="1" applyAlignment="1">
      <alignment horizontal="center"/>
    </xf>
    <xf numFmtId="0" fontId="0" fillId="0" borderId="12" xfId="0" applyFont="1" applyBorder="1" applyAlignment="1"/>
    <xf numFmtId="9" fontId="0" fillId="0" borderId="12" xfId="0" applyNumberFormat="1" applyFont="1" applyBorder="1" applyAlignment="1"/>
    <xf numFmtId="172" fontId="0" fillId="7" borderId="12" xfId="0" applyNumberFormat="1" applyFont="1" applyFill="1" applyBorder="1" applyAlignment="1">
      <alignment horizontal="center"/>
    </xf>
    <xf numFmtId="0" fontId="0" fillId="7" borderId="1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E13" sqref="E13"/>
    </sheetView>
  </sheetViews>
  <sheetFormatPr baseColWidth="10" defaultRowHeight="12.75"/>
  <cols>
    <col min="1" max="1" width="28.7109375" style="54" customWidth="1"/>
    <col min="2" max="2" width="19.42578125" customWidth="1"/>
    <col min="3" max="3" width="19.28515625" customWidth="1"/>
    <col min="6" max="6" width="37.28515625" customWidth="1"/>
    <col min="7" max="7" width="15.140625" customWidth="1"/>
    <col min="8" max="8" width="46" customWidth="1"/>
  </cols>
  <sheetData>
    <row r="1" spans="1:8">
      <c r="A1" s="58" t="s">
        <v>12</v>
      </c>
      <c r="B1" s="59" t="s">
        <v>13</v>
      </c>
      <c r="C1" s="59" t="s">
        <v>11</v>
      </c>
    </row>
    <row r="2" spans="1:8">
      <c r="A2" s="55">
        <v>44197</v>
      </c>
      <c r="B2" s="56"/>
      <c r="C2" s="56">
        <f>$G$3</f>
        <v>300</v>
      </c>
      <c r="F2" s="59" t="s">
        <v>14</v>
      </c>
      <c r="G2" s="59" t="s">
        <v>15</v>
      </c>
      <c r="H2" s="59" t="s">
        <v>16</v>
      </c>
    </row>
    <row r="3" spans="1:8">
      <c r="A3" s="55">
        <v>44228</v>
      </c>
      <c r="B3" s="56"/>
      <c r="C3" s="56">
        <f t="shared" ref="C3:C61" si="0">$G$3</f>
        <v>300</v>
      </c>
      <c r="F3" s="56"/>
      <c r="G3" s="56">
        <v>300</v>
      </c>
      <c r="H3" s="57">
        <v>0.05</v>
      </c>
    </row>
    <row r="4" spans="1:8">
      <c r="A4" s="55">
        <v>44256</v>
      </c>
      <c r="B4" s="56"/>
      <c r="C4" s="56">
        <f t="shared" si="0"/>
        <v>300</v>
      </c>
    </row>
    <row r="5" spans="1:8">
      <c r="A5" s="55">
        <v>44287</v>
      </c>
      <c r="B5" s="56"/>
      <c r="C5" s="56">
        <f t="shared" si="0"/>
        <v>300</v>
      </c>
    </row>
    <row r="6" spans="1:8">
      <c r="A6" s="55">
        <v>44317</v>
      </c>
      <c r="B6" s="56"/>
      <c r="C6" s="56">
        <f t="shared" si="0"/>
        <v>300</v>
      </c>
    </row>
    <row r="7" spans="1:8">
      <c r="A7" s="55">
        <v>44348</v>
      </c>
      <c r="B7" s="56"/>
      <c r="C7" s="56">
        <f t="shared" si="0"/>
        <v>300</v>
      </c>
    </row>
    <row r="8" spans="1:8">
      <c r="A8" s="55">
        <v>44378</v>
      </c>
      <c r="B8" s="56"/>
      <c r="C8" s="56">
        <f t="shared" si="0"/>
        <v>300</v>
      </c>
    </row>
    <row r="9" spans="1:8">
      <c r="A9" s="55">
        <v>44409</v>
      </c>
      <c r="B9" s="56"/>
      <c r="C9" s="56">
        <f t="shared" si="0"/>
        <v>300</v>
      </c>
    </row>
    <row r="10" spans="1:8">
      <c r="A10" s="55">
        <v>44440</v>
      </c>
      <c r="B10" s="56"/>
      <c r="C10" s="56">
        <f t="shared" si="0"/>
        <v>300</v>
      </c>
    </row>
    <row r="11" spans="1:8">
      <c r="A11" s="55">
        <v>44470</v>
      </c>
      <c r="B11" s="56"/>
      <c r="C11" s="56">
        <f t="shared" si="0"/>
        <v>300</v>
      </c>
    </row>
    <row r="12" spans="1:8">
      <c r="A12" s="55">
        <v>44501</v>
      </c>
      <c r="B12" s="56"/>
      <c r="C12" s="56">
        <f t="shared" si="0"/>
        <v>300</v>
      </c>
    </row>
    <row r="13" spans="1:8">
      <c r="A13" s="55">
        <v>44531</v>
      </c>
      <c r="B13" s="56"/>
      <c r="C13" s="56">
        <f t="shared" si="0"/>
        <v>300</v>
      </c>
    </row>
    <row r="14" spans="1:8">
      <c r="A14" s="55">
        <v>44562</v>
      </c>
      <c r="B14" s="56"/>
      <c r="C14" s="56">
        <f t="shared" si="0"/>
        <v>300</v>
      </c>
    </row>
    <row r="15" spans="1:8">
      <c r="A15" s="55">
        <v>44593</v>
      </c>
      <c r="B15" s="56"/>
      <c r="C15" s="56">
        <f t="shared" si="0"/>
        <v>300</v>
      </c>
    </row>
    <row r="16" spans="1:8">
      <c r="A16" s="55">
        <v>44621</v>
      </c>
      <c r="B16" s="56"/>
      <c r="C16" s="56">
        <f t="shared" si="0"/>
        <v>300</v>
      </c>
    </row>
    <row r="17" spans="1:3">
      <c r="A17" s="55">
        <v>44652</v>
      </c>
      <c r="B17" s="56"/>
      <c r="C17" s="56">
        <f t="shared" si="0"/>
        <v>300</v>
      </c>
    </row>
    <row r="18" spans="1:3">
      <c r="A18" s="55">
        <v>44682</v>
      </c>
      <c r="B18" s="56"/>
      <c r="C18" s="56">
        <f t="shared" si="0"/>
        <v>300</v>
      </c>
    </row>
    <row r="19" spans="1:3">
      <c r="A19" s="55">
        <v>44713</v>
      </c>
      <c r="B19" s="56"/>
      <c r="C19" s="56">
        <f t="shared" si="0"/>
        <v>300</v>
      </c>
    </row>
    <row r="20" spans="1:3">
      <c r="A20" s="55">
        <v>44743</v>
      </c>
      <c r="B20" s="56"/>
      <c r="C20" s="56">
        <f t="shared" si="0"/>
        <v>300</v>
      </c>
    </row>
    <row r="21" spans="1:3">
      <c r="A21" s="55">
        <v>44774</v>
      </c>
      <c r="B21" s="56"/>
      <c r="C21" s="56">
        <f t="shared" si="0"/>
        <v>300</v>
      </c>
    </row>
    <row r="22" spans="1:3">
      <c r="A22" s="55">
        <v>44805</v>
      </c>
      <c r="B22" s="56"/>
      <c r="C22" s="56">
        <f t="shared" si="0"/>
        <v>300</v>
      </c>
    </row>
    <row r="23" spans="1:3">
      <c r="A23" s="55">
        <v>44835</v>
      </c>
      <c r="B23" s="56"/>
      <c r="C23" s="56">
        <f t="shared" si="0"/>
        <v>300</v>
      </c>
    </row>
    <row r="24" spans="1:3">
      <c r="A24" s="55">
        <v>44866</v>
      </c>
      <c r="B24" s="56"/>
      <c r="C24" s="56">
        <f t="shared" si="0"/>
        <v>300</v>
      </c>
    </row>
    <row r="25" spans="1:3">
      <c r="A25" s="55">
        <v>44896</v>
      </c>
      <c r="B25" s="56"/>
      <c r="C25" s="56">
        <f t="shared" si="0"/>
        <v>300</v>
      </c>
    </row>
    <row r="26" spans="1:3">
      <c r="A26" s="55">
        <v>44927</v>
      </c>
      <c r="B26" s="56"/>
      <c r="C26" s="56">
        <f t="shared" si="0"/>
        <v>300</v>
      </c>
    </row>
    <row r="27" spans="1:3">
      <c r="A27" s="55">
        <v>44958</v>
      </c>
      <c r="B27" s="56"/>
      <c r="C27" s="56">
        <f t="shared" si="0"/>
        <v>300</v>
      </c>
    </row>
    <row r="28" spans="1:3">
      <c r="A28" s="55">
        <v>44986</v>
      </c>
      <c r="B28" s="56"/>
      <c r="C28" s="56">
        <f t="shared" si="0"/>
        <v>300</v>
      </c>
    </row>
    <row r="29" spans="1:3">
      <c r="A29" s="55">
        <v>45017</v>
      </c>
      <c r="B29" s="56"/>
      <c r="C29" s="56">
        <f t="shared" si="0"/>
        <v>300</v>
      </c>
    </row>
    <row r="30" spans="1:3">
      <c r="A30" s="55">
        <v>45047</v>
      </c>
      <c r="B30" s="56"/>
      <c r="C30" s="56">
        <f t="shared" si="0"/>
        <v>300</v>
      </c>
    </row>
    <row r="31" spans="1:3">
      <c r="A31" s="55">
        <v>45078</v>
      </c>
      <c r="B31" s="56"/>
      <c r="C31" s="56">
        <f t="shared" si="0"/>
        <v>300</v>
      </c>
    </row>
    <row r="32" spans="1:3">
      <c r="A32" s="55">
        <v>45108</v>
      </c>
      <c r="B32" s="56"/>
      <c r="C32" s="56">
        <f t="shared" si="0"/>
        <v>300</v>
      </c>
    </row>
    <row r="33" spans="1:3">
      <c r="A33" s="55">
        <v>45139</v>
      </c>
      <c r="B33" s="56"/>
      <c r="C33" s="56">
        <f t="shared" si="0"/>
        <v>300</v>
      </c>
    </row>
    <row r="34" spans="1:3">
      <c r="A34" s="55">
        <v>45170</v>
      </c>
      <c r="B34" s="56"/>
      <c r="C34" s="56">
        <f t="shared" si="0"/>
        <v>300</v>
      </c>
    </row>
    <row r="35" spans="1:3">
      <c r="A35" s="55">
        <v>45200</v>
      </c>
      <c r="B35" s="56"/>
      <c r="C35" s="56">
        <f t="shared" si="0"/>
        <v>300</v>
      </c>
    </row>
    <row r="36" spans="1:3">
      <c r="A36" s="55">
        <v>45231</v>
      </c>
      <c r="B36" s="56"/>
      <c r="C36" s="56">
        <f t="shared" si="0"/>
        <v>300</v>
      </c>
    </row>
    <row r="37" spans="1:3">
      <c r="A37" s="55">
        <v>45261</v>
      </c>
      <c r="B37" s="56"/>
      <c r="C37" s="56">
        <f t="shared" si="0"/>
        <v>300</v>
      </c>
    </row>
    <row r="38" spans="1:3">
      <c r="A38" s="55">
        <v>45292</v>
      </c>
      <c r="B38" s="56"/>
      <c r="C38" s="56">
        <f t="shared" si="0"/>
        <v>300</v>
      </c>
    </row>
    <row r="39" spans="1:3">
      <c r="A39" s="55">
        <v>45323</v>
      </c>
      <c r="B39" s="56"/>
      <c r="C39" s="56">
        <f t="shared" si="0"/>
        <v>300</v>
      </c>
    </row>
    <row r="40" spans="1:3">
      <c r="A40" s="55">
        <v>45352</v>
      </c>
      <c r="B40" s="56"/>
      <c r="C40" s="56">
        <f t="shared" si="0"/>
        <v>300</v>
      </c>
    </row>
    <row r="41" spans="1:3">
      <c r="A41" s="55">
        <v>45383</v>
      </c>
      <c r="B41" s="56"/>
      <c r="C41" s="56">
        <f t="shared" si="0"/>
        <v>300</v>
      </c>
    </row>
    <row r="42" spans="1:3">
      <c r="A42" s="55">
        <v>45413</v>
      </c>
      <c r="B42" s="56"/>
      <c r="C42" s="56">
        <f t="shared" si="0"/>
        <v>300</v>
      </c>
    </row>
    <row r="43" spans="1:3">
      <c r="A43" s="55">
        <v>45444</v>
      </c>
      <c r="B43" s="56"/>
      <c r="C43" s="56">
        <f t="shared" si="0"/>
        <v>300</v>
      </c>
    </row>
    <row r="44" spans="1:3">
      <c r="A44" s="55">
        <v>45474</v>
      </c>
      <c r="B44" s="56"/>
      <c r="C44" s="56">
        <f t="shared" si="0"/>
        <v>300</v>
      </c>
    </row>
    <row r="45" spans="1:3">
      <c r="A45" s="55">
        <v>45505</v>
      </c>
      <c r="B45" s="56"/>
      <c r="C45" s="56">
        <f t="shared" si="0"/>
        <v>300</v>
      </c>
    </row>
    <row r="46" spans="1:3">
      <c r="A46" s="55">
        <v>45536</v>
      </c>
      <c r="B46" s="56"/>
      <c r="C46" s="56">
        <f t="shared" si="0"/>
        <v>300</v>
      </c>
    </row>
    <row r="47" spans="1:3">
      <c r="A47" s="55">
        <v>45566</v>
      </c>
      <c r="B47" s="56"/>
      <c r="C47" s="56">
        <f t="shared" si="0"/>
        <v>300</v>
      </c>
    </row>
    <row r="48" spans="1:3">
      <c r="A48" s="55">
        <v>45597</v>
      </c>
      <c r="B48" s="56"/>
      <c r="C48" s="56">
        <f t="shared" si="0"/>
        <v>300</v>
      </c>
    </row>
    <row r="49" spans="1:3">
      <c r="A49" s="55">
        <v>45627</v>
      </c>
      <c r="B49" s="56"/>
      <c r="C49" s="56">
        <f t="shared" si="0"/>
        <v>300</v>
      </c>
    </row>
    <row r="50" spans="1:3">
      <c r="A50" s="55">
        <v>45658</v>
      </c>
      <c r="B50" s="56"/>
      <c r="C50" s="56">
        <f t="shared" si="0"/>
        <v>300</v>
      </c>
    </row>
    <row r="51" spans="1:3">
      <c r="A51" s="55">
        <v>45689</v>
      </c>
      <c r="B51" s="56"/>
      <c r="C51" s="56">
        <f t="shared" si="0"/>
        <v>300</v>
      </c>
    </row>
    <row r="52" spans="1:3">
      <c r="A52" s="55">
        <v>45717</v>
      </c>
      <c r="B52" s="56"/>
      <c r="C52" s="56">
        <f t="shared" si="0"/>
        <v>300</v>
      </c>
    </row>
    <row r="53" spans="1:3">
      <c r="A53" s="55">
        <v>45748</v>
      </c>
      <c r="B53" s="56"/>
      <c r="C53" s="56">
        <f t="shared" si="0"/>
        <v>300</v>
      </c>
    </row>
    <row r="54" spans="1:3">
      <c r="A54" s="55">
        <v>45778</v>
      </c>
      <c r="B54" s="56"/>
      <c r="C54" s="56">
        <f t="shared" si="0"/>
        <v>300</v>
      </c>
    </row>
    <row r="55" spans="1:3">
      <c r="A55" s="55">
        <v>45809</v>
      </c>
      <c r="B55" s="56"/>
      <c r="C55" s="56">
        <f t="shared" si="0"/>
        <v>300</v>
      </c>
    </row>
    <row r="56" spans="1:3">
      <c r="A56" s="55">
        <v>45839</v>
      </c>
      <c r="B56" s="56"/>
      <c r="C56" s="56">
        <f t="shared" si="0"/>
        <v>300</v>
      </c>
    </row>
    <row r="57" spans="1:3">
      <c r="A57" s="55">
        <v>45870</v>
      </c>
      <c r="B57" s="56"/>
      <c r="C57" s="56">
        <f t="shared" si="0"/>
        <v>300</v>
      </c>
    </row>
    <row r="58" spans="1:3">
      <c r="A58" s="55">
        <v>45901</v>
      </c>
      <c r="B58" s="56"/>
      <c r="C58" s="56">
        <f t="shared" si="0"/>
        <v>300</v>
      </c>
    </row>
    <row r="59" spans="1:3">
      <c r="A59" s="55">
        <v>45931</v>
      </c>
      <c r="B59" s="56"/>
      <c r="C59" s="56">
        <f t="shared" si="0"/>
        <v>300</v>
      </c>
    </row>
    <row r="60" spans="1:3">
      <c r="A60" s="55">
        <v>45962</v>
      </c>
      <c r="B60" s="56"/>
      <c r="C60" s="56">
        <f t="shared" si="0"/>
        <v>300</v>
      </c>
    </row>
    <row r="61" spans="1:3">
      <c r="A61" s="55">
        <v>45992</v>
      </c>
      <c r="B61" s="56"/>
      <c r="C61" s="56">
        <f t="shared" si="0"/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  <outlinePr summaryBelow="0" summaryRight="0"/>
  </sheetPr>
  <dimension ref="A1:S21"/>
  <sheetViews>
    <sheetView showGridLines="0" topLeftCell="A5" workbookViewId="0">
      <selection activeCell="H23" sqref="H23"/>
    </sheetView>
  </sheetViews>
  <sheetFormatPr baseColWidth="10" defaultColWidth="14.42578125" defaultRowHeight="15.75" customHeight="1"/>
  <cols>
    <col min="1" max="1" width="3.5703125" customWidth="1"/>
    <col min="2" max="2" width="3.85546875" customWidth="1"/>
    <col min="3" max="3" width="3.140625" customWidth="1"/>
    <col min="4" max="4" width="6.28515625" customWidth="1"/>
    <col min="5" max="5" width="4.42578125" customWidth="1"/>
    <col min="6" max="6" width="36" customWidth="1"/>
    <col min="7" max="18" width="9.140625" customWidth="1"/>
  </cols>
  <sheetData>
    <row r="1" spans="1:19" ht="22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9" ht="30" customHeight="1">
      <c r="A2" s="3"/>
      <c r="B2" s="4" t="s">
        <v>0</v>
      </c>
      <c r="C2" s="4"/>
      <c r="D2" s="4"/>
      <c r="E2" s="4"/>
      <c r="F2" s="4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</row>
    <row r="3" spans="1:19" ht="22.5" customHeight="1">
      <c r="A3" s="3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9" ht="25.5" customHeight="1">
      <c r="A4" s="6"/>
      <c r="B4" s="7"/>
      <c r="C4" s="50">
        <v>2021</v>
      </c>
      <c r="D4" s="51"/>
      <c r="E4" s="7"/>
      <c r="F4" s="8"/>
      <c r="G4" s="9">
        <f>DATE(0,1,1)</f>
        <v>1</v>
      </c>
      <c r="H4" s="9">
        <f t="shared" ref="H4:R4" si="0">DATE(0,MONTH(G$4)+1,1)</f>
        <v>32</v>
      </c>
      <c r="I4" s="9">
        <f t="shared" si="0"/>
        <v>61</v>
      </c>
      <c r="J4" s="9">
        <f t="shared" si="0"/>
        <v>92</v>
      </c>
      <c r="K4" s="9">
        <f t="shared" si="0"/>
        <v>122</v>
      </c>
      <c r="L4" s="9">
        <f t="shared" si="0"/>
        <v>153</v>
      </c>
      <c r="M4" s="9">
        <f t="shared" si="0"/>
        <v>183</v>
      </c>
      <c r="N4" s="9">
        <f t="shared" si="0"/>
        <v>214</v>
      </c>
      <c r="O4" s="9">
        <f t="shared" si="0"/>
        <v>245</v>
      </c>
      <c r="P4" s="9">
        <f t="shared" si="0"/>
        <v>275</v>
      </c>
      <c r="Q4" s="9">
        <f>DATE(0,MONTH(P$4)+1,1)</f>
        <v>306</v>
      </c>
      <c r="R4" s="9">
        <f t="shared" si="0"/>
        <v>336</v>
      </c>
      <c r="S4" s="53" t="s">
        <v>10</v>
      </c>
    </row>
    <row r="5" spans="1:19" ht="42" customHeight="1">
      <c r="A5" s="10"/>
      <c r="B5" s="11"/>
      <c r="C5" s="12" t="s">
        <v>1</v>
      </c>
      <c r="D5" s="13"/>
      <c r="E5" s="11"/>
      <c r="F5" s="11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spans="1:19" ht="22.5" customHeight="1">
      <c r="A6" s="20"/>
      <c r="B6" s="21"/>
      <c r="C6" s="22"/>
      <c r="D6" s="21"/>
      <c r="E6" s="49" t="s">
        <v>2</v>
      </c>
      <c r="F6" s="48"/>
      <c r="G6" s="16"/>
      <c r="H6" s="17"/>
      <c r="I6" s="17"/>
      <c r="J6" s="17"/>
      <c r="K6" s="17"/>
      <c r="L6" s="17"/>
      <c r="M6" s="17"/>
      <c r="N6" s="17"/>
      <c r="O6" s="17"/>
      <c r="P6" s="17"/>
      <c r="Q6" s="17"/>
      <c r="R6" s="18"/>
    </row>
    <row r="7" spans="1:19" ht="18">
      <c r="A7" s="20"/>
      <c r="B7" s="21"/>
      <c r="C7" s="22"/>
      <c r="D7" s="21"/>
      <c r="E7" s="21"/>
      <c r="F7" s="23" t="str">
        <f ca="1">IFERROR(__xludf.DUMMYFUNCTION("FILTER('Catégories'!B:B,'Catégories'!C:C=""Chiffre d'affaires"")"),"Chiffre d'affaires ")</f>
        <v xml:space="preserve">Chiffre d'affaires </v>
      </c>
      <c r="G7" s="24">
        <v>0</v>
      </c>
      <c r="H7" s="24">
        <v>0</v>
      </c>
      <c r="I7" s="24">
        <v>0</v>
      </c>
      <c r="J7" s="24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6">
        <v>0</v>
      </c>
      <c r="S7" s="26">
        <v>0</v>
      </c>
    </row>
    <row r="8" spans="1:19" ht="9" customHeight="1">
      <c r="A8" s="20"/>
      <c r="B8" s="27"/>
      <c r="C8" s="28"/>
      <c r="D8" s="27"/>
      <c r="E8" s="27"/>
      <c r="F8" s="27"/>
      <c r="G8" s="29"/>
      <c r="H8" s="30"/>
      <c r="I8" s="30"/>
      <c r="J8" s="30"/>
      <c r="K8" s="30"/>
      <c r="L8" s="30"/>
      <c r="M8" s="30"/>
      <c r="N8" s="30"/>
      <c r="O8" s="30"/>
      <c r="P8" s="30"/>
      <c r="Q8" s="30"/>
      <c r="R8" s="31"/>
    </row>
    <row r="9" spans="1:19" ht="44.25" customHeight="1">
      <c r="A9" s="32"/>
      <c r="B9" s="33"/>
      <c r="C9" s="34" t="s">
        <v>3</v>
      </c>
      <c r="D9" s="35"/>
      <c r="E9" s="35"/>
      <c r="F9" s="35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</row>
    <row r="10" spans="1:19" ht="12.75">
      <c r="A10" s="20"/>
      <c r="B10" s="21"/>
      <c r="C10" s="21"/>
      <c r="D10" s="21"/>
      <c r="E10" s="19"/>
      <c r="F10" s="23" t="str">
        <f ca="1">IFERROR(__xludf.DUMMYFUNCTION("FILTER('Catégories'!B:B,'Catégories'!C:C=""Charges"")"),"Publicité")</f>
        <v>Publicité</v>
      </c>
      <c r="G10" s="37">
        <v>0</v>
      </c>
      <c r="H10" s="37">
        <v>0</v>
      </c>
      <c r="I10" s="37">
        <v>0</v>
      </c>
      <c r="J10" s="37">
        <v>0</v>
      </c>
      <c r="K10" s="37">
        <v>0</v>
      </c>
      <c r="L10" s="37">
        <v>0</v>
      </c>
      <c r="M10" s="37">
        <v>0</v>
      </c>
      <c r="N10" s="37">
        <v>0</v>
      </c>
      <c r="O10" s="37">
        <v>0</v>
      </c>
      <c r="P10" s="37">
        <v>0</v>
      </c>
      <c r="Q10" s="37">
        <v>0</v>
      </c>
      <c r="R10" s="37">
        <v>0</v>
      </c>
      <c r="S10" s="37">
        <v>0</v>
      </c>
    </row>
    <row r="11" spans="1:19" ht="12.75">
      <c r="A11" s="20"/>
      <c r="B11" s="21"/>
      <c r="C11" s="21"/>
      <c r="D11" s="21"/>
      <c r="E11" s="19"/>
      <c r="F11" s="23" t="str">
        <f ca="1">IFERROR(__xludf.DUMMYFUNCTION("""COMPUTED_VALUE"""),"Loyer")</f>
        <v>Loyer</v>
      </c>
      <c r="G11" s="37">
        <v>0</v>
      </c>
      <c r="H11" s="37">
        <v>0</v>
      </c>
      <c r="I11" s="37">
        <v>0</v>
      </c>
      <c r="J11" s="37">
        <v>0</v>
      </c>
      <c r="K11" s="37">
        <v>0</v>
      </c>
      <c r="L11" s="37">
        <v>0</v>
      </c>
      <c r="M11" s="37">
        <v>0</v>
      </c>
      <c r="N11" s="37">
        <v>0</v>
      </c>
      <c r="O11" s="37">
        <v>0</v>
      </c>
      <c r="P11" s="37">
        <v>0</v>
      </c>
      <c r="Q11" s="37">
        <v>0</v>
      </c>
      <c r="R11" s="37">
        <v>0</v>
      </c>
      <c r="S11" s="37">
        <v>0</v>
      </c>
    </row>
    <row r="12" spans="1:19" ht="12.75">
      <c r="A12" s="20"/>
      <c r="B12" s="21"/>
      <c r="C12" s="21"/>
      <c r="D12" s="21"/>
      <c r="E12" s="19"/>
      <c r="F12" s="23" t="s">
        <v>6</v>
      </c>
      <c r="G12" s="37">
        <v>0</v>
      </c>
      <c r="H12" s="37">
        <v>0</v>
      </c>
      <c r="I12" s="37">
        <v>0</v>
      </c>
      <c r="J12" s="37">
        <v>0</v>
      </c>
      <c r="K12" s="37">
        <v>0</v>
      </c>
      <c r="L12" s="37">
        <v>0</v>
      </c>
      <c r="M12" s="37">
        <v>0</v>
      </c>
      <c r="N12" s="37">
        <v>0</v>
      </c>
      <c r="O12" s="37">
        <v>0</v>
      </c>
      <c r="P12" s="37">
        <v>0</v>
      </c>
      <c r="Q12" s="37">
        <v>0</v>
      </c>
      <c r="R12" s="37">
        <v>0</v>
      </c>
      <c r="S12" s="37">
        <v>0</v>
      </c>
    </row>
    <row r="13" spans="1:19" ht="12.75">
      <c r="A13" s="20"/>
      <c r="B13" s="21"/>
      <c r="C13" s="21"/>
      <c r="D13" s="21"/>
      <c r="E13" s="19"/>
      <c r="F13" s="23" t="s">
        <v>7</v>
      </c>
      <c r="G13" s="37">
        <v>0</v>
      </c>
      <c r="H13" s="37">
        <v>0</v>
      </c>
      <c r="I13" s="37">
        <v>0</v>
      </c>
      <c r="J13" s="37">
        <v>0</v>
      </c>
      <c r="K13" s="37">
        <v>0</v>
      </c>
      <c r="L13" s="37">
        <v>0</v>
      </c>
      <c r="M13" s="37">
        <v>0</v>
      </c>
      <c r="N13" s="37">
        <v>0</v>
      </c>
      <c r="O13" s="37">
        <v>0</v>
      </c>
      <c r="P13" s="37">
        <v>0</v>
      </c>
      <c r="Q13" s="37">
        <v>0</v>
      </c>
      <c r="R13" s="37">
        <v>0</v>
      </c>
      <c r="S13" s="37">
        <v>0</v>
      </c>
    </row>
    <row r="14" spans="1:19" ht="12.75">
      <c r="A14" s="20"/>
      <c r="B14" s="21"/>
      <c r="C14" s="21"/>
      <c r="D14" s="21"/>
      <c r="E14" s="19"/>
      <c r="F14" s="23" t="str">
        <f ca="1">IFERROR(__xludf.DUMMYFUNCTION("""COMPUTED_VALUE"""),"Autres charges")</f>
        <v>Autres charges</v>
      </c>
      <c r="G14" s="37">
        <v>0</v>
      </c>
      <c r="H14" s="37">
        <v>0</v>
      </c>
      <c r="I14" s="37">
        <v>0</v>
      </c>
      <c r="J14" s="37">
        <v>0</v>
      </c>
      <c r="K14" s="37">
        <v>0</v>
      </c>
      <c r="L14" s="37">
        <v>0</v>
      </c>
      <c r="M14" s="37">
        <v>0</v>
      </c>
      <c r="N14" s="37">
        <v>0</v>
      </c>
      <c r="O14" s="37">
        <v>0</v>
      </c>
      <c r="P14" s="37">
        <v>0</v>
      </c>
      <c r="Q14" s="37">
        <v>0</v>
      </c>
      <c r="R14" s="37">
        <v>0</v>
      </c>
      <c r="S14" s="37">
        <v>0</v>
      </c>
    </row>
    <row r="15" spans="1:19" ht="12.75">
      <c r="A15" s="20"/>
      <c r="B15" s="21"/>
      <c r="C15" s="21"/>
      <c r="D15" s="21"/>
      <c r="E15" s="19"/>
      <c r="F15" s="23" t="s">
        <v>8</v>
      </c>
      <c r="G15" s="37">
        <v>0</v>
      </c>
      <c r="H15" s="37">
        <v>0</v>
      </c>
      <c r="I15" s="37">
        <v>0</v>
      </c>
      <c r="J15" s="37">
        <v>0</v>
      </c>
      <c r="K15" s="37">
        <v>0</v>
      </c>
      <c r="L15" s="37">
        <v>0</v>
      </c>
      <c r="M15" s="37">
        <v>0</v>
      </c>
      <c r="N15" s="37">
        <v>0</v>
      </c>
      <c r="O15" s="37">
        <v>0</v>
      </c>
      <c r="P15" s="37">
        <v>0</v>
      </c>
      <c r="Q15" s="37">
        <v>0</v>
      </c>
      <c r="R15" s="37">
        <v>0</v>
      </c>
      <c r="S15" s="37">
        <v>0</v>
      </c>
    </row>
    <row r="16" spans="1:19" ht="12.75">
      <c r="A16" s="20"/>
      <c r="B16" s="21"/>
      <c r="C16" s="21"/>
      <c r="D16" s="21"/>
      <c r="E16" s="19"/>
      <c r="F16" s="23" t="s">
        <v>9</v>
      </c>
      <c r="G16" s="37">
        <v>0</v>
      </c>
      <c r="H16" s="37">
        <v>0</v>
      </c>
      <c r="I16" s="37">
        <v>0</v>
      </c>
      <c r="J16" s="37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37">
        <v>0</v>
      </c>
      <c r="S16" s="37">
        <v>0</v>
      </c>
    </row>
    <row r="17" spans="1:19" ht="12.75">
      <c r="A17" s="20"/>
      <c r="B17" s="21"/>
      <c r="C17" s="21"/>
      <c r="D17" s="21"/>
      <c r="E17" s="19"/>
      <c r="F17" s="38" t="str">
        <f ca="1">IFERROR(__xludf.DUMMYFUNCTION("""COMPUTED_VALUE"""),"Charge personnalisée 3")</f>
        <v>Charge personnalisée 3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7">
        <v>0</v>
      </c>
    </row>
    <row r="18" spans="1:19" ht="12.75">
      <c r="A18" s="40"/>
      <c r="B18" s="41"/>
      <c r="C18" s="41"/>
      <c r="D18" s="41"/>
      <c r="E18" s="41"/>
      <c r="F18" s="15" t="s">
        <v>4</v>
      </c>
      <c r="G18" s="42">
        <f>SUM(G10:G17)</f>
        <v>0</v>
      </c>
      <c r="H18" s="42">
        <f>SUM(H10:H17)</f>
        <v>0</v>
      </c>
      <c r="I18" s="42">
        <f>SUM(I10:I17)</f>
        <v>0</v>
      </c>
      <c r="J18" s="42">
        <f>SUM(J10:J17)</f>
        <v>0</v>
      </c>
      <c r="K18" s="42">
        <f>SUM(K10:K17)</f>
        <v>0</v>
      </c>
      <c r="L18" s="42">
        <f>SUM(L10:L17)</f>
        <v>0</v>
      </c>
      <c r="M18" s="42">
        <f>SUM(M10:M17)</f>
        <v>0</v>
      </c>
      <c r="N18" s="42">
        <f>SUM(N10:N17)</f>
        <v>0</v>
      </c>
      <c r="O18" s="42">
        <f>SUM(O10:O17)</f>
        <v>0</v>
      </c>
      <c r="P18" s="42">
        <f>SUM(P10:P17)</f>
        <v>0</v>
      </c>
      <c r="Q18" s="42">
        <f>SUM(Q10:Q17)</f>
        <v>0</v>
      </c>
      <c r="R18" s="42">
        <f>SUM(R10:R17)</f>
        <v>0</v>
      </c>
      <c r="S18" s="37">
        <v>0</v>
      </c>
    </row>
    <row r="19" spans="1:19" ht="12.75">
      <c r="A19" s="20"/>
      <c r="B19" s="21"/>
      <c r="C19" s="21"/>
      <c r="D19" s="21"/>
      <c r="E19" s="21"/>
      <c r="F19" s="21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37">
        <v>0</v>
      </c>
    </row>
    <row r="20" spans="1:19" ht="12.75">
      <c r="A20" s="45"/>
      <c r="B20" s="43"/>
      <c r="C20" s="43"/>
      <c r="D20" s="43"/>
      <c r="E20" s="41"/>
      <c r="F20" s="15" t="s">
        <v>5</v>
      </c>
      <c r="G20" s="42">
        <f>G7-G18</f>
        <v>0</v>
      </c>
      <c r="H20" s="42">
        <f>H7-H18</f>
        <v>0</v>
      </c>
      <c r="I20" s="42">
        <f>I7-I18</f>
        <v>0</v>
      </c>
      <c r="J20" s="42">
        <f>J7-J18</f>
        <v>0</v>
      </c>
      <c r="K20" s="42">
        <f>K7-K18</f>
        <v>0</v>
      </c>
      <c r="L20" s="42">
        <f>L7-L18</f>
        <v>0</v>
      </c>
      <c r="M20" s="42">
        <f>M7-M18</f>
        <v>0</v>
      </c>
      <c r="N20" s="42">
        <f>N7-N18</f>
        <v>0</v>
      </c>
      <c r="O20" s="42">
        <f>O7-O18</f>
        <v>0</v>
      </c>
      <c r="P20" s="42">
        <f>P7-P18</f>
        <v>0</v>
      </c>
      <c r="Q20" s="42">
        <f>Q7-Q18</f>
        <v>0</v>
      </c>
      <c r="R20" s="42">
        <f>R7-R18</f>
        <v>0</v>
      </c>
      <c r="S20" s="37">
        <v>0</v>
      </c>
    </row>
    <row r="21" spans="1:19" ht="19.5" customHeight="1">
      <c r="A21" s="46"/>
      <c r="B21" s="19"/>
      <c r="C21" s="19"/>
      <c r="D21" s="19"/>
      <c r="E21" s="19"/>
      <c r="F21" s="19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</row>
  </sheetData>
  <mergeCells count="3">
    <mergeCell ref="G2:R2"/>
    <mergeCell ref="C4:D4"/>
    <mergeCell ref="E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  <outlinePr summaryBelow="0" summaryRight="0"/>
  </sheetPr>
  <dimension ref="A1:S21"/>
  <sheetViews>
    <sheetView showGridLines="0" workbookViewId="0">
      <selection activeCell="F12" sqref="F12"/>
    </sheetView>
  </sheetViews>
  <sheetFormatPr baseColWidth="10" defaultColWidth="14.42578125" defaultRowHeight="15.75" customHeight="1"/>
  <cols>
    <col min="1" max="1" width="3.5703125" customWidth="1"/>
    <col min="2" max="2" width="3.85546875" customWidth="1"/>
    <col min="3" max="3" width="3.140625" customWidth="1"/>
    <col min="4" max="4" width="6.28515625" customWidth="1"/>
    <col min="5" max="5" width="4.42578125" customWidth="1"/>
    <col min="6" max="6" width="36" customWidth="1"/>
    <col min="7" max="18" width="9.140625" customWidth="1"/>
  </cols>
  <sheetData>
    <row r="1" spans="1:19" ht="22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9" ht="30" customHeight="1">
      <c r="A2" s="3"/>
      <c r="B2" s="4" t="s">
        <v>0</v>
      </c>
      <c r="C2" s="4"/>
      <c r="D2" s="4"/>
      <c r="E2" s="4"/>
      <c r="F2" s="4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</row>
    <row r="3" spans="1:19" ht="22.5" customHeight="1">
      <c r="A3" s="3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9" ht="25.5" customHeight="1">
      <c r="A4" s="6"/>
      <c r="B4" s="7"/>
      <c r="C4" s="50">
        <v>2021</v>
      </c>
      <c r="D4" s="51"/>
      <c r="E4" s="7"/>
      <c r="F4" s="8"/>
      <c r="G4" s="9">
        <f>DATE(0,1,1)</f>
        <v>1</v>
      </c>
      <c r="H4" s="9">
        <f t="shared" ref="H4:R4" si="0">DATE(0,MONTH(G$4)+1,1)</f>
        <v>32</v>
      </c>
      <c r="I4" s="9">
        <f t="shared" si="0"/>
        <v>61</v>
      </c>
      <c r="J4" s="9">
        <f t="shared" si="0"/>
        <v>92</v>
      </c>
      <c r="K4" s="9">
        <f t="shared" si="0"/>
        <v>122</v>
      </c>
      <c r="L4" s="9">
        <f t="shared" si="0"/>
        <v>153</v>
      </c>
      <c r="M4" s="9">
        <f t="shared" si="0"/>
        <v>183</v>
      </c>
      <c r="N4" s="9">
        <f t="shared" si="0"/>
        <v>214</v>
      </c>
      <c r="O4" s="9">
        <f t="shared" si="0"/>
        <v>245</v>
      </c>
      <c r="P4" s="9">
        <f t="shared" si="0"/>
        <v>275</v>
      </c>
      <c r="Q4" s="9">
        <f>DATE(0,MONTH(P$4)+1,1)</f>
        <v>306</v>
      </c>
      <c r="R4" s="9">
        <f t="shared" si="0"/>
        <v>336</v>
      </c>
      <c r="S4" s="53" t="s">
        <v>10</v>
      </c>
    </row>
    <row r="5" spans="1:19" ht="42" customHeight="1">
      <c r="A5" s="10"/>
      <c r="B5" s="11"/>
      <c r="C5" s="12" t="s">
        <v>1</v>
      </c>
      <c r="D5" s="13"/>
      <c r="E5" s="11"/>
      <c r="F5" s="11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spans="1:19" ht="22.5" customHeight="1">
      <c r="A6" s="20"/>
      <c r="B6" s="21"/>
      <c r="C6" s="22"/>
      <c r="D6" s="21"/>
      <c r="E6" s="49" t="s">
        <v>2</v>
      </c>
      <c r="F6" s="48"/>
      <c r="G6" s="16"/>
      <c r="H6" s="17"/>
      <c r="I6" s="17"/>
      <c r="J6" s="17"/>
      <c r="K6" s="17"/>
      <c r="L6" s="17"/>
      <c r="M6" s="17"/>
      <c r="N6" s="17"/>
      <c r="O6" s="17"/>
      <c r="P6" s="17"/>
      <c r="Q6" s="17"/>
      <c r="R6" s="18"/>
    </row>
    <row r="7" spans="1:19" ht="18">
      <c r="A7" s="20"/>
      <c r="B7" s="21"/>
      <c r="C7" s="22"/>
      <c r="D7" s="21"/>
      <c r="E7" s="21"/>
      <c r="F7" s="23" t="str">
        <f ca="1">IFERROR(__xludf.DUMMYFUNCTION("FILTER('Catégories'!B:B,'Catégories'!C:C=""Chiffre d'affaires"")"),"Chiffre d'affaires ")</f>
        <v xml:space="preserve">Chiffre d'affaires </v>
      </c>
      <c r="G7" s="24">
        <v>0</v>
      </c>
      <c r="H7" s="24">
        <v>0</v>
      </c>
      <c r="I7" s="24">
        <v>0</v>
      </c>
      <c r="J7" s="24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6">
        <v>0</v>
      </c>
      <c r="S7" s="26">
        <v>0</v>
      </c>
    </row>
    <row r="8" spans="1:19" ht="9" customHeight="1">
      <c r="A8" s="20"/>
      <c r="B8" s="27"/>
      <c r="C8" s="28"/>
      <c r="D8" s="27"/>
      <c r="E8" s="27"/>
      <c r="F8" s="27"/>
      <c r="G8" s="29"/>
      <c r="H8" s="30"/>
      <c r="I8" s="30"/>
      <c r="J8" s="30"/>
      <c r="K8" s="30"/>
      <c r="L8" s="30"/>
      <c r="M8" s="30"/>
      <c r="N8" s="30"/>
      <c r="O8" s="30"/>
      <c r="P8" s="30"/>
      <c r="Q8" s="30"/>
      <c r="R8" s="31"/>
    </row>
    <row r="9" spans="1:19" ht="44.25" customHeight="1">
      <c r="A9" s="32"/>
      <c r="B9" s="33"/>
      <c r="C9" s="34" t="s">
        <v>3</v>
      </c>
      <c r="D9" s="35"/>
      <c r="E9" s="35"/>
      <c r="F9" s="35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</row>
    <row r="10" spans="1:19" ht="12.75">
      <c r="A10" s="20"/>
      <c r="B10" s="21"/>
      <c r="C10" s="21"/>
      <c r="D10" s="21"/>
      <c r="E10" s="19"/>
      <c r="F10" s="23" t="str">
        <f ca="1">IFERROR(__xludf.DUMMYFUNCTION("FILTER('Catégories'!B:B,'Catégories'!C:C=""Charges"")"),"Publicité")</f>
        <v>Publicité</v>
      </c>
      <c r="G10" s="37">
        <v>0</v>
      </c>
      <c r="H10" s="37">
        <v>0</v>
      </c>
      <c r="I10" s="37">
        <v>0</v>
      </c>
      <c r="J10" s="37">
        <v>0</v>
      </c>
      <c r="K10" s="37">
        <v>0</v>
      </c>
      <c r="L10" s="37">
        <v>0</v>
      </c>
      <c r="M10" s="37">
        <v>0</v>
      </c>
      <c r="N10" s="37">
        <v>0</v>
      </c>
      <c r="O10" s="37">
        <v>0</v>
      </c>
      <c r="P10" s="37">
        <v>0</v>
      </c>
      <c r="Q10" s="37">
        <v>0</v>
      </c>
      <c r="R10" s="37">
        <v>0</v>
      </c>
      <c r="S10" s="37">
        <v>0</v>
      </c>
    </row>
    <row r="11" spans="1:19" ht="12.75">
      <c r="A11" s="20"/>
      <c r="B11" s="21"/>
      <c r="C11" s="21"/>
      <c r="D11" s="21"/>
      <c r="E11" s="19"/>
      <c r="F11" s="23" t="str">
        <f ca="1">IFERROR(__xludf.DUMMYFUNCTION("""COMPUTED_VALUE"""),"Loyer")</f>
        <v>Loyer</v>
      </c>
      <c r="G11" s="37">
        <v>0</v>
      </c>
      <c r="H11" s="37">
        <v>0</v>
      </c>
      <c r="I11" s="37">
        <v>0</v>
      </c>
      <c r="J11" s="37">
        <v>0</v>
      </c>
      <c r="K11" s="37">
        <v>0</v>
      </c>
      <c r="L11" s="37">
        <v>0</v>
      </c>
      <c r="M11" s="37">
        <v>0</v>
      </c>
      <c r="N11" s="37">
        <v>0</v>
      </c>
      <c r="O11" s="37">
        <v>0</v>
      </c>
      <c r="P11" s="37">
        <v>0</v>
      </c>
      <c r="Q11" s="37">
        <v>0</v>
      </c>
      <c r="R11" s="37">
        <v>0</v>
      </c>
      <c r="S11" s="37">
        <v>0</v>
      </c>
    </row>
    <row r="12" spans="1:19" ht="12.75">
      <c r="A12" s="20"/>
      <c r="B12" s="21"/>
      <c r="C12" s="21"/>
      <c r="D12" s="21"/>
      <c r="E12" s="19"/>
      <c r="F12" s="23" t="s">
        <v>6</v>
      </c>
      <c r="G12" s="37">
        <v>0</v>
      </c>
      <c r="H12" s="37">
        <v>0</v>
      </c>
      <c r="I12" s="37">
        <v>0</v>
      </c>
      <c r="J12" s="37">
        <v>0</v>
      </c>
      <c r="K12" s="37">
        <v>0</v>
      </c>
      <c r="L12" s="37">
        <v>0</v>
      </c>
      <c r="M12" s="37">
        <v>0</v>
      </c>
      <c r="N12" s="37">
        <v>0</v>
      </c>
      <c r="O12" s="37">
        <v>0</v>
      </c>
      <c r="P12" s="37">
        <v>0</v>
      </c>
      <c r="Q12" s="37">
        <v>0</v>
      </c>
      <c r="R12" s="37">
        <v>0</v>
      </c>
      <c r="S12" s="37">
        <v>0</v>
      </c>
    </row>
    <row r="13" spans="1:19" ht="12.75">
      <c r="A13" s="20"/>
      <c r="B13" s="21"/>
      <c r="C13" s="21"/>
      <c r="D13" s="21"/>
      <c r="E13" s="19"/>
      <c r="F13" s="23" t="s">
        <v>7</v>
      </c>
      <c r="G13" s="37">
        <v>0</v>
      </c>
      <c r="H13" s="37">
        <v>0</v>
      </c>
      <c r="I13" s="37">
        <v>0</v>
      </c>
      <c r="J13" s="37">
        <v>0</v>
      </c>
      <c r="K13" s="37">
        <v>0</v>
      </c>
      <c r="L13" s="37">
        <v>0</v>
      </c>
      <c r="M13" s="37">
        <v>0</v>
      </c>
      <c r="N13" s="37">
        <v>0</v>
      </c>
      <c r="O13" s="37">
        <v>0</v>
      </c>
      <c r="P13" s="37">
        <v>0</v>
      </c>
      <c r="Q13" s="37">
        <v>0</v>
      </c>
      <c r="R13" s="37">
        <v>0</v>
      </c>
      <c r="S13" s="37">
        <v>0</v>
      </c>
    </row>
    <row r="14" spans="1:19" ht="12.75">
      <c r="A14" s="20"/>
      <c r="B14" s="21"/>
      <c r="C14" s="21"/>
      <c r="D14" s="21"/>
      <c r="E14" s="19"/>
      <c r="F14" s="23" t="str">
        <f ca="1">IFERROR(__xludf.DUMMYFUNCTION("""COMPUTED_VALUE"""),"Autres charges")</f>
        <v>Autres charges</v>
      </c>
      <c r="G14" s="37">
        <v>0</v>
      </c>
      <c r="H14" s="37">
        <v>0</v>
      </c>
      <c r="I14" s="37">
        <v>0</v>
      </c>
      <c r="J14" s="37">
        <v>0</v>
      </c>
      <c r="K14" s="37">
        <v>0</v>
      </c>
      <c r="L14" s="37">
        <v>0</v>
      </c>
      <c r="M14" s="37">
        <v>0</v>
      </c>
      <c r="N14" s="37">
        <v>0</v>
      </c>
      <c r="O14" s="37">
        <v>0</v>
      </c>
      <c r="P14" s="37">
        <v>0</v>
      </c>
      <c r="Q14" s="37">
        <v>0</v>
      </c>
      <c r="R14" s="37">
        <v>0</v>
      </c>
      <c r="S14" s="37">
        <v>0</v>
      </c>
    </row>
    <row r="15" spans="1:19" ht="12.75">
      <c r="A15" s="20"/>
      <c r="B15" s="21"/>
      <c r="C15" s="21"/>
      <c r="D15" s="21"/>
      <c r="E15" s="19"/>
      <c r="F15" s="23" t="s">
        <v>8</v>
      </c>
      <c r="G15" s="37">
        <v>0</v>
      </c>
      <c r="H15" s="37">
        <v>0</v>
      </c>
      <c r="I15" s="37">
        <v>0</v>
      </c>
      <c r="J15" s="37">
        <v>0</v>
      </c>
      <c r="K15" s="37">
        <v>0</v>
      </c>
      <c r="L15" s="37">
        <v>0</v>
      </c>
      <c r="M15" s="37">
        <v>0</v>
      </c>
      <c r="N15" s="37">
        <v>0</v>
      </c>
      <c r="O15" s="37">
        <v>0</v>
      </c>
      <c r="P15" s="37">
        <v>0</v>
      </c>
      <c r="Q15" s="37">
        <v>0</v>
      </c>
      <c r="R15" s="37">
        <v>0</v>
      </c>
      <c r="S15" s="37">
        <v>0</v>
      </c>
    </row>
    <row r="16" spans="1:19" ht="12.75">
      <c r="A16" s="20"/>
      <c r="B16" s="21"/>
      <c r="C16" s="21"/>
      <c r="D16" s="21"/>
      <c r="E16" s="19"/>
      <c r="F16" s="23" t="s">
        <v>9</v>
      </c>
      <c r="G16" s="37">
        <v>0</v>
      </c>
      <c r="H16" s="37">
        <v>0</v>
      </c>
      <c r="I16" s="37">
        <v>0</v>
      </c>
      <c r="J16" s="37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37">
        <v>0</v>
      </c>
      <c r="S16" s="37">
        <v>0</v>
      </c>
    </row>
    <row r="17" spans="1:19" ht="12.75">
      <c r="A17" s="20"/>
      <c r="B17" s="21"/>
      <c r="C17" s="21"/>
      <c r="D17" s="21"/>
      <c r="E17" s="19"/>
      <c r="F17" s="38" t="str">
        <f ca="1">IFERROR(__xludf.DUMMYFUNCTION("""COMPUTED_VALUE"""),"Charge personnalisée 3")</f>
        <v>Charge personnalisée 3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7">
        <v>0</v>
      </c>
    </row>
    <row r="18" spans="1:19" ht="12.75">
      <c r="A18" s="40"/>
      <c r="B18" s="41"/>
      <c r="C18" s="41"/>
      <c r="D18" s="41"/>
      <c r="E18" s="41"/>
      <c r="F18" s="15" t="s">
        <v>4</v>
      </c>
      <c r="G18" s="42">
        <f>SUM(G10:G17)</f>
        <v>0</v>
      </c>
      <c r="H18" s="42">
        <f>SUM(H10:H17)</f>
        <v>0</v>
      </c>
      <c r="I18" s="42">
        <f>SUM(I10:I17)</f>
        <v>0</v>
      </c>
      <c r="J18" s="42">
        <f>SUM(J10:J17)</f>
        <v>0</v>
      </c>
      <c r="K18" s="42">
        <f>SUM(K10:K17)</f>
        <v>0</v>
      </c>
      <c r="L18" s="42">
        <f>SUM(L10:L17)</f>
        <v>0</v>
      </c>
      <c r="M18" s="42">
        <f>SUM(M10:M17)</f>
        <v>0</v>
      </c>
      <c r="N18" s="42">
        <f>SUM(N10:N17)</f>
        <v>0</v>
      </c>
      <c r="O18" s="42">
        <f>SUM(O10:O17)</f>
        <v>0</v>
      </c>
      <c r="P18" s="42">
        <f>SUM(P10:P17)</f>
        <v>0</v>
      </c>
      <c r="Q18" s="42">
        <f>SUM(Q10:Q17)</f>
        <v>0</v>
      </c>
      <c r="R18" s="42">
        <f>SUM(R10:R17)</f>
        <v>0</v>
      </c>
      <c r="S18" s="37">
        <v>0</v>
      </c>
    </row>
    <row r="19" spans="1:19" ht="12.75">
      <c r="A19" s="20"/>
      <c r="B19" s="21"/>
      <c r="C19" s="21"/>
      <c r="D19" s="21"/>
      <c r="E19" s="21"/>
      <c r="F19" s="21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37">
        <v>0</v>
      </c>
    </row>
    <row r="20" spans="1:19" ht="12.75">
      <c r="A20" s="45"/>
      <c r="B20" s="43"/>
      <c r="C20" s="43"/>
      <c r="D20" s="43"/>
      <c r="E20" s="41"/>
      <c r="F20" s="15" t="s">
        <v>5</v>
      </c>
      <c r="G20" s="42">
        <f>G7-G18</f>
        <v>0</v>
      </c>
      <c r="H20" s="42">
        <f>H7-H18</f>
        <v>0</v>
      </c>
      <c r="I20" s="42">
        <f>I7-I18</f>
        <v>0</v>
      </c>
      <c r="J20" s="42">
        <f>J7-J18</f>
        <v>0</v>
      </c>
      <c r="K20" s="42">
        <f>K7-K18</f>
        <v>0</v>
      </c>
      <c r="L20" s="42">
        <f>L7-L18</f>
        <v>0</v>
      </c>
      <c r="M20" s="42">
        <f>M7-M18</f>
        <v>0</v>
      </c>
      <c r="N20" s="42">
        <f>N7-N18</f>
        <v>0</v>
      </c>
      <c r="O20" s="42">
        <f>O7-O18</f>
        <v>0</v>
      </c>
      <c r="P20" s="42">
        <f>P7-P18</f>
        <v>0</v>
      </c>
      <c r="Q20" s="42">
        <f>Q7-Q18</f>
        <v>0</v>
      </c>
      <c r="R20" s="42">
        <f>R7-R18</f>
        <v>0</v>
      </c>
      <c r="S20" s="37">
        <v>0</v>
      </c>
    </row>
    <row r="21" spans="1:19" ht="19.5" customHeight="1">
      <c r="A21" s="46"/>
      <c r="B21" s="19"/>
      <c r="C21" s="19"/>
      <c r="D21" s="19"/>
      <c r="E21" s="19"/>
      <c r="F21" s="19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</row>
  </sheetData>
  <mergeCells count="3">
    <mergeCell ref="G2:R2"/>
    <mergeCell ref="C4:D4"/>
    <mergeCell ref="E6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  <outlinePr summaryBelow="0" summaryRight="0"/>
  </sheetPr>
  <dimension ref="A1:S21"/>
  <sheetViews>
    <sheetView showGridLines="0" workbookViewId="0">
      <selection activeCell="J14" sqref="J14"/>
    </sheetView>
  </sheetViews>
  <sheetFormatPr baseColWidth="10" defaultColWidth="14.42578125" defaultRowHeight="15.75" customHeight="1"/>
  <cols>
    <col min="1" max="1" width="3.5703125" customWidth="1"/>
    <col min="2" max="2" width="3.85546875" customWidth="1"/>
    <col min="3" max="3" width="3.140625" customWidth="1"/>
    <col min="4" max="4" width="6.28515625" customWidth="1"/>
    <col min="5" max="5" width="4.42578125" customWidth="1"/>
    <col min="6" max="6" width="36" customWidth="1"/>
    <col min="7" max="18" width="9.140625" customWidth="1"/>
  </cols>
  <sheetData>
    <row r="1" spans="1:19" ht="22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9" ht="30" customHeight="1">
      <c r="A2" s="3"/>
      <c r="B2" s="4" t="s">
        <v>0</v>
      </c>
      <c r="C2" s="4"/>
      <c r="D2" s="4"/>
      <c r="E2" s="4"/>
      <c r="F2" s="4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</row>
    <row r="3" spans="1:19" ht="22.5" customHeight="1">
      <c r="A3" s="3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9" ht="25.5" customHeight="1">
      <c r="A4" s="6"/>
      <c r="B4" s="7"/>
      <c r="C4" s="50">
        <v>2021</v>
      </c>
      <c r="D4" s="51"/>
      <c r="E4" s="7"/>
      <c r="F4" s="8"/>
      <c r="G4" s="9">
        <f>DATE(0,1,1)</f>
        <v>1</v>
      </c>
      <c r="H4" s="9">
        <f t="shared" ref="H4:R4" si="0">DATE(0,MONTH(G$4)+1,1)</f>
        <v>32</v>
      </c>
      <c r="I4" s="9">
        <f t="shared" si="0"/>
        <v>61</v>
      </c>
      <c r="J4" s="9">
        <f t="shared" si="0"/>
        <v>92</v>
      </c>
      <c r="K4" s="9">
        <f t="shared" si="0"/>
        <v>122</v>
      </c>
      <c r="L4" s="9">
        <f t="shared" si="0"/>
        <v>153</v>
      </c>
      <c r="M4" s="9">
        <f t="shared" si="0"/>
        <v>183</v>
      </c>
      <c r="N4" s="9">
        <f t="shared" si="0"/>
        <v>214</v>
      </c>
      <c r="O4" s="9">
        <f t="shared" si="0"/>
        <v>245</v>
      </c>
      <c r="P4" s="9">
        <f t="shared" si="0"/>
        <v>275</v>
      </c>
      <c r="Q4" s="9">
        <f>DATE(0,MONTH(P$4)+1,1)</f>
        <v>306</v>
      </c>
      <c r="R4" s="9">
        <f t="shared" si="0"/>
        <v>336</v>
      </c>
      <c r="S4" s="53" t="s">
        <v>10</v>
      </c>
    </row>
    <row r="5" spans="1:19" ht="42" customHeight="1">
      <c r="A5" s="10"/>
      <c r="B5" s="11"/>
      <c r="C5" s="12" t="s">
        <v>1</v>
      </c>
      <c r="D5" s="13"/>
      <c r="E5" s="11"/>
      <c r="F5" s="11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spans="1:19" ht="22.5" customHeight="1">
      <c r="A6" s="20"/>
      <c r="B6" s="21"/>
      <c r="C6" s="22"/>
      <c r="D6" s="21"/>
      <c r="E6" s="49" t="s">
        <v>2</v>
      </c>
      <c r="F6" s="48"/>
      <c r="G6" s="16"/>
      <c r="H6" s="17"/>
      <c r="I6" s="17"/>
      <c r="J6" s="17"/>
      <c r="K6" s="17"/>
      <c r="L6" s="17"/>
      <c r="M6" s="17"/>
      <c r="N6" s="17"/>
      <c r="O6" s="17"/>
      <c r="P6" s="17"/>
      <c r="Q6" s="17"/>
      <c r="R6" s="18"/>
    </row>
    <row r="7" spans="1:19" ht="18">
      <c r="A7" s="20"/>
      <c r="B7" s="21"/>
      <c r="C7" s="22"/>
      <c r="D7" s="21"/>
      <c r="E7" s="21"/>
      <c r="F7" s="23" t="str">
        <f ca="1">IFERROR(__xludf.DUMMYFUNCTION("FILTER('Catégories'!B:B,'Catégories'!C:C=""Chiffre d'affaires"")"),"Chiffre d'affaires ")</f>
        <v xml:space="preserve">Chiffre d'affaires </v>
      </c>
      <c r="G7" s="24">
        <v>0</v>
      </c>
      <c r="H7" s="24">
        <v>0</v>
      </c>
      <c r="I7" s="24">
        <v>0</v>
      </c>
      <c r="J7" s="24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6">
        <v>0</v>
      </c>
      <c r="S7" s="26">
        <v>0</v>
      </c>
    </row>
    <row r="8" spans="1:19" ht="9" customHeight="1">
      <c r="A8" s="20"/>
      <c r="B8" s="27"/>
      <c r="C8" s="28"/>
      <c r="D8" s="27"/>
      <c r="E8" s="27"/>
      <c r="F8" s="27"/>
      <c r="G8" s="29"/>
      <c r="H8" s="30"/>
      <c r="I8" s="30"/>
      <c r="J8" s="30"/>
      <c r="K8" s="30"/>
      <c r="L8" s="30"/>
      <c r="M8" s="30"/>
      <c r="N8" s="30"/>
      <c r="O8" s="30"/>
      <c r="P8" s="30"/>
      <c r="Q8" s="30"/>
      <c r="R8" s="31"/>
    </row>
    <row r="9" spans="1:19" ht="44.25" customHeight="1">
      <c r="A9" s="32"/>
      <c r="B9" s="33"/>
      <c r="C9" s="34" t="s">
        <v>3</v>
      </c>
      <c r="D9" s="35"/>
      <c r="E9" s="35"/>
      <c r="F9" s="35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</row>
    <row r="10" spans="1:19" ht="12.75">
      <c r="A10" s="20"/>
      <c r="B10" s="21"/>
      <c r="C10" s="21"/>
      <c r="D10" s="21"/>
      <c r="E10" s="19"/>
      <c r="F10" s="23" t="str">
        <f ca="1">IFERROR(__xludf.DUMMYFUNCTION("FILTER('Catégories'!B:B,'Catégories'!C:C=""Charges"")"),"Publicité")</f>
        <v>Publicité</v>
      </c>
      <c r="G10" s="37">
        <v>0</v>
      </c>
      <c r="H10" s="37">
        <v>0</v>
      </c>
      <c r="I10" s="37">
        <v>0</v>
      </c>
      <c r="J10" s="37">
        <v>0</v>
      </c>
      <c r="K10" s="37">
        <v>0</v>
      </c>
      <c r="L10" s="37">
        <v>0</v>
      </c>
      <c r="M10" s="37">
        <v>0</v>
      </c>
      <c r="N10" s="37">
        <v>0</v>
      </c>
      <c r="O10" s="37">
        <v>0</v>
      </c>
      <c r="P10" s="37">
        <v>0</v>
      </c>
      <c r="Q10" s="37">
        <v>0</v>
      </c>
      <c r="R10" s="37">
        <v>0</v>
      </c>
      <c r="S10" s="37">
        <v>0</v>
      </c>
    </row>
    <row r="11" spans="1:19" ht="12.75">
      <c r="A11" s="20"/>
      <c r="B11" s="21"/>
      <c r="C11" s="21"/>
      <c r="D11" s="21"/>
      <c r="E11" s="19"/>
      <c r="F11" s="23" t="str">
        <f ca="1">IFERROR(__xludf.DUMMYFUNCTION("""COMPUTED_VALUE"""),"Loyer")</f>
        <v>Loyer</v>
      </c>
      <c r="G11" s="37">
        <v>0</v>
      </c>
      <c r="H11" s="37">
        <v>0</v>
      </c>
      <c r="I11" s="37">
        <v>0</v>
      </c>
      <c r="J11" s="37">
        <v>0</v>
      </c>
      <c r="K11" s="37">
        <v>0</v>
      </c>
      <c r="L11" s="37">
        <v>0</v>
      </c>
      <c r="M11" s="37">
        <v>0</v>
      </c>
      <c r="N11" s="37">
        <v>0</v>
      </c>
      <c r="O11" s="37">
        <v>0</v>
      </c>
      <c r="P11" s="37">
        <v>0</v>
      </c>
      <c r="Q11" s="37">
        <v>0</v>
      </c>
      <c r="R11" s="37">
        <v>0</v>
      </c>
      <c r="S11" s="37">
        <v>0</v>
      </c>
    </row>
    <row r="12" spans="1:19" ht="12.75">
      <c r="A12" s="20"/>
      <c r="B12" s="21"/>
      <c r="C12" s="21"/>
      <c r="D12" s="21"/>
      <c r="E12" s="19"/>
      <c r="F12" s="23" t="s">
        <v>6</v>
      </c>
      <c r="G12" s="37">
        <v>0</v>
      </c>
      <c r="H12" s="37">
        <v>0</v>
      </c>
      <c r="I12" s="37">
        <v>0</v>
      </c>
      <c r="J12" s="37">
        <v>0</v>
      </c>
      <c r="K12" s="37">
        <v>0</v>
      </c>
      <c r="L12" s="37">
        <v>0</v>
      </c>
      <c r="M12" s="37">
        <v>0</v>
      </c>
      <c r="N12" s="37">
        <v>0</v>
      </c>
      <c r="O12" s="37">
        <v>0</v>
      </c>
      <c r="P12" s="37">
        <v>0</v>
      </c>
      <c r="Q12" s="37">
        <v>0</v>
      </c>
      <c r="R12" s="37">
        <v>0</v>
      </c>
      <c r="S12" s="37">
        <v>0</v>
      </c>
    </row>
    <row r="13" spans="1:19" ht="12.75">
      <c r="A13" s="20"/>
      <c r="B13" s="21"/>
      <c r="C13" s="21"/>
      <c r="D13" s="21"/>
      <c r="E13" s="19"/>
      <c r="F13" s="23" t="s">
        <v>7</v>
      </c>
      <c r="G13" s="37">
        <v>0</v>
      </c>
      <c r="H13" s="37">
        <v>0</v>
      </c>
      <c r="I13" s="37">
        <v>0</v>
      </c>
      <c r="J13" s="37">
        <v>0</v>
      </c>
      <c r="K13" s="37">
        <v>0</v>
      </c>
      <c r="L13" s="37">
        <v>0</v>
      </c>
      <c r="M13" s="37">
        <v>0</v>
      </c>
      <c r="N13" s="37">
        <v>0</v>
      </c>
      <c r="O13" s="37">
        <v>0</v>
      </c>
      <c r="P13" s="37">
        <v>0</v>
      </c>
      <c r="Q13" s="37">
        <v>0</v>
      </c>
      <c r="R13" s="37">
        <v>0</v>
      </c>
      <c r="S13" s="37">
        <v>0</v>
      </c>
    </row>
    <row r="14" spans="1:19" ht="12.75">
      <c r="A14" s="20"/>
      <c r="B14" s="21"/>
      <c r="C14" s="21"/>
      <c r="D14" s="21"/>
      <c r="E14" s="19"/>
      <c r="F14" s="23" t="str">
        <f ca="1">IFERROR(__xludf.DUMMYFUNCTION("""COMPUTED_VALUE"""),"Autres charges")</f>
        <v>Autres charges</v>
      </c>
      <c r="G14" s="37">
        <v>0</v>
      </c>
      <c r="H14" s="37">
        <v>0</v>
      </c>
      <c r="I14" s="37">
        <v>0</v>
      </c>
      <c r="J14" s="37">
        <v>0</v>
      </c>
      <c r="K14" s="37">
        <v>0</v>
      </c>
      <c r="L14" s="37">
        <v>0</v>
      </c>
      <c r="M14" s="37">
        <v>0</v>
      </c>
      <c r="N14" s="37">
        <v>0</v>
      </c>
      <c r="O14" s="37">
        <v>0</v>
      </c>
      <c r="P14" s="37">
        <v>0</v>
      </c>
      <c r="Q14" s="37">
        <v>0</v>
      </c>
      <c r="R14" s="37">
        <v>0</v>
      </c>
      <c r="S14" s="37">
        <v>0</v>
      </c>
    </row>
    <row r="15" spans="1:19" ht="12.75">
      <c r="A15" s="20"/>
      <c r="B15" s="21"/>
      <c r="C15" s="21"/>
      <c r="D15" s="21"/>
      <c r="E15" s="19"/>
      <c r="F15" s="23" t="s">
        <v>8</v>
      </c>
      <c r="G15" s="37">
        <v>0</v>
      </c>
      <c r="H15" s="37">
        <v>0</v>
      </c>
      <c r="I15" s="37">
        <v>0</v>
      </c>
      <c r="J15" s="37">
        <v>0</v>
      </c>
      <c r="K15" s="37">
        <v>0</v>
      </c>
      <c r="L15" s="37">
        <v>0</v>
      </c>
      <c r="M15" s="37">
        <v>0</v>
      </c>
      <c r="N15" s="37">
        <v>0</v>
      </c>
      <c r="O15" s="37">
        <v>0</v>
      </c>
      <c r="P15" s="37">
        <v>0</v>
      </c>
      <c r="Q15" s="37">
        <v>0</v>
      </c>
      <c r="R15" s="37">
        <v>0</v>
      </c>
      <c r="S15" s="37">
        <v>0</v>
      </c>
    </row>
    <row r="16" spans="1:19" ht="12.75">
      <c r="A16" s="20"/>
      <c r="B16" s="21"/>
      <c r="C16" s="21"/>
      <c r="D16" s="21"/>
      <c r="E16" s="19"/>
      <c r="F16" s="23" t="s">
        <v>9</v>
      </c>
      <c r="G16" s="37">
        <v>0</v>
      </c>
      <c r="H16" s="37">
        <v>0</v>
      </c>
      <c r="I16" s="37">
        <v>0</v>
      </c>
      <c r="J16" s="37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37">
        <v>0</v>
      </c>
      <c r="S16" s="37">
        <v>0</v>
      </c>
    </row>
    <row r="17" spans="1:19" ht="12.75">
      <c r="A17" s="20"/>
      <c r="B17" s="21"/>
      <c r="C17" s="21"/>
      <c r="D17" s="21"/>
      <c r="E17" s="19"/>
      <c r="F17" s="38" t="str">
        <f ca="1">IFERROR(__xludf.DUMMYFUNCTION("""COMPUTED_VALUE"""),"Charge personnalisée 3")</f>
        <v>Charge personnalisée 3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7">
        <v>0</v>
      </c>
    </row>
    <row r="18" spans="1:19" ht="12.75">
      <c r="A18" s="40"/>
      <c r="B18" s="41"/>
      <c r="C18" s="41"/>
      <c r="D18" s="41"/>
      <c r="E18" s="41"/>
      <c r="F18" s="15" t="s">
        <v>4</v>
      </c>
      <c r="G18" s="42">
        <f>SUM(G10:G17)</f>
        <v>0</v>
      </c>
      <c r="H18" s="42">
        <f>SUM(H10:H17)</f>
        <v>0</v>
      </c>
      <c r="I18" s="42">
        <f>SUM(I10:I17)</f>
        <v>0</v>
      </c>
      <c r="J18" s="42">
        <f>SUM(J10:J17)</f>
        <v>0</v>
      </c>
      <c r="K18" s="42">
        <f>SUM(K10:K17)</f>
        <v>0</v>
      </c>
      <c r="L18" s="42">
        <f>SUM(L10:L17)</f>
        <v>0</v>
      </c>
      <c r="M18" s="42">
        <f>SUM(M10:M17)</f>
        <v>0</v>
      </c>
      <c r="N18" s="42">
        <f>SUM(N10:N17)</f>
        <v>0</v>
      </c>
      <c r="O18" s="42">
        <f>SUM(O10:O17)</f>
        <v>0</v>
      </c>
      <c r="P18" s="42">
        <f>SUM(P10:P17)</f>
        <v>0</v>
      </c>
      <c r="Q18" s="42">
        <f>SUM(Q10:Q17)</f>
        <v>0</v>
      </c>
      <c r="R18" s="42">
        <f>SUM(R10:R17)</f>
        <v>0</v>
      </c>
      <c r="S18" s="37">
        <v>0</v>
      </c>
    </row>
    <row r="19" spans="1:19" ht="12.75">
      <c r="A19" s="20"/>
      <c r="B19" s="21"/>
      <c r="C19" s="21"/>
      <c r="D19" s="21"/>
      <c r="E19" s="21"/>
      <c r="F19" s="21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37">
        <v>0</v>
      </c>
    </row>
    <row r="20" spans="1:19" ht="12.75">
      <c r="A20" s="45"/>
      <c r="B20" s="43"/>
      <c r="C20" s="43"/>
      <c r="D20" s="43"/>
      <c r="E20" s="41"/>
      <c r="F20" s="15" t="s">
        <v>5</v>
      </c>
      <c r="G20" s="42">
        <f>G7-G18</f>
        <v>0</v>
      </c>
      <c r="H20" s="42">
        <f>H7-H18</f>
        <v>0</v>
      </c>
      <c r="I20" s="42">
        <f>I7-I18</f>
        <v>0</v>
      </c>
      <c r="J20" s="42">
        <f>J7-J18</f>
        <v>0</v>
      </c>
      <c r="K20" s="42">
        <f>K7-K18</f>
        <v>0</v>
      </c>
      <c r="L20" s="42">
        <f>L7-L18</f>
        <v>0</v>
      </c>
      <c r="M20" s="42">
        <f>M7-M18</f>
        <v>0</v>
      </c>
      <c r="N20" s="42">
        <f>N7-N18</f>
        <v>0</v>
      </c>
      <c r="O20" s="42">
        <f>O7-O18</f>
        <v>0</v>
      </c>
      <c r="P20" s="42">
        <f>P7-P18</f>
        <v>0</v>
      </c>
      <c r="Q20" s="42">
        <f>Q7-Q18</f>
        <v>0</v>
      </c>
      <c r="R20" s="42">
        <f>R7-R18</f>
        <v>0</v>
      </c>
      <c r="S20" s="37">
        <v>0</v>
      </c>
    </row>
    <row r="21" spans="1:19" ht="19.5" customHeight="1">
      <c r="A21" s="46"/>
      <c r="B21" s="19"/>
      <c r="C21" s="19"/>
      <c r="D21" s="19"/>
      <c r="E21" s="19"/>
      <c r="F21" s="19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</row>
  </sheetData>
  <mergeCells count="3">
    <mergeCell ref="G2:R2"/>
    <mergeCell ref="C4:D4"/>
    <mergeCell ref="E6:F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  <outlinePr summaryBelow="0" summaryRight="0"/>
  </sheetPr>
  <dimension ref="A1:S21"/>
  <sheetViews>
    <sheetView showGridLines="0" topLeftCell="E1" workbookViewId="0">
      <selection activeCell="A8" sqref="A8:XFD8"/>
    </sheetView>
  </sheetViews>
  <sheetFormatPr baseColWidth="10" defaultColWidth="14.42578125" defaultRowHeight="15.75" customHeight="1"/>
  <cols>
    <col min="1" max="1" width="3.5703125" customWidth="1"/>
    <col min="2" max="2" width="3.85546875" customWidth="1"/>
    <col min="3" max="3" width="3.140625" customWidth="1"/>
    <col min="4" max="4" width="6.28515625" customWidth="1"/>
    <col min="5" max="5" width="4.42578125" customWidth="1"/>
    <col min="6" max="6" width="36" customWidth="1"/>
    <col min="7" max="18" width="9.140625" customWidth="1"/>
  </cols>
  <sheetData>
    <row r="1" spans="1:19" ht="22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9" ht="30" customHeight="1">
      <c r="A2" s="3"/>
      <c r="B2" s="4" t="s">
        <v>0</v>
      </c>
      <c r="C2" s="4"/>
      <c r="D2" s="4"/>
      <c r="E2" s="4"/>
      <c r="F2" s="4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</row>
    <row r="3" spans="1:19" ht="22.5" customHeight="1">
      <c r="A3" s="3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9" ht="25.5" customHeight="1">
      <c r="A4" s="6"/>
      <c r="B4" s="7"/>
      <c r="C4" s="50">
        <v>2021</v>
      </c>
      <c r="D4" s="51"/>
      <c r="E4" s="7"/>
      <c r="F4" s="8"/>
      <c r="G4" s="9">
        <f>DATE(0,1,1)</f>
        <v>1</v>
      </c>
      <c r="H4" s="9">
        <f t="shared" ref="H4:R4" si="0">DATE(0,MONTH(G$4)+1,1)</f>
        <v>32</v>
      </c>
      <c r="I4" s="9">
        <f t="shared" si="0"/>
        <v>61</v>
      </c>
      <c r="J4" s="9">
        <f t="shared" si="0"/>
        <v>92</v>
      </c>
      <c r="K4" s="9">
        <f t="shared" si="0"/>
        <v>122</v>
      </c>
      <c r="L4" s="9">
        <f t="shared" si="0"/>
        <v>153</v>
      </c>
      <c r="M4" s="9">
        <f t="shared" si="0"/>
        <v>183</v>
      </c>
      <c r="N4" s="9">
        <f t="shared" si="0"/>
        <v>214</v>
      </c>
      <c r="O4" s="9">
        <f t="shared" si="0"/>
        <v>245</v>
      </c>
      <c r="P4" s="9">
        <f t="shared" si="0"/>
        <v>275</v>
      </c>
      <c r="Q4" s="9">
        <f>DATE(0,MONTH(P$4)+1,1)</f>
        <v>306</v>
      </c>
      <c r="R4" s="9">
        <f t="shared" si="0"/>
        <v>336</v>
      </c>
      <c r="S4" s="53" t="s">
        <v>10</v>
      </c>
    </row>
    <row r="5" spans="1:19" ht="42" customHeight="1">
      <c r="A5" s="10"/>
      <c r="B5" s="11"/>
      <c r="C5" s="12" t="s">
        <v>1</v>
      </c>
      <c r="D5" s="13"/>
      <c r="E5" s="11"/>
      <c r="F5" s="11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spans="1:19" ht="22.5" customHeight="1">
      <c r="A6" s="20"/>
      <c r="B6" s="21"/>
      <c r="C6" s="22"/>
      <c r="D6" s="21"/>
      <c r="E6" s="49" t="s">
        <v>2</v>
      </c>
      <c r="F6" s="48"/>
      <c r="G6" s="16"/>
      <c r="H6" s="17"/>
      <c r="I6" s="17"/>
      <c r="J6" s="17"/>
      <c r="K6" s="17"/>
      <c r="L6" s="17"/>
      <c r="M6" s="17"/>
      <c r="N6" s="17"/>
      <c r="O6" s="17"/>
      <c r="P6" s="17"/>
      <c r="Q6" s="17"/>
      <c r="R6" s="18"/>
    </row>
    <row r="7" spans="1:19" ht="18">
      <c r="A7" s="20"/>
      <c r="B7" s="21"/>
      <c r="C7" s="22"/>
      <c r="D7" s="21"/>
      <c r="E7" s="21"/>
      <c r="F7" s="23" t="str">
        <f ca="1">IFERROR(__xludf.DUMMYFUNCTION("FILTER('Catégories'!B:B,'Catégories'!C:C=""Chiffre d'affaires"")"),"Chiffre d'affaires ")</f>
        <v xml:space="preserve">Chiffre d'affaires </v>
      </c>
      <c r="G7" s="24">
        <v>0</v>
      </c>
      <c r="H7" s="24">
        <v>0</v>
      </c>
      <c r="I7" s="24">
        <v>0</v>
      </c>
      <c r="J7" s="24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6">
        <v>0</v>
      </c>
      <c r="S7" s="26">
        <v>0</v>
      </c>
    </row>
    <row r="8" spans="1:19" ht="9" customHeight="1">
      <c r="A8" s="20"/>
      <c r="B8" s="27"/>
      <c r="C8" s="28"/>
      <c r="D8" s="27"/>
      <c r="E8" s="27"/>
      <c r="F8" s="27"/>
      <c r="G8" s="29"/>
      <c r="H8" s="30"/>
      <c r="I8" s="30"/>
      <c r="J8" s="30"/>
      <c r="K8" s="30"/>
      <c r="L8" s="30"/>
      <c r="M8" s="30"/>
      <c r="N8" s="30"/>
      <c r="O8" s="30"/>
      <c r="P8" s="30"/>
      <c r="Q8" s="30"/>
      <c r="R8" s="31"/>
    </row>
    <row r="9" spans="1:19" ht="44.25" customHeight="1">
      <c r="A9" s="32"/>
      <c r="B9" s="33"/>
      <c r="C9" s="34" t="s">
        <v>3</v>
      </c>
      <c r="D9" s="35"/>
      <c r="E9" s="35"/>
      <c r="F9" s="35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</row>
    <row r="10" spans="1:19" ht="12.75">
      <c r="A10" s="20"/>
      <c r="B10" s="21"/>
      <c r="C10" s="21"/>
      <c r="D10" s="21"/>
      <c r="E10" s="19"/>
      <c r="F10" s="23" t="str">
        <f ca="1">IFERROR(__xludf.DUMMYFUNCTION("FILTER('Catégories'!B:B,'Catégories'!C:C=""Charges"")"),"Publicité")</f>
        <v>Publicité</v>
      </c>
      <c r="G10" s="37">
        <v>0</v>
      </c>
      <c r="H10" s="37">
        <v>0</v>
      </c>
      <c r="I10" s="37">
        <v>0</v>
      </c>
      <c r="J10" s="37">
        <v>0</v>
      </c>
      <c r="K10" s="37">
        <v>0</v>
      </c>
      <c r="L10" s="37">
        <v>0</v>
      </c>
      <c r="M10" s="37">
        <v>0</v>
      </c>
      <c r="N10" s="37">
        <v>0</v>
      </c>
      <c r="O10" s="37">
        <v>0</v>
      </c>
      <c r="P10" s="37">
        <v>0</v>
      </c>
      <c r="Q10" s="37">
        <v>0</v>
      </c>
      <c r="R10" s="37">
        <v>0</v>
      </c>
      <c r="S10" s="37">
        <v>0</v>
      </c>
    </row>
    <row r="11" spans="1:19" ht="12.75">
      <c r="A11" s="20"/>
      <c r="B11" s="21"/>
      <c r="C11" s="21"/>
      <c r="D11" s="21"/>
      <c r="E11" s="19"/>
      <c r="F11" s="23" t="str">
        <f ca="1">IFERROR(__xludf.DUMMYFUNCTION("""COMPUTED_VALUE"""),"Loyer")</f>
        <v>Loyer</v>
      </c>
      <c r="G11" s="37">
        <v>0</v>
      </c>
      <c r="H11" s="37">
        <v>0</v>
      </c>
      <c r="I11" s="37">
        <v>0</v>
      </c>
      <c r="J11" s="37">
        <v>0</v>
      </c>
      <c r="K11" s="37">
        <v>0</v>
      </c>
      <c r="L11" s="37">
        <v>0</v>
      </c>
      <c r="M11" s="37">
        <v>0</v>
      </c>
      <c r="N11" s="37">
        <v>0</v>
      </c>
      <c r="O11" s="37">
        <v>0</v>
      </c>
      <c r="P11" s="37">
        <v>0</v>
      </c>
      <c r="Q11" s="37">
        <v>0</v>
      </c>
      <c r="R11" s="37">
        <v>0</v>
      </c>
      <c r="S11" s="37">
        <v>0</v>
      </c>
    </row>
    <row r="12" spans="1:19" ht="12.75">
      <c r="A12" s="20"/>
      <c r="B12" s="21"/>
      <c r="C12" s="21"/>
      <c r="D12" s="21"/>
      <c r="E12" s="19"/>
      <c r="F12" s="23" t="s">
        <v>6</v>
      </c>
      <c r="G12" s="37">
        <v>0</v>
      </c>
      <c r="H12" s="37">
        <v>0</v>
      </c>
      <c r="I12" s="37">
        <v>0</v>
      </c>
      <c r="J12" s="37">
        <v>0</v>
      </c>
      <c r="K12" s="37">
        <v>0</v>
      </c>
      <c r="L12" s="37">
        <v>0</v>
      </c>
      <c r="M12" s="37">
        <v>0</v>
      </c>
      <c r="N12" s="37">
        <v>0</v>
      </c>
      <c r="O12" s="37">
        <v>0</v>
      </c>
      <c r="P12" s="37">
        <v>0</v>
      </c>
      <c r="Q12" s="37">
        <v>0</v>
      </c>
      <c r="R12" s="37">
        <v>0</v>
      </c>
      <c r="S12" s="37">
        <v>0</v>
      </c>
    </row>
    <row r="13" spans="1:19" ht="12.75">
      <c r="A13" s="20"/>
      <c r="B13" s="21"/>
      <c r="C13" s="21"/>
      <c r="D13" s="21"/>
      <c r="E13" s="19"/>
      <c r="F13" s="23" t="s">
        <v>7</v>
      </c>
      <c r="G13" s="37">
        <v>0</v>
      </c>
      <c r="H13" s="37">
        <v>0</v>
      </c>
      <c r="I13" s="37">
        <v>0</v>
      </c>
      <c r="J13" s="37">
        <v>0</v>
      </c>
      <c r="K13" s="37">
        <v>0</v>
      </c>
      <c r="L13" s="37">
        <v>0</v>
      </c>
      <c r="M13" s="37">
        <v>0</v>
      </c>
      <c r="N13" s="37">
        <v>0</v>
      </c>
      <c r="O13" s="37">
        <v>0</v>
      </c>
      <c r="P13" s="37">
        <v>0</v>
      </c>
      <c r="Q13" s="37">
        <v>0</v>
      </c>
      <c r="R13" s="37">
        <v>0</v>
      </c>
      <c r="S13" s="37">
        <v>0</v>
      </c>
    </row>
    <row r="14" spans="1:19" ht="12.75">
      <c r="A14" s="20"/>
      <c r="B14" s="21"/>
      <c r="C14" s="21"/>
      <c r="D14" s="21"/>
      <c r="E14" s="19"/>
      <c r="F14" s="23" t="str">
        <f ca="1">IFERROR(__xludf.DUMMYFUNCTION("""COMPUTED_VALUE"""),"Autres charges")</f>
        <v>Autres charges</v>
      </c>
      <c r="G14" s="37">
        <v>0</v>
      </c>
      <c r="H14" s="37">
        <v>0</v>
      </c>
      <c r="I14" s="37">
        <v>0</v>
      </c>
      <c r="J14" s="37">
        <v>0</v>
      </c>
      <c r="K14" s="37">
        <v>0</v>
      </c>
      <c r="L14" s="37">
        <v>0</v>
      </c>
      <c r="M14" s="37">
        <v>0</v>
      </c>
      <c r="N14" s="37">
        <v>0</v>
      </c>
      <c r="O14" s="37">
        <v>0</v>
      </c>
      <c r="P14" s="37">
        <v>0</v>
      </c>
      <c r="Q14" s="37">
        <v>0</v>
      </c>
      <c r="R14" s="37">
        <v>0</v>
      </c>
      <c r="S14" s="37">
        <v>0</v>
      </c>
    </row>
    <row r="15" spans="1:19" ht="12.75">
      <c r="A15" s="20"/>
      <c r="B15" s="21"/>
      <c r="C15" s="21"/>
      <c r="D15" s="21"/>
      <c r="E15" s="19"/>
      <c r="F15" s="23" t="s">
        <v>8</v>
      </c>
      <c r="G15" s="37">
        <v>0</v>
      </c>
      <c r="H15" s="37">
        <v>0</v>
      </c>
      <c r="I15" s="37">
        <v>0</v>
      </c>
      <c r="J15" s="37">
        <v>0</v>
      </c>
      <c r="K15" s="37">
        <v>0</v>
      </c>
      <c r="L15" s="37">
        <v>0</v>
      </c>
      <c r="M15" s="37">
        <v>0</v>
      </c>
      <c r="N15" s="37">
        <v>0</v>
      </c>
      <c r="O15" s="37">
        <v>0</v>
      </c>
      <c r="P15" s="37">
        <v>0</v>
      </c>
      <c r="Q15" s="37">
        <v>0</v>
      </c>
      <c r="R15" s="37">
        <v>0</v>
      </c>
      <c r="S15" s="37">
        <v>0</v>
      </c>
    </row>
    <row r="16" spans="1:19" ht="12.75">
      <c r="A16" s="20"/>
      <c r="B16" s="21"/>
      <c r="C16" s="21"/>
      <c r="D16" s="21"/>
      <c r="E16" s="19"/>
      <c r="F16" s="23" t="s">
        <v>9</v>
      </c>
      <c r="G16" s="37">
        <v>0</v>
      </c>
      <c r="H16" s="37">
        <v>0</v>
      </c>
      <c r="I16" s="37">
        <v>0</v>
      </c>
      <c r="J16" s="37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37">
        <v>0</v>
      </c>
      <c r="S16" s="37">
        <v>0</v>
      </c>
    </row>
    <row r="17" spans="1:19" ht="12.75">
      <c r="A17" s="20"/>
      <c r="B17" s="21"/>
      <c r="C17" s="21"/>
      <c r="D17" s="21"/>
      <c r="E17" s="19"/>
      <c r="F17" s="38" t="str">
        <f ca="1">IFERROR(__xludf.DUMMYFUNCTION("""COMPUTED_VALUE"""),"Charge personnalisée 3")</f>
        <v>Charge personnalisée 3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7">
        <v>0</v>
      </c>
    </row>
    <row r="18" spans="1:19" ht="12.75">
      <c r="A18" s="40"/>
      <c r="B18" s="41"/>
      <c r="C18" s="41"/>
      <c r="D18" s="41"/>
      <c r="E18" s="41"/>
      <c r="F18" s="15" t="s">
        <v>4</v>
      </c>
      <c r="G18" s="42">
        <f>SUM(G10:G17)</f>
        <v>0</v>
      </c>
      <c r="H18" s="42">
        <f>SUM(H10:H17)</f>
        <v>0</v>
      </c>
      <c r="I18" s="42">
        <f>SUM(I10:I17)</f>
        <v>0</v>
      </c>
      <c r="J18" s="42">
        <f>SUM(J10:J17)</f>
        <v>0</v>
      </c>
      <c r="K18" s="42">
        <f>SUM(K10:K17)</f>
        <v>0</v>
      </c>
      <c r="L18" s="42">
        <f>SUM(L10:L17)</f>
        <v>0</v>
      </c>
      <c r="M18" s="42">
        <f>SUM(M10:M17)</f>
        <v>0</v>
      </c>
      <c r="N18" s="42">
        <f>SUM(N10:N17)</f>
        <v>0</v>
      </c>
      <c r="O18" s="42">
        <f>SUM(O10:O17)</f>
        <v>0</v>
      </c>
      <c r="P18" s="42">
        <f>SUM(P10:P17)</f>
        <v>0</v>
      </c>
      <c r="Q18" s="42">
        <f>SUM(Q10:Q17)</f>
        <v>0</v>
      </c>
      <c r="R18" s="42">
        <f>SUM(R10:R17)</f>
        <v>0</v>
      </c>
      <c r="S18" s="37">
        <v>0</v>
      </c>
    </row>
    <row r="19" spans="1:19" ht="12.75">
      <c r="A19" s="20"/>
      <c r="B19" s="21"/>
      <c r="C19" s="21"/>
      <c r="D19" s="21"/>
      <c r="E19" s="21"/>
      <c r="F19" s="21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37">
        <v>0</v>
      </c>
    </row>
    <row r="20" spans="1:19" ht="12.75">
      <c r="A20" s="45"/>
      <c r="B20" s="43"/>
      <c r="C20" s="43"/>
      <c r="D20" s="43"/>
      <c r="E20" s="41"/>
      <c r="F20" s="15" t="s">
        <v>5</v>
      </c>
      <c r="G20" s="42">
        <f>G7-G18</f>
        <v>0</v>
      </c>
      <c r="H20" s="42">
        <f>H7-H18</f>
        <v>0</v>
      </c>
      <c r="I20" s="42">
        <f>I7-I18</f>
        <v>0</v>
      </c>
      <c r="J20" s="42">
        <f>J7-J18</f>
        <v>0</v>
      </c>
      <c r="K20" s="42">
        <f>K7-K18</f>
        <v>0</v>
      </c>
      <c r="L20" s="42">
        <f>L7-L18</f>
        <v>0</v>
      </c>
      <c r="M20" s="42">
        <f>M7-M18</f>
        <v>0</v>
      </c>
      <c r="N20" s="42">
        <f>N7-N18</f>
        <v>0</v>
      </c>
      <c r="O20" s="42">
        <f>O7-O18</f>
        <v>0</v>
      </c>
      <c r="P20" s="42">
        <f>P7-P18</f>
        <v>0</v>
      </c>
      <c r="Q20" s="42">
        <f>Q7-Q18</f>
        <v>0</v>
      </c>
      <c r="R20" s="42">
        <f>R7-R18</f>
        <v>0</v>
      </c>
      <c r="S20" s="37">
        <v>0</v>
      </c>
    </row>
    <row r="21" spans="1:19" ht="19.5" customHeight="1">
      <c r="A21" s="46"/>
      <c r="B21" s="19"/>
      <c r="C21" s="19"/>
      <c r="D21" s="19"/>
      <c r="E21" s="19"/>
      <c r="F21" s="19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</row>
  </sheetData>
  <mergeCells count="3">
    <mergeCell ref="G2:R2"/>
    <mergeCell ref="C4:D4"/>
    <mergeCell ref="E6:F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  <outlinePr summaryBelow="0" summaryRight="0"/>
  </sheetPr>
  <dimension ref="A1:S21"/>
  <sheetViews>
    <sheetView showGridLines="0" workbookViewId="0">
      <selection activeCell="H9" sqref="H9"/>
    </sheetView>
  </sheetViews>
  <sheetFormatPr baseColWidth="10" defaultColWidth="14.42578125" defaultRowHeight="15.75" customHeight="1"/>
  <cols>
    <col min="1" max="1" width="3.5703125" customWidth="1"/>
    <col min="2" max="2" width="3.85546875" customWidth="1"/>
    <col min="3" max="3" width="3.140625" customWidth="1"/>
    <col min="4" max="4" width="6.28515625" customWidth="1"/>
    <col min="5" max="5" width="4.42578125" customWidth="1"/>
    <col min="6" max="6" width="36" customWidth="1"/>
    <col min="7" max="18" width="9.140625" customWidth="1"/>
  </cols>
  <sheetData>
    <row r="1" spans="1:19" ht="22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9" ht="30" customHeight="1">
      <c r="A2" s="3"/>
      <c r="B2" s="4" t="s">
        <v>0</v>
      </c>
      <c r="C2" s="4"/>
      <c r="D2" s="4"/>
      <c r="E2" s="4"/>
      <c r="F2" s="4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</row>
    <row r="3" spans="1:19" ht="22.5" customHeight="1">
      <c r="A3" s="3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9" ht="25.5" customHeight="1">
      <c r="A4" s="6"/>
      <c r="B4" s="7"/>
      <c r="C4" s="50">
        <v>2021</v>
      </c>
      <c r="D4" s="51"/>
      <c r="E4" s="7"/>
      <c r="F4" s="8"/>
      <c r="G4" s="9">
        <f>DATE(0,1,1)</f>
        <v>1</v>
      </c>
      <c r="H4" s="9">
        <f t="shared" ref="H4:R4" si="0">DATE(0,MONTH(G$4)+1,1)</f>
        <v>32</v>
      </c>
      <c r="I4" s="9">
        <f t="shared" si="0"/>
        <v>61</v>
      </c>
      <c r="J4" s="9">
        <f t="shared" si="0"/>
        <v>92</v>
      </c>
      <c r="K4" s="9">
        <f t="shared" si="0"/>
        <v>122</v>
      </c>
      <c r="L4" s="9">
        <f t="shared" si="0"/>
        <v>153</v>
      </c>
      <c r="M4" s="9">
        <f t="shared" si="0"/>
        <v>183</v>
      </c>
      <c r="N4" s="9">
        <f t="shared" si="0"/>
        <v>214</v>
      </c>
      <c r="O4" s="9">
        <f t="shared" si="0"/>
        <v>245</v>
      </c>
      <c r="P4" s="9">
        <f t="shared" si="0"/>
        <v>275</v>
      </c>
      <c r="Q4" s="9">
        <f>DATE(0,MONTH(P$4)+1,1)</f>
        <v>306</v>
      </c>
      <c r="R4" s="9">
        <f t="shared" si="0"/>
        <v>336</v>
      </c>
      <c r="S4" s="53" t="s">
        <v>10</v>
      </c>
    </row>
    <row r="5" spans="1:19" ht="42" customHeight="1">
      <c r="A5" s="10"/>
      <c r="B5" s="11"/>
      <c r="C5" s="12" t="s">
        <v>1</v>
      </c>
      <c r="D5" s="13"/>
      <c r="E5" s="11"/>
      <c r="F5" s="11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spans="1:19" ht="22.5" customHeight="1">
      <c r="A6" s="20"/>
      <c r="B6" s="21"/>
      <c r="C6" s="22"/>
      <c r="D6" s="21"/>
      <c r="E6" s="49" t="s">
        <v>2</v>
      </c>
      <c r="F6" s="48"/>
      <c r="G6" s="16"/>
      <c r="H6" s="17"/>
      <c r="I6" s="17"/>
      <c r="J6" s="17"/>
      <c r="K6" s="17"/>
      <c r="L6" s="17"/>
      <c r="M6" s="17"/>
      <c r="N6" s="17"/>
      <c r="O6" s="17"/>
      <c r="P6" s="17"/>
      <c r="Q6" s="17"/>
      <c r="R6" s="18"/>
    </row>
    <row r="7" spans="1:19" ht="18">
      <c r="A7" s="20"/>
      <c r="B7" s="21"/>
      <c r="C7" s="22"/>
      <c r="D7" s="21"/>
      <c r="E7" s="21"/>
      <c r="F7" s="23" t="str">
        <f ca="1">IFERROR(__xludf.DUMMYFUNCTION("FILTER('Catégories'!B:B,'Catégories'!C:C=""Chiffre d'affaires"")"),"Chiffre d'affaires ")</f>
        <v xml:space="preserve">Chiffre d'affaires </v>
      </c>
      <c r="G7" s="24">
        <v>0</v>
      </c>
      <c r="H7" s="24">
        <v>0</v>
      </c>
      <c r="I7" s="24">
        <v>0</v>
      </c>
      <c r="J7" s="24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6">
        <v>0</v>
      </c>
      <c r="S7" s="26">
        <v>0</v>
      </c>
    </row>
    <row r="8" spans="1:19" ht="9" customHeight="1">
      <c r="A8" s="20"/>
      <c r="B8" s="27"/>
      <c r="C8" s="28"/>
      <c r="D8" s="27"/>
      <c r="E8" s="27"/>
      <c r="F8" s="27"/>
      <c r="G8" s="29"/>
      <c r="H8" s="30"/>
      <c r="I8" s="30"/>
      <c r="J8" s="30"/>
      <c r="K8" s="30"/>
      <c r="L8" s="30"/>
      <c r="M8" s="30"/>
      <c r="N8" s="30"/>
      <c r="O8" s="30"/>
      <c r="P8" s="30"/>
      <c r="Q8" s="30"/>
      <c r="R8" s="31"/>
    </row>
    <row r="9" spans="1:19" ht="44.25" customHeight="1">
      <c r="A9" s="32"/>
      <c r="B9" s="33"/>
      <c r="C9" s="34" t="s">
        <v>3</v>
      </c>
      <c r="D9" s="35"/>
      <c r="E9" s="35"/>
      <c r="F9" s="35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</row>
    <row r="10" spans="1:19" ht="12.75">
      <c r="A10" s="20"/>
      <c r="B10" s="21"/>
      <c r="C10" s="21"/>
      <c r="D10" s="21"/>
      <c r="E10" s="19"/>
      <c r="F10" s="23" t="str">
        <f ca="1">IFERROR(__xludf.DUMMYFUNCTION("FILTER('Catégories'!B:B,'Catégories'!C:C=""Charges"")"),"Publicité")</f>
        <v>Publicité</v>
      </c>
      <c r="G10" s="37">
        <v>0</v>
      </c>
      <c r="H10" s="37">
        <v>0</v>
      </c>
      <c r="I10" s="37">
        <v>0</v>
      </c>
      <c r="J10" s="37">
        <v>0</v>
      </c>
      <c r="K10" s="37">
        <v>0</v>
      </c>
      <c r="L10" s="37">
        <v>0</v>
      </c>
      <c r="M10" s="37">
        <v>0</v>
      </c>
      <c r="N10" s="37">
        <v>0</v>
      </c>
      <c r="O10" s="37">
        <v>0</v>
      </c>
      <c r="P10" s="37">
        <v>0</v>
      </c>
      <c r="Q10" s="37">
        <v>0</v>
      </c>
      <c r="R10" s="37">
        <v>0</v>
      </c>
      <c r="S10" s="37">
        <v>0</v>
      </c>
    </row>
    <row r="11" spans="1:19" ht="12.75">
      <c r="A11" s="20"/>
      <c r="B11" s="21"/>
      <c r="C11" s="21"/>
      <c r="D11" s="21"/>
      <c r="E11" s="19"/>
      <c r="F11" s="23" t="str">
        <f ca="1">IFERROR(__xludf.DUMMYFUNCTION("""COMPUTED_VALUE"""),"Loyer")</f>
        <v>Loyer</v>
      </c>
      <c r="G11" s="37">
        <v>0</v>
      </c>
      <c r="H11" s="37">
        <v>0</v>
      </c>
      <c r="I11" s="37">
        <v>0</v>
      </c>
      <c r="J11" s="37">
        <v>0</v>
      </c>
      <c r="K11" s="37">
        <v>0</v>
      </c>
      <c r="L11" s="37">
        <v>0</v>
      </c>
      <c r="M11" s="37">
        <v>0</v>
      </c>
      <c r="N11" s="37">
        <v>0</v>
      </c>
      <c r="O11" s="37">
        <v>0</v>
      </c>
      <c r="P11" s="37">
        <v>0</v>
      </c>
      <c r="Q11" s="37">
        <v>0</v>
      </c>
      <c r="R11" s="37">
        <v>0</v>
      </c>
      <c r="S11" s="37">
        <v>0</v>
      </c>
    </row>
    <row r="12" spans="1:19" ht="12.75">
      <c r="A12" s="20"/>
      <c r="B12" s="21"/>
      <c r="C12" s="21"/>
      <c r="D12" s="21"/>
      <c r="E12" s="19"/>
      <c r="F12" s="23" t="s">
        <v>6</v>
      </c>
      <c r="G12" s="37">
        <v>0</v>
      </c>
      <c r="H12" s="37">
        <v>0</v>
      </c>
      <c r="I12" s="37">
        <v>0</v>
      </c>
      <c r="J12" s="37">
        <v>0</v>
      </c>
      <c r="K12" s="37">
        <v>0</v>
      </c>
      <c r="L12" s="37">
        <v>0</v>
      </c>
      <c r="M12" s="37">
        <v>0</v>
      </c>
      <c r="N12" s="37">
        <v>0</v>
      </c>
      <c r="O12" s="37">
        <v>0</v>
      </c>
      <c r="P12" s="37">
        <v>0</v>
      </c>
      <c r="Q12" s="37">
        <v>0</v>
      </c>
      <c r="R12" s="37">
        <v>0</v>
      </c>
      <c r="S12" s="37">
        <v>0</v>
      </c>
    </row>
    <row r="13" spans="1:19" ht="12.75">
      <c r="A13" s="20"/>
      <c r="B13" s="21"/>
      <c r="C13" s="21"/>
      <c r="D13" s="21"/>
      <c r="E13" s="19"/>
      <c r="F13" s="23" t="s">
        <v>7</v>
      </c>
      <c r="G13" s="37">
        <v>0</v>
      </c>
      <c r="H13" s="37">
        <v>0</v>
      </c>
      <c r="I13" s="37">
        <v>0</v>
      </c>
      <c r="J13" s="37">
        <v>0</v>
      </c>
      <c r="K13" s="37">
        <v>0</v>
      </c>
      <c r="L13" s="37">
        <v>0</v>
      </c>
      <c r="M13" s="37">
        <v>0</v>
      </c>
      <c r="N13" s="37">
        <v>0</v>
      </c>
      <c r="O13" s="37">
        <v>0</v>
      </c>
      <c r="P13" s="37">
        <v>0</v>
      </c>
      <c r="Q13" s="37">
        <v>0</v>
      </c>
      <c r="R13" s="37">
        <v>0</v>
      </c>
      <c r="S13" s="37">
        <v>0</v>
      </c>
    </row>
    <row r="14" spans="1:19" ht="12.75">
      <c r="A14" s="20"/>
      <c r="B14" s="21"/>
      <c r="C14" s="21"/>
      <c r="D14" s="21"/>
      <c r="E14" s="19"/>
      <c r="F14" s="23" t="str">
        <f ca="1">IFERROR(__xludf.DUMMYFUNCTION("""COMPUTED_VALUE"""),"Autres charges")</f>
        <v>Autres charges</v>
      </c>
      <c r="G14" s="37">
        <v>0</v>
      </c>
      <c r="H14" s="37">
        <v>0</v>
      </c>
      <c r="I14" s="37">
        <v>0</v>
      </c>
      <c r="J14" s="37">
        <v>0</v>
      </c>
      <c r="K14" s="37">
        <v>0</v>
      </c>
      <c r="L14" s="37">
        <v>0</v>
      </c>
      <c r="M14" s="37">
        <v>0</v>
      </c>
      <c r="N14" s="37">
        <v>0</v>
      </c>
      <c r="O14" s="37">
        <v>0</v>
      </c>
      <c r="P14" s="37">
        <v>0</v>
      </c>
      <c r="Q14" s="37">
        <v>0</v>
      </c>
      <c r="R14" s="37">
        <v>0</v>
      </c>
      <c r="S14" s="37">
        <v>0</v>
      </c>
    </row>
    <row r="15" spans="1:19" ht="12.75">
      <c r="A15" s="20"/>
      <c r="B15" s="21"/>
      <c r="C15" s="21"/>
      <c r="D15" s="21"/>
      <c r="E15" s="19"/>
      <c r="F15" s="23" t="s">
        <v>8</v>
      </c>
      <c r="G15" s="37">
        <v>0</v>
      </c>
      <c r="H15" s="37">
        <v>0</v>
      </c>
      <c r="I15" s="37">
        <v>0</v>
      </c>
      <c r="J15" s="37">
        <v>0</v>
      </c>
      <c r="K15" s="37">
        <v>0</v>
      </c>
      <c r="L15" s="37">
        <v>0</v>
      </c>
      <c r="M15" s="37">
        <v>0</v>
      </c>
      <c r="N15" s="37">
        <v>0</v>
      </c>
      <c r="O15" s="37">
        <v>0</v>
      </c>
      <c r="P15" s="37">
        <v>0</v>
      </c>
      <c r="Q15" s="37">
        <v>0</v>
      </c>
      <c r="R15" s="37">
        <v>0</v>
      </c>
      <c r="S15" s="37">
        <v>0</v>
      </c>
    </row>
    <row r="16" spans="1:19" ht="12.75">
      <c r="A16" s="20"/>
      <c r="B16" s="21"/>
      <c r="C16" s="21"/>
      <c r="D16" s="21"/>
      <c r="E16" s="19"/>
      <c r="F16" s="23" t="s">
        <v>9</v>
      </c>
      <c r="G16" s="37">
        <v>0</v>
      </c>
      <c r="H16" s="37">
        <v>0</v>
      </c>
      <c r="I16" s="37">
        <v>0</v>
      </c>
      <c r="J16" s="37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37">
        <v>0</v>
      </c>
      <c r="S16" s="37">
        <v>0</v>
      </c>
    </row>
    <row r="17" spans="1:19" ht="12.75">
      <c r="A17" s="20"/>
      <c r="B17" s="21"/>
      <c r="C17" s="21"/>
      <c r="D17" s="21"/>
      <c r="E17" s="19"/>
      <c r="F17" s="38" t="str">
        <f ca="1">IFERROR(__xludf.DUMMYFUNCTION("""COMPUTED_VALUE"""),"Charge personnalisée 3")</f>
        <v>Charge personnalisée 3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7">
        <v>0</v>
      </c>
    </row>
    <row r="18" spans="1:19" ht="12.75">
      <c r="A18" s="40"/>
      <c r="B18" s="41"/>
      <c r="C18" s="41"/>
      <c r="D18" s="41"/>
      <c r="E18" s="41"/>
      <c r="F18" s="15" t="s">
        <v>4</v>
      </c>
      <c r="G18" s="42">
        <f>SUM(G10:G17)</f>
        <v>0</v>
      </c>
      <c r="H18" s="42">
        <f>SUM(H10:H17)</f>
        <v>0</v>
      </c>
      <c r="I18" s="42">
        <f>SUM(I10:I17)</f>
        <v>0</v>
      </c>
      <c r="J18" s="42">
        <f>SUM(J10:J17)</f>
        <v>0</v>
      </c>
      <c r="K18" s="42">
        <f>SUM(K10:K17)</f>
        <v>0</v>
      </c>
      <c r="L18" s="42">
        <f>SUM(L10:L17)</f>
        <v>0</v>
      </c>
      <c r="M18" s="42">
        <f>SUM(M10:M17)</f>
        <v>0</v>
      </c>
      <c r="N18" s="42">
        <f>SUM(N10:N17)</f>
        <v>0</v>
      </c>
      <c r="O18" s="42">
        <f>SUM(O10:O17)</f>
        <v>0</v>
      </c>
      <c r="P18" s="42">
        <f>SUM(P10:P17)</f>
        <v>0</v>
      </c>
      <c r="Q18" s="42">
        <f>SUM(Q10:Q17)</f>
        <v>0</v>
      </c>
      <c r="R18" s="42">
        <f>SUM(R10:R17)</f>
        <v>0</v>
      </c>
      <c r="S18" s="37">
        <v>0</v>
      </c>
    </row>
    <row r="19" spans="1:19" ht="12.75">
      <c r="A19" s="20"/>
      <c r="B19" s="21"/>
      <c r="C19" s="21"/>
      <c r="D19" s="21"/>
      <c r="E19" s="21"/>
      <c r="F19" s="21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37">
        <v>0</v>
      </c>
    </row>
    <row r="20" spans="1:19" ht="12.75">
      <c r="A20" s="45"/>
      <c r="B20" s="43"/>
      <c r="C20" s="43"/>
      <c r="D20" s="43"/>
      <c r="E20" s="41"/>
      <c r="F20" s="15" t="s">
        <v>5</v>
      </c>
      <c r="G20" s="42">
        <f>G7-G18</f>
        <v>0</v>
      </c>
      <c r="H20" s="42">
        <f>H7-H18</f>
        <v>0</v>
      </c>
      <c r="I20" s="42">
        <f>I7-I18</f>
        <v>0</v>
      </c>
      <c r="J20" s="42">
        <f>J7-J18</f>
        <v>0</v>
      </c>
      <c r="K20" s="42">
        <f>K7-K18</f>
        <v>0</v>
      </c>
      <c r="L20" s="42">
        <f>L7-L18</f>
        <v>0</v>
      </c>
      <c r="M20" s="42">
        <f>M7-M18</f>
        <v>0</v>
      </c>
      <c r="N20" s="42">
        <f>N7-N18</f>
        <v>0</v>
      </c>
      <c r="O20" s="42">
        <f>O7-O18</f>
        <v>0</v>
      </c>
      <c r="P20" s="42">
        <f>P7-P18</f>
        <v>0</v>
      </c>
      <c r="Q20" s="42">
        <f>Q7-Q18</f>
        <v>0</v>
      </c>
      <c r="R20" s="42">
        <f>R7-R18</f>
        <v>0</v>
      </c>
      <c r="S20" s="37">
        <v>0</v>
      </c>
    </row>
    <row r="21" spans="1:19" ht="19.5" customHeight="1">
      <c r="A21" s="46"/>
      <c r="B21" s="19"/>
      <c r="C21" s="19"/>
      <c r="D21" s="19"/>
      <c r="E21" s="19"/>
      <c r="F21" s="19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</row>
  </sheetData>
  <mergeCells count="3">
    <mergeCell ref="G2:R2"/>
    <mergeCell ref="C4:D4"/>
    <mergeCell ref="E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Voyageurs</vt:lpstr>
      <vt:lpstr>Bénéfices et pertes (2021)</vt:lpstr>
      <vt:lpstr>Bénéfices et pertes (2022)</vt:lpstr>
      <vt:lpstr>Bénéfices et pertes (2023)</vt:lpstr>
      <vt:lpstr>Bénéfices et pertes (2024)</vt:lpstr>
      <vt:lpstr>Bénéfices et pertes (2025)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2020-04-23T18:47:41Z</dcterms:created>
  <dcterms:modified xsi:type="dcterms:W3CDTF">2020-04-23T18:47:41Z</dcterms:modified>
</cp:coreProperties>
</file>