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PERA DOWNLOADS\"/>
    </mc:Choice>
  </mc:AlternateContent>
  <xr:revisionPtr revIDLastSave="0" documentId="8_{3274E014-1327-49F7-A197-CB09A239CBB0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a)" sheetId="1" r:id="rId1"/>
    <sheet name="б)" sheetId="7" r:id="rId2"/>
    <sheet name="в)" sheetId="8" r:id="rId3"/>
    <sheet name="г)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9" l="1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G4" i="7"/>
  <c r="E5" i="9" l="1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4" i="9"/>
  <c r="E32" i="7"/>
  <c r="D30" i="7"/>
  <c r="E28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4" i="7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4" i="1"/>
  <c r="G5" i="8" l="1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4" i="8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4" i="1" l="1"/>
</calcChain>
</file>

<file path=xl/sharedStrings.xml><?xml version="1.0" encoding="utf-8"?>
<sst xmlns="http://schemas.openxmlformats.org/spreadsheetml/2006/main" count="71" uniqueCount="49">
  <si>
    <t>Вариант 5</t>
  </si>
  <si>
    <t>а)</t>
  </si>
  <si>
    <r>
      <t>z =4x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+ 3x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-&gt; max</t>
    </r>
  </si>
  <si>
    <t>x1</t>
  </si>
  <si>
    <t>F1</t>
  </si>
  <si>
    <t>F2</t>
  </si>
  <si>
    <t>F3</t>
  </si>
  <si>
    <t>L</t>
  </si>
  <si>
    <r>
      <t>1) 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&lt;= 5</t>
    </r>
  </si>
  <si>
    <r>
      <t>2) 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+ 3x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&lt;= 7</t>
    </r>
  </si>
  <si>
    <r>
      <t>3) 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+ 3x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&gt;= 3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</si>
  <si>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, 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&gt;= 0</t>
    </r>
  </si>
  <si>
    <t>4x1 + 3x2 = 12</t>
  </si>
  <si>
    <t>x1 + x2 = 5</t>
  </si>
  <si>
    <t>x2 = 0</t>
  </si>
  <si>
    <t>x1 = 5</t>
  </si>
  <si>
    <t>max</t>
  </si>
  <si>
    <t>(0;5)</t>
  </si>
  <si>
    <t>L(max)</t>
  </si>
  <si>
    <t>L max находится в точке (0;5) и принимает значение 15</t>
  </si>
  <si>
    <t>б)</t>
  </si>
  <si>
    <r>
      <t>z =7x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+ 3x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-&gt; min</t>
    </r>
  </si>
  <si>
    <r>
      <t>1) 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+ 7x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&lt;= 14</t>
    </r>
  </si>
  <si>
    <r>
      <t>2) 3x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&lt;= 6</t>
    </r>
  </si>
  <si>
    <r>
      <t>3) 7x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+ 3x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&gt;= 3</t>
    </r>
  </si>
  <si>
    <t>7x1 + 3x2 = 21</t>
  </si>
  <si>
    <t>7x1 + 3x2 = 3</t>
  </si>
  <si>
    <t>x1 = 0</t>
  </si>
  <si>
    <t>x2 = 1</t>
  </si>
  <si>
    <t xml:space="preserve">x1 = </t>
  </si>
  <si>
    <t>(0;1)</t>
  </si>
  <si>
    <t>(</t>
  </si>
  <si>
    <t>; 0)</t>
  </si>
  <si>
    <t>L(min)</t>
  </si>
  <si>
    <t>L min находится на отрезке от (0;1) до (0,428571;0) и принимает значениe 3</t>
  </si>
  <si>
    <t>в)</t>
  </si>
  <si>
    <r>
      <t>z =x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+ 3x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-&gt; max</t>
    </r>
  </si>
  <si>
    <r>
      <t>1) 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+ 2x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&gt;= 8</t>
    </r>
  </si>
  <si>
    <r>
      <t>2) 3x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&gt;= 6</t>
    </r>
  </si>
  <si>
    <r>
      <t>3) 2x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+ 3x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&gt;= 3</t>
    </r>
  </si>
  <si>
    <t>x1 + 3x2 = 3</t>
  </si>
  <si>
    <t>L max не существует т.к. целевая функция не ограничена</t>
  </si>
  <si>
    <t>Вариант 15</t>
  </si>
  <si>
    <r>
      <rPr>
        <sz val="11"/>
        <color rgb="FF000000"/>
        <rFont val="Calibri"/>
        <scheme val="minor"/>
      </rPr>
      <t>z =5x</t>
    </r>
    <r>
      <rPr>
        <vertAlign val="subscript"/>
        <sz val="11"/>
        <color rgb="FF000000"/>
        <rFont val="Calibri"/>
        <scheme val="minor"/>
      </rPr>
      <t>1</t>
    </r>
    <r>
      <rPr>
        <sz val="11"/>
        <color rgb="FF000000"/>
        <rFont val="Calibri"/>
        <scheme val="minor"/>
      </rPr>
      <t xml:space="preserve"> + 3x</t>
    </r>
    <r>
      <rPr>
        <vertAlign val="subscript"/>
        <sz val="11"/>
        <color rgb="FF000000"/>
        <rFont val="Calibri"/>
        <scheme val="minor"/>
      </rPr>
      <t>2</t>
    </r>
    <r>
      <rPr>
        <sz val="11"/>
        <color rgb="FF000000"/>
        <rFont val="Calibri"/>
        <scheme val="minor"/>
      </rPr>
      <t xml:space="preserve"> -&gt; min</t>
    </r>
  </si>
  <si>
    <r>
      <rPr>
        <sz val="11"/>
        <color rgb="FF000000"/>
        <rFont val="Calibri"/>
        <scheme val="minor"/>
      </rPr>
      <t>1) x</t>
    </r>
    <r>
      <rPr>
        <vertAlign val="subscript"/>
        <sz val="11"/>
        <color rgb="FF000000"/>
        <rFont val="Calibri"/>
        <scheme val="minor"/>
      </rPr>
      <t>1</t>
    </r>
    <r>
      <rPr>
        <sz val="11"/>
        <color rgb="FF000000"/>
        <rFont val="Calibri"/>
        <scheme val="minor"/>
      </rPr>
      <t xml:space="preserve"> + 4x</t>
    </r>
    <r>
      <rPr>
        <vertAlign val="subscript"/>
        <sz val="11"/>
        <color rgb="FF000000"/>
        <rFont val="Calibri"/>
        <scheme val="minor"/>
      </rPr>
      <t>2</t>
    </r>
    <r>
      <rPr>
        <sz val="11"/>
        <color rgb="FF000000"/>
        <rFont val="Calibri"/>
        <scheme val="minor"/>
      </rPr>
      <t xml:space="preserve"> &lt;= 8</t>
    </r>
  </si>
  <si>
    <r>
      <rPr>
        <sz val="11"/>
        <color rgb="FF000000"/>
        <rFont val="Calibri"/>
        <scheme val="minor"/>
      </rPr>
      <t>2) 3x</t>
    </r>
    <r>
      <rPr>
        <vertAlign val="subscript"/>
        <sz val="11"/>
        <color rgb="FF000000"/>
        <rFont val="Calibri"/>
        <scheme val="minor"/>
      </rPr>
      <t>1</t>
    </r>
    <r>
      <rPr>
        <sz val="11"/>
        <color rgb="FF000000"/>
        <rFont val="Calibri"/>
        <scheme val="minor"/>
      </rPr>
      <t xml:space="preserve"> + x</t>
    </r>
    <r>
      <rPr>
        <vertAlign val="subscript"/>
        <sz val="11"/>
        <color rgb="FF000000"/>
        <rFont val="Calibri"/>
        <scheme val="minor"/>
      </rPr>
      <t>2</t>
    </r>
    <r>
      <rPr>
        <sz val="11"/>
        <color rgb="FF000000"/>
        <rFont val="Calibri"/>
        <scheme val="minor"/>
      </rPr>
      <t xml:space="preserve"> &lt;= 6</t>
    </r>
  </si>
  <si>
    <r>
      <rPr>
        <sz val="11"/>
        <color rgb="FF000000"/>
        <rFont val="Calibri"/>
      </rPr>
      <t>3) 5x</t>
    </r>
    <r>
      <rPr>
        <vertAlign val="subscript"/>
        <sz val="11"/>
        <color rgb="FF000000"/>
        <rFont val="Calibri"/>
      </rPr>
      <t>1</t>
    </r>
    <r>
      <rPr>
        <sz val="11"/>
        <color rgb="FF000000"/>
        <rFont val="Calibri"/>
      </rPr>
      <t xml:space="preserve"> + 3x</t>
    </r>
    <r>
      <rPr>
        <vertAlign val="subscript"/>
        <sz val="11"/>
        <color rgb="FF000000"/>
        <rFont val="Calibri"/>
      </rPr>
      <t>2</t>
    </r>
    <r>
      <rPr>
        <sz val="11"/>
        <color rgb="FF000000"/>
        <rFont val="Calibri"/>
      </rPr>
      <t xml:space="preserve"> &gt;= 3</t>
    </r>
  </si>
  <si>
    <r>
      <rPr>
        <sz val="11"/>
        <color rgb="FF000000"/>
        <rFont val="Calibri"/>
        <scheme val="minor"/>
      </rPr>
      <t>x</t>
    </r>
    <r>
      <rPr>
        <vertAlign val="subscript"/>
        <sz val="11"/>
        <color rgb="FF000000"/>
        <rFont val="Calibri"/>
        <scheme val="minor"/>
      </rPr>
      <t>1</t>
    </r>
    <r>
      <rPr>
        <sz val="11"/>
        <color rgb="FF000000"/>
        <rFont val="Calibri"/>
        <scheme val="minor"/>
      </rPr>
      <t>, x</t>
    </r>
    <r>
      <rPr>
        <vertAlign val="subscript"/>
        <sz val="11"/>
        <color rgb="FF000000"/>
        <rFont val="Calibri"/>
        <scheme val="minor"/>
      </rPr>
      <t>2</t>
    </r>
    <r>
      <rPr>
        <sz val="11"/>
        <color rgb="FF000000"/>
        <rFont val="Calibri"/>
        <scheme val="minor"/>
      </rPr>
      <t xml:space="preserve"> &gt;= 0</t>
    </r>
  </si>
  <si>
    <t>Решение отсутствует т.к. ОДЗ является пустым множеством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</si>
</sst>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vertAlign val="subscript"/>
      <sz val="11"/>
      <color rgb="FF000000"/>
      <name val="Calibri"/>
    </font>
    <font>
      <sz val="11"/>
      <color rgb="FF000000"/>
      <name val="Calibri"/>
      <scheme val="minor"/>
    </font>
    <font>
      <vertAlign val="subscript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0" fontId="0" fillId="2" borderId="6" xfId="0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3" borderId="12" xfId="0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/>
    <xf numFmtId="0" fontId="5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472C4"/>
      <color rgb="FFF4B183"/>
      <color rgb="FFE17FD3"/>
      <color rgb="FFD03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График решения ЗЛП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'a)'!$D$3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'a)'!$C$4:$C$20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'a)'!$D$4:$D$20</c:f>
              <c:numCache>
                <c:formatCode>General</c:formatCode>
                <c:ptCount val="17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-0.5</c:v>
                </c:pt>
                <c:pt idx="12">
                  <c:v>-1</c:v>
                </c:pt>
                <c:pt idx="13">
                  <c:v>-1.5</c:v>
                </c:pt>
                <c:pt idx="14">
                  <c:v>-2</c:v>
                </c:pt>
                <c:pt idx="15">
                  <c:v>-2.5</c:v>
                </c:pt>
                <c:pt idx="16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98-4BF5-86E2-E9C864A91D4D}"/>
            </c:ext>
          </c:extLst>
        </c:ser>
        <c:ser>
          <c:idx val="2"/>
          <c:order val="1"/>
          <c:tx>
            <c:strRef>
              <c:f>'a)'!$E$3</c:f>
              <c:strCache>
                <c:ptCount val="1"/>
                <c:pt idx="0">
                  <c:v>F2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'a)'!$C$4:$C$20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'a)'!$E$4:$E$20</c:f>
              <c:numCache>
                <c:formatCode>General</c:formatCode>
                <c:ptCount val="17"/>
                <c:pt idx="0">
                  <c:v>2.3333333333333335</c:v>
                </c:pt>
                <c:pt idx="1">
                  <c:v>2.1666666666666665</c:v>
                </c:pt>
                <c:pt idx="2">
                  <c:v>2</c:v>
                </c:pt>
                <c:pt idx="3">
                  <c:v>1.8333333333333333</c:v>
                </c:pt>
                <c:pt idx="4">
                  <c:v>1.6666666666666667</c:v>
                </c:pt>
                <c:pt idx="5">
                  <c:v>1.5</c:v>
                </c:pt>
                <c:pt idx="6">
                  <c:v>1.3333333333333333</c:v>
                </c:pt>
                <c:pt idx="7">
                  <c:v>1.1666666666666667</c:v>
                </c:pt>
                <c:pt idx="8">
                  <c:v>1</c:v>
                </c:pt>
                <c:pt idx="9">
                  <c:v>0.83333333333333337</c:v>
                </c:pt>
                <c:pt idx="10">
                  <c:v>0.66666666666666663</c:v>
                </c:pt>
                <c:pt idx="11">
                  <c:v>0.5</c:v>
                </c:pt>
                <c:pt idx="12">
                  <c:v>0.33333333333333331</c:v>
                </c:pt>
                <c:pt idx="13">
                  <c:v>0.16666666666666666</c:v>
                </c:pt>
                <c:pt idx="14">
                  <c:v>0</c:v>
                </c:pt>
                <c:pt idx="15">
                  <c:v>-0.16666666666666666</c:v>
                </c:pt>
                <c:pt idx="16">
                  <c:v>-0.33333333333333331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98-4BF5-86E2-E9C864A91D4D}"/>
            </c:ext>
          </c:extLst>
        </c:ser>
        <c:ser>
          <c:idx val="3"/>
          <c:order val="2"/>
          <c:tx>
            <c:strRef>
              <c:f>'a)'!$F$3</c:f>
              <c:strCache>
                <c:ptCount val="1"/>
                <c:pt idx="0">
                  <c:v>F3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'a)'!$C$4:$C$20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'a)'!$F$4:$F$20</c:f>
              <c:numCache>
                <c:formatCode>General</c:formatCode>
                <c:ptCount val="17"/>
                <c:pt idx="0">
                  <c:v>1</c:v>
                </c:pt>
                <c:pt idx="1">
                  <c:v>0.83333333333333337</c:v>
                </c:pt>
                <c:pt idx="2">
                  <c:v>0.66666666666666663</c:v>
                </c:pt>
                <c:pt idx="3">
                  <c:v>0.5</c:v>
                </c:pt>
                <c:pt idx="4">
                  <c:v>0.33333333333333331</c:v>
                </c:pt>
                <c:pt idx="5">
                  <c:v>0.16666666666666666</c:v>
                </c:pt>
                <c:pt idx="6">
                  <c:v>0</c:v>
                </c:pt>
                <c:pt idx="7">
                  <c:v>-0.16666666666666666</c:v>
                </c:pt>
                <c:pt idx="8">
                  <c:v>-0.33333333333333331</c:v>
                </c:pt>
                <c:pt idx="9">
                  <c:v>-0.5</c:v>
                </c:pt>
                <c:pt idx="10">
                  <c:v>-0.66666666666666663</c:v>
                </c:pt>
                <c:pt idx="11">
                  <c:v>-0.83333333333333337</c:v>
                </c:pt>
                <c:pt idx="12">
                  <c:v>-1</c:v>
                </c:pt>
                <c:pt idx="13">
                  <c:v>-1.1666666666666667</c:v>
                </c:pt>
                <c:pt idx="14">
                  <c:v>-1.3333333333333333</c:v>
                </c:pt>
                <c:pt idx="15">
                  <c:v>-1.5</c:v>
                </c:pt>
                <c:pt idx="16">
                  <c:v>-1.6666666666666667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98-4BF5-86E2-E9C864A91D4D}"/>
            </c:ext>
          </c:extLst>
        </c:ser>
        <c:ser>
          <c:idx val="0"/>
          <c:order val="3"/>
          <c:tx>
            <c:strRef>
              <c:f>'a)'!$G$3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'a)'!$C$4:$C$20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'a)'!$G$4:$G$20</c:f>
              <c:numCache>
                <c:formatCode>General</c:formatCode>
                <c:ptCount val="17"/>
                <c:pt idx="0">
                  <c:v>6.666666666666667</c:v>
                </c:pt>
                <c:pt idx="1">
                  <c:v>6</c:v>
                </c:pt>
                <c:pt idx="2">
                  <c:v>5.333333333333333</c:v>
                </c:pt>
                <c:pt idx="3">
                  <c:v>4.666666666666667</c:v>
                </c:pt>
                <c:pt idx="4">
                  <c:v>4</c:v>
                </c:pt>
                <c:pt idx="5">
                  <c:v>3.3333333333333335</c:v>
                </c:pt>
                <c:pt idx="6">
                  <c:v>2.6666666666666665</c:v>
                </c:pt>
                <c:pt idx="7">
                  <c:v>2</c:v>
                </c:pt>
                <c:pt idx="8">
                  <c:v>1.3333333333333333</c:v>
                </c:pt>
                <c:pt idx="9">
                  <c:v>0.66666666666666663</c:v>
                </c:pt>
                <c:pt idx="10">
                  <c:v>0</c:v>
                </c:pt>
                <c:pt idx="11">
                  <c:v>-0.66666666666666663</c:v>
                </c:pt>
                <c:pt idx="12">
                  <c:v>-1.3333333333333333</c:v>
                </c:pt>
                <c:pt idx="13">
                  <c:v>-2</c:v>
                </c:pt>
                <c:pt idx="14">
                  <c:v>-2.6666666666666665</c:v>
                </c:pt>
                <c:pt idx="15">
                  <c:v>-3.3333333333333335</c:v>
                </c:pt>
                <c:pt idx="16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61-4CA1-9A50-CDDA342EF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50584"/>
        <c:axId val="115050976"/>
      </c:lineChart>
      <c:catAx>
        <c:axId val="11505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0976"/>
        <c:crosses val="autoZero"/>
        <c:auto val="1"/>
        <c:lblAlgn val="ctr"/>
        <c:lblOffset val="100"/>
        <c:noMultiLvlLbl val="0"/>
      </c:catAx>
      <c:valAx>
        <c:axId val="1150509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2700"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0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График решения ЗЛП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'б)'!$D$3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'б)'!$C$4:$C$20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'б)'!$D$4:$D$20</c:f>
              <c:numCache>
                <c:formatCode>General</c:formatCode>
                <c:ptCount val="17"/>
                <c:pt idx="0">
                  <c:v>2</c:v>
                </c:pt>
                <c:pt idx="1">
                  <c:v>1.9285714285714286</c:v>
                </c:pt>
                <c:pt idx="2">
                  <c:v>1.8571428571428572</c:v>
                </c:pt>
                <c:pt idx="3">
                  <c:v>1.7857142857142858</c:v>
                </c:pt>
                <c:pt idx="4">
                  <c:v>1.7142857142857142</c:v>
                </c:pt>
                <c:pt idx="5">
                  <c:v>1.6428571428571428</c:v>
                </c:pt>
                <c:pt idx="6">
                  <c:v>1.5714285714285714</c:v>
                </c:pt>
                <c:pt idx="7">
                  <c:v>1.5</c:v>
                </c:pt>
                <c:pt idx="8">
                  <c:v>1.4285714285714286</c:v>
                </c:pt>
                <c:pt idx="9">
                  <c:v>1.3571428571428572</c:v>
                </c:pt>
                <c:pt idx="10">
                  <c:v>1.2857142857142858</c:v>
                </c:pt>
                <c:pt idx="11">
                  <c:v>1.2142857142857142</c:v>
                </c:pt>
                <c:pt idx="12">
                  <c:v>1.1428571428571428</c:v>
                </c:pt>
                <c:pt idx="13">
                  <c:v>1.0714285714285714</c:v>
                </c:pt>
                <c:pt idx="14">
                  <c:v>1</c:v>
                </c:pt>
                <c:pt idx="15">
                  <c:v>0.9285714285714286</c:v>
                </c:pt>
                <c:pt idx="16">
                  <c:v>0.8571428571428571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98-4BF5-86E2-E9C864A91D4D}"/>
            </c:ext>
          </c:extLst>
        </c:ser>
        <c:ser>
          <c:idx val="2"/>
          <c:order val="1"/>
          <c:tx>
            <c:strRef>
              <c:f>'б)'!$E$3</c:f>
              <c:strCache>
                <c:ptCount val="1"/>
                <c:pt idx="0">
                  <c:v>F2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'б)'!$C$4:$C$20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'б)'!$E$4:$E$20</c:f>
              <c:numCache>
                <c:formatCode>General</c:formatCode>
                <c:ptCount val="17"/>
                <c:pt idx="0">
                  <c:v>6</c:v>
                </c:pt>
                <c:pt idx="1">
                  <c:v>4.5</c:v>
                </c:pt>
                <c:pt idx="2">
                  <c:v>3</c:v>
                </c:pt>
                <c:pt idx="3">
                  <c:v>1.5</c:v>
                </c:pt>
                <c:pt idx="4">
                  <c:v>0</c:v>
                </c:pt>
                <c:pt idx="5">
                  <c:v>-1.5</c:v>
                </c:pt>
                <c:pt idx="6">
                  <c:v>-3</c:v>
                </c:pt>
                <c:pt idx="7">
                  <c:v>-4.5</c:v>
                </c:pt>
                <c:pt idx="8">
                  <c:v>-6</c:v>
                </c:pt>
                <c:pt idx="9">
                  <c:v>-7.5</c:v>
                </c:pt>
                <c:pt idx="10">
                  <c:v>-9</c:v>
                </c:pt>
                <c:pt idx="11">
                  <c:v>-10.5</c:v>
                </c:pt>
                <c:pt idx="12">
                  <c:v>-12</c:v>
                </c:pt>
                <c:pt idx="13">
                  <c:v>-13.5</c:v>
                </c:pt>
                <c:pt idx="14">
                  <c:v>-15</c:v>
                </c:pt>
                <c:pt idx="15">
                  <c:v>-16.5</c:v>
                </c:pt>
                <c:pt idx="16">
                  <c:v>-18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98-4BF5-86E2-E9C864A91D4D}"/>
            </c:ext>
          </c:extLst>
        </c:ser>
        <c:ser>
          <c:idx val="3"/>
          <c:order val="2"/>
          <c:tx>
            <c:strRef>
              <c:f>'б)'!$F$3</c:f>
              <c:strCache>
                <c:ptCount val="1"/>
                <c:pt idx="0">
                  <c:v>F3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'б)'!$C$4:$C$20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'б)'!$F$4:$F$20</c:f>
              <c:numCache>
                <c:formatCode>General</c:formatCode>
                <c:ptCount val="17"/>
                <c:pt idx="0">
                  <c:v>1</c:v>
                </c:pt>
                <c:pt idx="1">
                  <c:v>-0.16666666666666666</c:v>
                </c:pt>
                <c:pt idx="2">
                  <c:v>-1.3333333333333333</c:v>
                </c:pt>
                <c:pt idx="3">
                  <c:v>-2.5</c:v>
                </c:pt>
                <c:pt idx="4">
                  <c:v>-3.6666666666666665</c:v>
                </c:pt>
                <c:pt idx="5">
                  <c:v>-4.833333333333333</c:v>
                </c:pt>
                <c:pt idx="6">
                  <c:v>-6</c:v>
                </c:pt>
                <c:pt idx="7">
                  <c:v>-7.166666666666667</c:v>
                </c:pt>
                <c:pt idx="8">
                  <c:v>-8.3333333333333339</c:v>
                </c:pt>
                <c:pt idx="9">
                  <c:v>-9.5</c:v>
                </c:pt>
                <c:pt idx="10">
                  <c:v>-10.666666666666666</c:v>
                </c:pt>
                <c:pt idx="11">
                  <c:v>-11.833333333333334</c:v>
                </c:pt>
                <c:pt idx="12">
                  <c:v>-13</c:v>
                </c:pt>
                <c:pt idx="13">
                  <c:v>-14.166666666666666</c:v>
                </c:pt>
                <c:pt idx="14">
                  <c:v>-15.333333333333334</c:v>
                </c:pt>
                <c:pt idx="15">
                  <c:v>-16.5</c:v>
                </c:pt>
                <c:pt idx="16">
                  <c:v>-17.666666666666668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98-4BF5-86E2-E9C864A91D4D}"/>
            </c:ext>
          </c:extLst>
        </c:ser>
        <c:ser>
          <c:idx val="0"/>
          <c:order val="3"/>
          <c:tx>
            <c:strRef>
              <c:f>'б)'!$G$3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'б)'!$C$4:$C$20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'б)'!$G$4:$G$20</c:f>
              <c:numCache>
                <c:formatCode>General</c:formatCode>
                <c:ptCount val="17"/>
                <c:pt idx="0">
                  <c:v>1.3333333333333333</c:v>
                </c:pt>
                <c:pt idx="1">
                  <c:v>0.16666666666666666</c:v>
                </c:pt>
                <c:pt idx="2">
                  <c:v>-1</c:v>
                </c:pt>
                <c:pt idx="3">
                  <c:v>-2.1666666666666665</c:v>
                </c:pt>
                <c:pt idx="4">
                  <c:v>-3.3333333333333335</c:v>
                </c:pt>
                <c:pt idx="5">
                  <c:v>-4.5</c:v>
                </c:pt>
                <c:pt idx="6">
                  <c:v>-5.666666666666667</c:v>
                </c:pt>
                <c:pt idx="7">
                  <c:v>-6.833333333333333</c:v>
                </c:pt>
                <c:pt idx="8">
                  <c:v>-8</c:v>
                </c:pt>
                <c:pt idx="9">
                  <c:v>-9.1666666666666661</c:v>
                </c:pt>
                <c:pt idx="10">
                  <c:v>-10.333333333333334</c:v>
                </c:pt>
                <c:pt idx="11">
                  <c:v>-11.5</c:v>
                </c:pt>
                <c:pt idx="12">
                  <c:v>-12.666666666666666</c:v>
                </c:pt>
                <c:pt idx="13">
                  <c:v>-13.833333333333334</c:v>
                </c:pt>
                <c:pt idx="14">
                  <c:v>-15</c:v>
                </c:pt>
                <c:pt idx="15">
                  <c:v>-16.166666666666668</c:v>
                </c:pt>
                <c:pt idx="16">
                  <c:v>-17.333333333333332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9-46DB-8ED1-01270C547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502584"/>
        <c:axId val="493502976"/>
      </c:lineChart>
      <c:catAx>
        <c:axId val="49350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02976"/>
        <c:crosses val="autoZero"/>
        <c:auto val="1"/>
        <c:lblAlgn val="ctr"/>
        <c:lblOffset val="100"/>
        <c:noMultiLvlLbl val="0"/>
      </c:catAx>
      <c:valAx>
        <c:axId val="4935029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2700"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0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График решения ЗЛП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'в)'!$D$3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'в)'!$C$4:$C$20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'в)'!$D$4:$D$20</c:f>
              <c:numCache>
                <c:formatCode>General</c:formatCode>
                <c:ptCount val="17"/>
                <c:pt idx="0">
                  <c:v>4</c:v>
                </c:pt>
                <c:pt idx="1">
                  <c:v>3.75</c:v>
                </c:pt>
                <c:pt idx="2">
                  <c:v>3.5</c:v>
                </c:pt>
                <c:pt idx="3">
                  <c:v>3.25</c:v>
                </c:pt>
                <c:pt idx="4">
                  <c:v>3</c:v>
                </c:pt>
                <c:pt idx="5">
                  <c:v>2.75</c:v>
                </c:pt>
                <c:pt idx="6">
                  <c:v>2.5</c:v>
                </c:pt>
                <c:pt idx="7">
                  <c:v>2.25</c:v>
                </c:pt>
                <c:pt idx="8">
                  <c:v>2</c:v>
                </c:pt>
                <c:pt idx="9">
                  <c:v>1.75</c:v>
                </c:pt>
                <c:pt idx="10">
                  <c:v>1.5</c:v>
                </c:pt>
                <c:pt idx="11">
                  <c:v>1.25</c:v>
                </c:pt>
                <c:pt idx="12">
                  <c:v>1</c:v>
                </c:pt>
                <c:pt idx="13">
                  <c:v>0.75</c:v>
                </c:pt>
                <c:pt idx="14">
                  <c:v>0.5</c:v>
                </c:pt>
                <c:pt idx="15">
                  <c:v>0.25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98-4BF5-86E2-E9C864A91D4D}"/>
            </c:ext>
          </c:extLst>
        </c:ser>
        <c:ser>
          <c:idx val="2"/>
          <c:order val="1"/>
          <c:tx>
            <c:strRef>
              <c:f>'в)'!$E$3</c:f>
              <c:strCache>
                <c:ptCount val="1"/>
                <c:pt idx="0">
                  <c:v>F2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'в)'!$C$4:$C$20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'в)'!$E$4:$E$20</c:f>
              <c:numCache>
                <c:formatCode>General</c:formatCode>
                <c:ptCount val="17"/>
                <c:pt idx="0">
                  <c:v>6</c:v>
                </c:pt>
                <c:pt idx="1">
                  <c:v>4.5</c:v>
                </c:pt>
                <c:pt idx="2">
                  <c:v>3</c:v>
                </c:pt>
                <c:pt idx="3">
                  <c:v>1.5</c:v>
                </c:pt>
                <c:pt idx="4">
                  <c:v>0</c:v>
                </c:pt>
                <c:pt idx="5">
                  <c:v>-1.5</c:v>
                </c:pt>
                <c:pt idx="6">
                  <c:v>-3</c:v>
                </c:pt>
                <c:pt idx="7">
                  <c:v>-4.5</c:v>
                </c:pt>
                <c:pt idx="8">
                  <c:v>-6</c:v>
                </c:pt>
                <c:pt idx="9">
                  <c:v>-7.5</c:v>
                </c:pt>
                <c:pt idx="10">
                  <c:v>-9</c:v>
                </c:pt>
                <c:pt idx="11">
                  <c:v>-10.5</c:v>
                </c:pt>
                <c:pt idx="12">
                  <c:v>-12</c:v>
                </c:pt>
                <c:pt idx="13">
                  <c:v>-13.5</c:v>
                </c:pt>
                <c:pt idx="14">
                  <c:v>-15</c:v>
                </c:pt>
                <c:pt idx="15">
                  <c:v>-16.5</c:v>
                </c:pt>
                <c:pt idx="16">
                  <c:v>-18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98-4BF5-86E2-E9C864A91D4D}"/>
            </c:ext>
          </c:extLst>
        </c:ser>
        <c:ser>
          <c:idx val="3"/>
          <c:order val="2"/>
          <c:tx>
            <c:strRef>
              <c:f>'в)'!$F$3</c:f>
              <c:strCache>
                <c:ptCount val="1"/>
                <c:pt idx="0">
                  <c:v>F3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'в)'!$C$4:$C$20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'в)'!$F$4:$F$20</c:f>
              <c:numCache>
                <c:formatCode>General</c:formatCode>
                <c:ptCount val="17"/>
                <c:pt idx="0">
                  <c:v>1</c:v>
                </c:pt>
                <c:pt idx="1">
                  <c:v>0.66666666666666663</c:v>
                </c:pt>
                <c:pt idx="2">
                  <c:v>0.33333333333333331</c:v>
                </c:pt>
                <c:pt idx="3">
                  <c:v>0</c:v>
                </c:pt>
                <c:pt idx="4">
                  <c:v>-0.33333333333333331</c:v>
                </c:pt>
                <c:pt idx="5">
                  <c:v>-0.66666666666666663</c:v>
                </c:pt>
                <c:pt idx="6">
                  <c:v>-1</c:v>
                </c:pt>
                <c:pt idx="7">
                  <c:v>-1.3333333333333333</c:v>
                </c:pt>
                <c:pt idx="8">
                  <c:v>-1.6666666666666667</c:v>
                </c:pt>
                <c:pt idx="9">
                  <c:v>-2</c:v>
                </c:pt>
                <c:pt idx="10">
                  <c:v>-2.3333333333333335</c:v>
                </c:pt>
                <c:pt idx="11">
                  <c:v>-2.6666666666666665</c:v>
                </c:pt>
                <c:pt idx="12">
                  <c:v>-3</c:v>
                </c:pt>
                <c:pt idx="13">
                  <c:v>-3.3333333333333335</c:v>
                </c:pt>
                <c:pt idx="14">
                  <c:v>-3.6666666666666665</c:v>
                </c:pt>
                <c:pt idx="15">
                  <c:v>-4</c:v>
                </c:pt>
                <c:pt idx="16">
                  <c:v>-4.333333333333333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98-4BF5-86E2-E9C864A91D4D}"/>
            </c:ext>
          </c:extLst>
        </c:ser>
        <c:ser>
          <c:idx val="0"/>
          <c:order val="3"/>
          <c:tx>
            <c:strRef>
              <c:f>'в)'!$G$3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'в)'!$C$4:$C$20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'в)'!$G$4:$G$20</c:f>
              <c:numCache>
                <c:formatCode>General</c:formatCode>
                <c:ptCount val="17"/>
                <c:pt idx="0">
                  <c:v>2</c:v>
                </c:pt>
                <c:pt idx="1">
                  <c:v>1.8333333333333333</c:v>
                </c:pt>
                <c:pt idx="2">
                  <c:v>1.6666666666666667</c:v>
                </c:pt>
                <c:pt idx="3">
                  <c:v>1.5</c:v>
                </c:pt>
                <c:pt idx="4">
                  <c:v>1.3333333333333333</c:v>
                </c:pt>
                <c:pt idx="5">
                  <c:v>1.1666666666666667</c:v>
                </c:pt>
                <c:pt idx="6">
                  <c:v>1</c:v>
                </c:pt>
                <c:pt idx="7">
                  <c:v>0.83333333333333337</c:v>
                </c:pt>
                <c:pt idx="8">
                  <c:v>0.66666666666666663</c:v>
                </c:pt>
                <c:pt idx="9">
                  <c:v>0.5</c:v>
                </c:pt>
                <c:pt idx="10">
                  <c:v>0.33333333333333331</c:v>
                </c:pt>
                <c:pt idx="11">
                  <c:v>0.16666666666666666</c:v>
                </c:pt>
                <c:pt idx="12">
                  <c:v>0</c:v>
                </c:pt>
                <c:pt idx="13">
                  <c:v>-0.16666666666666666</c:v>
                </c:pt>
                <c:pt idx="14">
                  <c:v>-0.33333333333333331</c:v>
                </c:pt>
                <c:pt idx="15">
                  <c:v>-0.5</c:v>
                </c:pt>
                <c:pt idx="16">
                  <c:v>-0.66666666666666663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0-441D-AE14-C402C107D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602096"/>
        <c:axId val="488601704"/>
      </c:lineChart>
      <c:catAx>
        <c:axId val="48860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01704"/>
        <c:crosses val="autoZero"/>
        <c:auto val="1"/>
        <c:lblAlgn val="ctr"/>
        <c:lblOffset val="100"/>
        <c:noMultiLvlLbl val="0"/>
      </c:catAx>
      <c:valAx>
        <c:axId val="4886017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2700"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0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График решения ЗЛП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'г)'!$D$3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'г)'!$C$4:$C$22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</c:numCache>
            </c:numRef>
          </c:cat>
          <c:val>
            <c:numRef>
              <c:f>'г)'!$D$4:$D$22</c:f>
              <c:numCache>
                <c:formatCode>General</c:formatCode>
                <c:ptCount val="19"/>
                <c:pt idx="0">
                  <c:v>2</c:v>
                </c:pt>
                <c:pt idx="1">
                  <c:v>1.875</c:v>
                </c:pt>
                <c:pt idx="2">
                  <c:v>1.75</c:v>
                </c:pt>
                <c:pt idx="3">
                  <c:v>1.625</c:v>
                </c:pt>
                <c:pt idx="4">
                  <c:v>1.5</c:v>
                </c:pt>
                <c:pt idx="5">
                  <c:v>1.375</c:v>
                </c:pt>
                <c:pt idx="6">
                  <c:v>1.25</c:v>
                </c:pt>
                <c:pt idx="7">
                  <c:v>1.125</c:v>
                </c:pt>
                <c:pt idx="8">
                  <c:v>1</c:v>
                </c:pt>
                <c:pt idx="9">
                  <c:v>0.875</c:v>
                </c:pt>
                <c:pt idx="10">
                  <c:v>0.75</c:v>
                </c:pt>
                <c:pt idx="11">
                  <c:v>0.625</c:v>
                </c:pt>
                <c:pt idx="12">
                  <c:v>0.5</c:v>
                </c:pt>
                <c:pt idx="13">
                  <c:v>0.375</c:v>
                </c:pt>
                <c:pt idx="14">
                  <c:v>0.25</c:v>
                </c:pt>
                <c:pt idx="15">
                  <c:v>0.125</c:v>
                </c:pt>
                <c:pt idx="16">
                  <c:v>0</c:v>
                </c:pt>
                <c:pt idx="17">
                  <c:v>-0.125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98-4BF5-86E2-E9C864A91D4D}"/>
            </c:ext>
          </c:extLst>
        </c:ser>
        <c:ser>
          <c:idx val="2"/>
          <c:order val="1"/>
          <c:tx>
            <c:strRef>
              <c:f>'г)'!$E$3</c:f>
              <c:strCache>
                <c:ptCount val="1"/>
                <c:pt idx="0">
                  <c:v>F2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'г)'!$C$4:$C$22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</c:numCache>
            </c:numRef>
          </c:cat>
          <c:val>
            <c:numRef>
              <c:f>'г)'!$E$4:$E$22</c:f>
              <c:numCache>
                <c:formatCode>General</c:formatCode>
                <c:ptCount val="19"/>
                <c:pt idx="0">
                  <c:v>6</c:v>
                </c:pt>
                <c:pt idx="1">
                  <c:v>4.5</c:v>
                </c:pt>
                <c:pt idx="2">
                  <c:v>3</c:v>
                </c:pt>
                <c:pt idx="3">
                  <c:v>1.5</c:v>
                </c:pt>
                <c:pt idx="4">
                  <c:v>0</c:v>
                </c:pt>
                <c:pt idx="5">
                  <c:v>-1.5</c:v>
                </c:pt>
                <c:pt idx="6">
                  <c:v>-3</c:v>
                </c:pt>
                <c:pt idx="7">
                  <c:v>-4.5</c:v>
                </c:pt>
                <c:pt idx="8">
                  <c:v>-6</c:v>
                </c:pt>
                <c:pt idx="9">
                  <c:v>-7.5</c:v>
                </c:pt>
                <c:pt idx="10">
                  <c:v>-9</c:v>
                </c:pt>
                <c:pt idx="11">
                  <c:v>-10.5</c:v>
                </c:pt>
                <c:pt idx="12">
                  <c:v>-12</c:v>
                </c:pt>
                <c:pt idx="13">
                  <c:v>-13.5</c:v>
                </c:pt>
                <c:pt idx="14">
                  <c:v>-15</c:v>
                </c:pt>
                <c:pt idx="15">
                  <c:v>-16.5</c:v>
                </c:pt>
                <c:pt idx="16">
                  <c:v>-18</c:v>
                </c:pt>
                <c:pt idx="17">
                  <c:v>-19.5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98-4BF5-86E2-E9C864A91D4D}"/>
            </c:ext>
          </c:extLst>
        </c:ser>
        <c:ser>
          <c:idx val="3"/>
          <c:order val="2"/>
          <c:tx>
            <c:strRef>
              <c:f>'г)'!$F$3</c:f>
              <c:strCache>
                <c:ptCount val="1"/>
                <c:pt idx="0">
                  <c:v>F3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'г)'!$C$4:$C$22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</c:numCache>
            </c:numRef>
          </c:cat>
          <c:val>
            <c:numRef>
              <c:f>'г)'!$F$4:$F$22</c:f>
              <c:numCache>
                <c:formatCode>General</c:formatCode>
                <c:ptCount val="19"/>
                <c:pt idx="0">
                  <c:v>1.5</c:v>
                </c:pt>
                <c:pt idx="1">
                  <c:v>1.25</c:v>
                </c:pt>
                <c:pt idx="2">
                  <c:v>1</c:v>
                </c:pt>
                <c:pt idx="3">
                  <c:v>0.75</c:v>
                </c:pt>
                <c:pt idx="4">
                  <c:v>0.5</c:v>
                </c:pt>
                <c:pt idx="5">
                  <c:v>0.25</c:v>
                </c:pt>
                <c:pt idx="6">
                  <c:v>0</c:v>
                </c:pt>
                <c:pt idx="7">
                  <c:v>-0.25</c:v>
                </c:pt>
                <c:pt idx="8">
                  <c:v>-0.5</c:v>
                </c:pt>
                <c:pt idx="9">
                  <c:v>-0.75</c:v>
                </c:pt>
                <c:pt idx="10">
                  <c:v>-1</c:v>
                </c:pt>
                <c:pt idx="11">
                  <c:v>-1.25</c:v>
                </c:pt>
                <c:pt idx="12">
                  <c:v>-1.5</c:v>
                </c:pt>
                <c:pt idx="13">
                  <c:v>-1.75</c:v>
                </c:pt>
                <c:pt idx="14">
                  <c:v>-2</c:v>
                </c:pt>
                <c:pt idx="15">
                  <c:v>-2.25</c:v>
                </c:pt>
                <c:pt idx="16">
                  <c:v>-2.5</c:v>
                </c:pt>
                <c:pt idx="17">
                  <c:v>-2.75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98-4BF5-86E2-E9C864A91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467944"/>
        <c:axId val="502471472"/>
      </c:lineChart>
      <c:catAx>
        <c:axId val="502467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71472"/>
        <c:crosses val="autoZero"/>
        <c:auto val="1"/>
        <c:lblAlgn val="ctr"/>
        <c:lblOffset val="100"/>
        <c:noMultiLvlLbl val="0"/>
      </c:catAx>
      <c:valAx>
        <c:axId val="5024714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2700"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67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9526</xdr:colOff>
      <xdr:row>1</xdr:row>
      <xdr:rowOff>171450</xdr:rowOff>
    </xdr:from>
    <xdr:to>
      <xdr:col>20</xdr:col>
      <xdr:colOff>219076</xdr:colOff>
      <xdr:row>27</xdr:row>
      <xdr:rowOff>28575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11</xdr:row>
      <xdr:rowOff>5013</xdr:rowOff>
    </xdr:from>
    <xdr:to>
      <xdr:col>11</xdr:col>
      <xdr:colOff>38601</xdr:colOff>
      <xdr:row>12</xdr:row>
      <xdr:rowOff>47625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7800975" y="2291013"/>
          <a:ext cx="162426" cy="233112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17</xdr:row>
      <xdr:rowOff>124397</xdr:rowOff>
    </xdr:from>
    <xdr:to>
      <xdr:col>10</xdr:col>
      <xdr:colOff>512363</xdr:colOff>
      <xdr:row>19</xdr:row>
      <xdr:rowOff>19050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7753350" y="3553397"/>
          <a:ext cx="74213" cy="275653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499266</xdr:colOff>
      <xdr:row>21</xdr:row>
      <xdr:rowOff>171450</xdr:rowOff>
    </xdr:from>
    <xdr:to>
      <xdr:col>12</xdr:col>
      <xdr:colOff>561975</xdr:colOff>
      <xdr:row>23</xdr:row>
      <xdr:rowOff>7716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9033666" y="4362450"/>
          <a:ext cx="62709" cy="217266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244719</xdr:colOff>
      <xdr:row>13</xdr:row>
      <xdr:rowOff>152400</xdr:rowOff>
    </xdr:from>
    <xdr:to>
      <xdr:col>15</xdr:col>
      <xdr:colOff>142875</xdr:colOff>
      <xdr:row>24</xdr:row>
      <xdr:rowOff>735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7559919" y="2819400"/>
          <a:ext cx="2946156" cy="1943835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17</xdr:row>
      <xdr:rowOff>66675</xdr:rowOff>
    </xdr:from>
    <xdr:to>
      <xdr:col>16</xdr:col>
      <xdr:colOff>266700</xdr:colOff>
      <xdr:row>24</xdr:row>
      <xdr:rowOff>9525</xdr:rowOff>
    </xdr:to>
    <xdr:sp macro="" textlink="">
      <xdr:nvSpPr>
        <xdr:cNvPr id="10" name="Полилиния: фигура 9">
          <a:extLst>
            <a:ext uri="{FF2B5EF4-FFF2-40B4-BE49-F238E27FC236}">
              <a16:creationId xmlns:a16="http://schemas.microsoft.com/office/drawing/2014/main" id="{4F86ECA3-575B-7DC6-76F0-5EFAA1588764}"/>
            </a:ext>
          </a:extLst>
        </xdr:cNvPr>
        <xdr:cNvSpPr/>
      </xdr:nvSpPr>
      <xdr:spPr>
        <a:xfrm>
          <a:off x="7562850" y="3495675"/>
          <a:ext cx="3676650" cy="1276350"/>
        </a:xfrm>
        <a:custGeom>
          <a:avLst/>
          <a:gdLst>
            <a:gd name="connsiteX0" fmla="*/ 9525 w 3676650"/>
            <a:gd name="connsiteY0" fmla="*/ 0 h 1276350"/>
            <a:gd name="connsiteX1" fmla="*/ 0 w 3676650"/>
            <a:gd name="connsiteY1" fmla="*/ 723900 h 1276350"/>
            <a:gd name="connsiteX2" fmla="*/ 2219325 w 3676650"/>
            <a:gd name="connsiteY2" fmla="*/ 1266825 h 1276350"/>
            <a:gd name="connsiteX3" fmla="*/ 3676650 w 3676650"/>
            <a:gd name="connsiteY3" fmla="*/ 1276350 h 1276350"/>
            <a:gd name="connsiteX4" fmla="*/ 2981325 w 3676650"/>
            <a:gd name="connsiteY4" fmla="*/ 742950 h 1276350"/>
            <a:gd name="connsiteX5" fmla="*/ 9525 w 3676650"/>
            <a:gd name="connsiteY5" fmla="*/ 0 h 1276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676650" h="1276350">
              <a:moveTo>
                <a:pt x="9525" y="0"/>
              </a:moveTo>
              <a:lnTo>
                <a:pt x="0" y="723900"/>
              </a:lnTo>
              <a:lnTo>
                <a:pt x="2219325" y="1266825"/>
              </a:lnTo>
              <a:lnTo>
                <a:pt x="3676650" y="1276350"/>
              </a:lnTo>
              <a:lnTo>
                <a:pt x="2981325" y="742950"/>
              </a:lnTo>
              <a:lnTo>
                <a:pt x="9525" y="0"/>
              </a:lnTo>
              <a:close/>
            </a:path>
          </a:pathLst>
        </a:custGeom>
        <a:solidFill>
          <a:srgbClr val="4472C4">
            <a:alpha val="69804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9526</xdr:colOff>
      <xdr:row>1</xdr:row>
      <xdr:rowOff>171450</xdr:rowOff>
    </xdr:from>
    <xdr:to>
      <xdr:col>20</xdr:col>
      <xdr:colOff>219076</xdr:colOff>
      <xdr:row>27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20</xdr:row>
      <xdr:rowOff>14538</xdr:rowOff>
    </xdr:from>
    <xdr:to>
      <xdr:col>16</xdr:col>
      <xdr:colOff>10026</xdr:colOff>
      <xdr:row>21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11001375" y="4015038"/>
          <a:ext cx="10026" cy="299787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10</xdr:row>
      <xdr:rowOff>57722</xdr:rowOff>
    </xdr:from>
    <xdr:to>
      <xdr:col>10</xdr:col>
      <xdr:colOff>559988</xdr:colOff>
      <xdr:row>11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7724775" y="2153222"/>
          <a:ext cx="178988" cy="199453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417623</xdr:colOff>
      <xdr:row>22</xdr:row>
      <xdr:rowOff>0</xdr:rowOff>
    </xdr:from>
    <xdr:to>
      <xdr:col>11</xdr:col>
      <xdr:colOff>19050</xdr:colOff>
      <xdr:row>22</xdr:row>
      <xdr:rowOff>117934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7761398" y="4381500"/>
          <a:ext cx="211027" cy="117934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244719</xdr:colOff>
      <xdr:row>15</xdr:row>
      <xdr:rowOff>66675</xdr:rowOff>
    </xdr:from>
    <xdr:to>
      <xdr:col>18</xdr:col>
      <xdr:colOff>542925</xdr:colOff>
      <xdr:row>24</xdr:row>
      <xdr:rowOff>735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7588494" y="3114675"/>
          <a:ext cx="5175006" cy="1648560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18</xdr:row>
      <xdr:rowOff>57150</xdr:rowOff>
    </xdr:from>
    <xdr:to>
      <xdr:col>12</xdr:col>
      <xdr:colOff>514350</xdr:colOff>
      <xdr:row>24</xdr:row>
      <xdr:rowOff>9525</xdr:rowOff>
    </xdr:to>
    <xdr:sp macro="" textlink="">
      <xdr:nvSpPr>
        <xdr:cNvPr id="12" name="Полилиния: фигура 11">
          <a:extLst>
            <a:ext uri="{FF2B5EF4-FFF2-40B4-BE49-F238E27FC236}">
              <a16:creationId xmlns:a16="http://schemas.microsoft.com/office/drawing/2014/main" id="{A30E5C5E-A2C3-817F-23EC-967D9F2B7214}"/>
            </a:ext>
          </a:extLst>
        </xdr:cNvPr>
        <xdr:cNvSpPr/>
      </xdr:nvSpPr>
      <xdr:spPr>
        <a:xfrm>
          <a:off x="7610475" y="3676650"/>
          <a:ext cx="1466850" cy="1095375"/>
        </a:xfrm>
        <a:custGeom>
          <a:avLst/>
          <a:gdLst>
            <a:gd name="connsiteX0" fmla="*/ 0 w 1466850"/>
            <a:gd name="connsiteY0" fmla="*/ 0 h 1095375"/>
            <a:gd name="connsiteX1" fmla="*/ 0 w 1466850"/>
            <a:gd name="connsiteY1" fmla="*/ 533400 h 1095375"/>
            <a:gd name="connsiteX2" fmla="*/ 304800 w 1466850"/>
            <a:gd name="connsiteY2" fmla="*/ 1085850 h 1095375"/>
            <a:gd name="connsiteX3" fmla="*/ 1466850 w 1466850"/>
            <a:gd name="connsiteY3" fmla="*/ 1095375 h 1095375"/>
            <a:gd name="connsiteX4" fmla="*/ 1009650 w 1466850"/>
            <a:gd name="connsiteY4" fmla="*/ 114300 h 1095375"/>
            <a:gd name="connsiteX5" fmla="*/ 0 w 1466850"/>
            <a:gd name="connsiteY5" fmla="*/ 0 h 1095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66850" h="1095375">
              <a:moveTo>
                <a:pt x="0" y="0"/>
              </a:moveTo>
              <a:lnTo>
                <a:pt x="0" y="533400"/>
              </a:lnTo>
              <a:lnTo>
                <a:pt x="304800" y="1085850"/>
              </a:lnTo>
              <a:lnTo>
                <a:pt x="1466850" y="1095375"/>
              </a:lnTo>
              <a:lnTo>
                <a:pt x="1009650" y="114300"/>
              </a:lnTo>
              <a:lnTo>
                <a:pt x="0" y="0"/>
              </a:lnTo>
              <a:close/>
            </a:path>
          </a:pathLst>
        </a:custGeom>
        <a:solidFill>
          <a:srgbClr val="4472C4">
            <a:alpha val="69804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9526</xdr:colOff>
      <xdr:row>1</xdr:row>
      <xdr:rowOff>171450</xdr:rowOff>
    </xdr:from>
    <xdr:to>
      <xdr:col>20</xdr:col>
      <xdr:colOff>219076</xdr:colOff>
      <xdr:row>27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57651</xdr:colOff>
      <xdr:row>17</xdr:row>
      <xdr:rowOff>85725</xdr:rowOff>
    </xdr:from>
    <xdr:to>
      <xdr:col>16</xdr:col>
      <xdr:colOff>200025</xdr:colOff>
      <xdr:row>19</xdr:row>
      <xdr:rowOff>62163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1059026" y="3514725"/>
          <a:ext cx="142374" cy="357438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559988</xdr:colOff>
      <xdr:row>9</xdr:row>
      <xdr:rowOff>85725</xdr:rowOff>
    </xdr:from>
    <xdr:to>
      <xdr:col>11</xdr:col>
      <xdr:colOff>266700</xdr:colOff>
      <xdr:row>10</xdr:row>
      <xdr:rowOff>10098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V="1">
          <a:off x="7903763" y="1990725"/>
          <a:ext cx="316312" cy="114873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46148</xdr:colOff>
      <xdr:row>22</xdr:row>
      <xdr:rowOff>161925</xdr:rowOff>
    </xdr:from>
    <xdr:to>
      <xdr:col>12</xdr:col>
      <xdr:colOff>161925</xdr:colOff>
      <xdr:row>23</xdr:row>
      <xdr:rowOff>156035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8609123" y="4543425"/>
          <a:ext cx="115777" cy="184610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244719</xdr:colOff>
      <xdr:row>15</xdr:row>
      <xdr:rowOff>57150</xdr:rowOff>
    </xdr:from>
    <xdr:to>
      <xdr:col>11</xdr:col>
      <xdr:colOff>361950</xdr:colOff>
      <xdr:row>24</xdr:row>
      <xdr:rowOff>735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7588494" y="3105150"/>
          <a:ext cx="726831" cy="1658085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4</xdr:row>
      <xdr:rowOff>47625</xdr:rowOff>
    </xdr:from>
    <xdr:to>
      <xdr:col>20</xdr:col>
      <xdr:colOff>66675</xdr:colOff>
      <xdr:row>24</xdr:row>
      <xdr:rowOff>0</xdr:rowOff>
    </xdr:to>
    <xdr:sp macro="" textlink="">
      <xdr:nvSpPr>
        <xdr:cNvPr id="15" name="Полилиния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7591425" y="885825"/>
          <a:ext cx="5915025" cy="3876675"/>
        </a:xfrm>
        <a:custGeom>
          <a:avLst/>
          <a:gdLst>
            <a:gd name="connsiteX0" fmla="*/ 0 w 5915025"/>
            <a:gd name="connsiteY0" fmla="*/ 0 h 3876675"/>
            <a:gd name="connsiteX1" fmla="*/ 9525 w 5915025"/>
            <a:gd name="connsiteY1" fmla="*/ 561975 h 3876675"/>
            <a:gd name="connsiteX2" fmla="*/ 581025 w 5915025"/>
            <a:gd name="connsiteY2" fmla="*/ 1866900 h 3876675"/>
            <a:gd name="connsiteX3" fmla="*/ 5915025 w 5915025"/>
            <a:gd name="connsiteY3" fmla="*/ 3876675 h 3876675"/>
            <a:gd name="connsiteX4" fmla="*/ 5905500 w 5915025"/>
            <a:gd name="connsiteY4" fmla="*/ 9525 h 3876675"/>
            <a:gd name="connsiteX5" fmla="*/ 0 w 5915025"/>
            <a:gd name="connsiteY5" fmla="*/ 0 h 3876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915025" h="3876675">
              <a:moveTo>
                <a:pt x="0" y="0"/>
              </a:moveTo>
              <a:lnTo>
                <a:pt x="9525" y="561975"/>
              </a:lnTo>
              <a:lnTo>
                <a:pt x="581025" y="1866900"/>
              </a:lnTo>
              <a:lnTo>
                <a:pt x="5915025" y="3876675"/>
              </a:lnTo>
              <a:lnTo>
                <a:pt x="5905500" y="9525"/>
              </a:lnTo>
              <a:lnTo>
                <a:pt x="0" y="0"/>
              </a:lnTo>
              <a:close/>
            </a:path>
          </a:pathLst>
        </a:custGeom>
        <a:solidFill>
          <a:srgbClr val="F4B183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600076</xdr:colOff>
      <xdr:row>1</xdr:row>
      <xdr:rowOff>161925</xdr:rowOff>
    </xdr:from>
    <xdr:to>
      <xdr:col>20</xdr:col>
      <xdr:colOff>200026</xdr:colOff>
      <xdr:row>27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447675</xdr:colOff>
      <xdr:row>21</xdr:row>
      <xdr:rowOff>52638</xdr:rowOff>
    </xdr:from>
    <xdr:to>
      <xdr:col>14</xdr:col>
      <xdr:colOff>533901</xdr:colOff>
      <xdr:row>22</xdr:row>
      <xdr:rowOff>95250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10229850" y="4243638"/>
          <a:ext cx="86226" cy="233112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11</xdr:row>
      <xdr:rowOff>162499</xdr:rowOff>
    </xdr:from>
    <xdr:to>
      <xdr:col>11</xdr:col>
      <xdr:colOff>17063</xdr:colOff>
      <xdr:row>12</xdr:row>
      <xdr:rowOff>123825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7724775" y="2448499"/>
          <a:ext cx="245663" cy="151826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465248</xdr:colOff>
      <xdr:row>12</xdr:row>
      <xdr:rowOff>9525</xdr:rowOff>
    </xdr:from>
    <xdr:to>
      <xdr:col>16</xdr:col>
      <xdr:colOff>600075</xdr:colOff>
      <xdr:row>13</xdr:row>
      <xdr:rowOff>136987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11466623" y="2486025"/>
          <a:ext cx="134827" cy="317962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Normal="100" workbookViewId="0">
      <selection activeCell="D27" sqref="D27"/>
    </sheetView>
  </sheetViews>
  <sheetFormatPr defaultRowHeight="15"/>
  <cols>
    <col min="1" max="1" width="27.42578125" customWidth="1"/>
    <col min="18" max="18" width="9.140625" customWidth="1"/>
  </cols>
  <sheetData>
    <row r="1" spans="1:7">
      <c r="A1" s="2" t="s">
        <v>0</v>
      </c>
    </row>
    <row r="2" spans="1:7">
      <c r="A2" s="3" t="s">
        <v>1</v>
      </c>
    </row>
    <row r="3" spans="1:7" ht="18">
      <c r="A3" s="3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18">
      <c r="A4" s="3" t="s">
        <v>8</v>
      </c>
      <c r="C4" s="1">
        <v>0</v>
      </c>
      <c r="D4" s="1">
        <f>(5 -C4) / 1</f>
        <v>5</v>
      </c>
      <c r="E4" s="1">
        <f>(7 -C4) /3</f>
        <v>2.3333333333333335</v>
      </c>
      <c r="F4" s="1">
        <f>(3 - C4) / 3</f>
        <v>1</v>
      </c>
      <c r="G4" s="1">
        <f>(20 -4*C4) / 3</f>
        <v>6.666666666666667</v>
      </c>
    </row>
    <row r="5" spans="1:7" ht="18">
      <c r="A5" s="3" t="s">
        <v>9</v>
      </c>
      <c r="C5" s="1">
        <v>0.5</v>
      </c>
      <c r="D5" s="1">
        <f t="shared" ref="D5:D20" si="0">(5 -C5) / 1</f>
        <v>4.5</v>
      </c>
      <c r="E5" s="1">
        <f t="shared" ref="E5:E20" si="1">(7 -C5) /3</f>
        <v>2.1666666666666665</v>
      </c>
      <c r="F5" s="1">
        <f t="shared" ref="F5:F20" si="2">(3 - C5) / 3</f>
        <v>0.83333333333333337</v>
      </c>
      <c r="G5" s="1">
        <f t="shared" ref="G5:G20" si="3">(20 -4*C5) / 3</f>
        <v>6</v>
      </c>
    </row>
    <row r="6" spans="1:7" ht="18">
      <c r="A6" s="3" t="s">
        <v>10</v>
      </c>
      <c r="C6" s="1">
        <v>1</v>
      </c>
      <c r="D6" s="1">
        <f t="shared" si="0"/>
        <v>4</v>
      </c>
      <c r="E6" s="1">
        <f t="shared" si="1"/>
        <v>2</v>
      </c>
      <c r="F6" s="1">
        <f t="shared" si="2"/>
        <v>0.66666666666666663</v>
      </c>
      <c r="G6" s="1">
        <f t="shared" si="3"/>
        <v>5.333333333333333</v>
      </c>
    </row>
    <row r="7" spans="1:7" ht="18">
      <c r="A7" s="4" t="s">
        <v>11</v>
      </c>
      <c r="C7" s="1">
        <v>1.5</v>
      </c>
      <c r="D7" s="1">
        <f t="shared" si="0"/>
        <v>3.5</v>
      </c>
      <c r="E7" s="1">
        <f t="shared" si="1"/>
        <v>1.8333333333333333</v>
      </c>
      <c r="F7" s="1">
        <f t="shared" si="2"/>
        <v>0.5</v>
      </c>
      <c r="G7" s="1">
        <f t="shared" si="3"/>
        <v>4.666666666666667</v>
      </c>
    </row>
    <row r="8" spans="1:7">
      <c r="C8" s="1">
        <v>2</v>
      </c>
      <c r="D8" s="1">
        <f t="shared" si="0"/>
        <v>3</v>
      </c>
      <c r="E8" s="1">
        <f t="shared" si="1"/>
        <v>1.6666666666666667</v>
      </c>
      <c r="F8" s="1">
        <f t="shared" si="2"/>
        <v>0.33333333333333331</v>
      </c>
      <c r="G8" s="1">
        <f t="shared" si="3"/>
        <v>4</v>
      </c>
    </row>
    <row r="9" spans="1:7">
      <c r="A9" t="s">
        <v>12</v>
      </c>
      <c r="C9" s="1">
        <v>2.5</v>
      </c>
      <c r="D9" s="1">
        <f t="shared" si="0"/>
        <v>2.5</v>
      </c>
      <c r="E9" s="1">
        <f t="shared" si="1"/>
        <v>1.5</v>
      </c>
      <c r="F9" s="1">
        <f t="shared" si="2"/>
        <v>0.16666666666666666</v>
      </c>
      <c r="G9" s="1">
        <f t="shared" si="3"/>
        <v>3.3333333333333335</v>
      </c>
    </row>
    <row r="10" spans="1:7">
      <c r="C10" s="1">
        <v>3</v>
      </c>
      <c r="D10" s="1">
        <f t="shared" si="0"/>
        <v>2</v>
      </c>
      <c r="E10" s="1">
        <f t="shared" si="1"/>
        <v>1.3333333333333333</v>
      </c>
      <c r="F10" s="1">
        <f t="shared" si="2"/>
        <v>0</v>
      </c>
      <c r="G10" s="1">
        <f t="shared" si="3"/>
        <v>2.6666666666666665</v>
      </c>
    </row>
    <row r="11" spans="1:7">
      <c r="C11" s="1">
        <v>3.5</v>
      </c>
      <c r="D11" s="1">
        <f t="shared" si="0"/>
        <v>1.5</v>
      </c>
      <c r="E11" s="1">
        <f t="shared" si="1"/>
        <v>1.1666666666666667</v>
      </c>
      <c r="F11" s="1">
        <f t="shared" si="2"/>
        <v>-0.16666666666666666</v>
      </c>
      <c r="G11" s="1">
        <f t="shared" si="3"/>
        <v>2</v>
      </c>
    </row>
    <row r="12" spans="1:7">
      <c r="C12" s="1">
        <v>4</v>
      </c>
      <c r="D12" s="1">
        <f t="shared" si="0"/>
        <v>1</v>
      </c>
      <c r="E12" s="1">
        <f t="shared" si="1"/>
        <v>1</v>
      </c>
      <c r="F12" s="1">
        <f t="shared" si="2"/>
        <v>-0.33333333333333331</v>
      </c>
      <c r="G12" s="1">
        <f t="shared" si="3"/>
        <v>1.3333333333333333</v>
      </c>
    </row>
    <row r="13" spans="1:7">
      <c r="C13" s="1">
        <v>4.5</v>
      </c>
      <c r="D13" s="1">
        <f t="shared" si="0"/>
        <v>0.5</v>
      </c>
      <c r="E13" s="1">
        <f t="shared" si="1"/>
        <v>0.83333333333333337</v>
      </c>
      <c r="F13" s="1">
        <f t="shared" si="2"/>
        <v>-0.5</v>
      </c>
      <c r="G13" s="1">
        <f t="shared" si="3"/>
        <v>0.66666666666666663</v>
      </c>
    </row>
    <row r="14" spans="1:7">
      <c r="C14" s="1">
        <v>5</v>
      </c>
      <c r="D14" s="1">
        <f t="shared" si="0"/>
        <v>0</v>
      </c>
      <c r="E14" s="1">
        <f t="shared" si="1"/>
        <v>0.66666666666666663</v>
      </c>
      <c r="F14" s="1">
        <f t="shared" si="2"/>
        <v>-0.66666666666666663</v>
      </c>
      <c r="G14" s="1">
        <f t="shared" si="3"/>
        <v>0</v>
      </c>
    </row>
    <row r="15" spans="1:7">
      <c r="C15" s="1">
        <v>5.5</v>
      </c>
      <c r="D15" s="1">
        <f t="shared" si="0"/>
        <v>-0.5</v>
      </c>
      <c r="E15" s="1">
        <f t="shared" si="1"/>
        <v>0.5</v>
      </c>
      <c r="F15" s="1">
        <f t="shared" si="2"/>
        <v>-0.83333333333333337</v>
      </c>
      <c r="G15" s="1">
        <f t="shared" si="3"/>
        <v>-0.66666666666666663</v>
      </c>
    </row>
    <row r="16" spans="1:7">
      <c r="C16" s="1">
        <v>6</v>
      </c>
      <c r="D16" s="1">
        <f t="shared" si="0"/>
        <v>-1</v>
      </c>
      <c r="E16" s="1">
        <f t="shared" si="1"/>
        <v>0.33333333333333331</v>
      </c>
      <c r="F16" s="1">
        <f t="shared" si="2"/>
        <v>-1</v>
      </c>
      <c r="G16" s="1">
        <f t="shared" si="3"/>
        <v>-1.3333333333333333</v>
      </c>
    </row>
    <row r="17" spans="2:7">
      <c r="C17" s="1">
        <v>6.5</v>
      </c>
      <c r="D17" s="1">
        <f t="shared" si="0"/>
        <v>-1.5</v>
      </c>
      <c r="E17" s="1">
        <f t="shared" si="1"/>
        <v>0.16666666666666666</v>
      </c>
      <c r="F17" s="1">
        <f t="shared" si="2"/>
        <v>-1.1666666666666667</v>
      </c>
      <c r="G17" s="1">
        <f t="shared" si="3"/>
        <v>-2</v>
      </c>
    </row>
    <row r="18" spans="2:7">
      <c r="C18" s="1">
        <v>7</v>
      </c>
      <c r="D18" s="1">
        <f t="shared" si="0"/>
        <v>-2</v>
      </c>
      <c r="E18" s="1">
        <f t="shared" si="1"/>
        <v>0</v>
      </c>
      <c r="F18" s="1">
        <f t="shared" si="2"/>
        <v>-1.3333333333333333</v>
      </c>
      <c r="G18" s="1">
        <f t="shared" si="3"/>
        <v>-2.6666666666666665</v>
      </c>
    </row>
    <row r="19" spans="2:7">
      <c r="C19" s="1">
        <v>7.5</v>
      </c>
      <c r="D19" s="1">
        <f t="shared" si="0"/>
        <v>-2.5</v>
      </c>
      <c r="E19" s="1">
        <f t="shared" si="1"/>
        <v>-0.16666666666666666</v>
      </c>
      <c r="F19" s="1">
        <f t="shared" si="2"/>
        <v>-1.5</v>
      </c>
      <c r="G19" s="1">
        <f t="shared" si="3"/>
        <v>-3.3333333333333335</v>
      </c>
    </row>
    <row r="20" spans="2:7">
      <c r="C20" s="1">
        <v>8</v>
      </c>
      <c r="D20" s="1">
        <f t="shared" si="0"/>
        <v>-3</v>
      </c>
      <c r="E20" s="1">
        <f t="shared" si="1"/>
        <v>-0.33333333333333331</v>
      </c>
      <c r="F20" s="1">
        <f t="shared" si="2"/>
        <v>-1.6666666666666667</v>
      </c>
      <c r="G20" s="1">
        <f t="shared" si="3"/>
        <v>-4</v>
      </c>
    </row>
    <row r="25" spans="2:7">
      <c r="B25" t="s">
        <v>13</v>
      </c>
    </row>
    <row r="26" spans="2:7">
      <c r="B26" t="s">
        <v>14</v>
      </c>
    </row>
    <row r="28" spans="2:7">
      <c r="B28" t="s">
        <v>15</v>
      </c>
    </row>
    <row r="30" spans="2:7">
      <c r="C30" s="6"/>
      <c r="E30" s="6"/>
    </row>
    <row r="31" spans="2:7">
      <c r="B31" t="s">
        <v>16</v>
      </c>
      <c r="C31" t="s">
        <v>17</v>
      </c>
    </row>
    <row r="32" spans="2:7">
      <c r="B32" t="s">
        <v>18</v>
      </c>
      <c r="C32">
        <v>15</v>
      </c>
    </row>
    <row r="34" spans="2:7">
      <c r="B34" s="16" t="s">
        <v>19</v>
      </c>
      <c r="C34" s="17"/>
      <c r="D34" s="17"/>
      <c r="E34" s="17"/>
      <c r="F34" s="17"/>
      <c r="G34" s="18"/>
    </row>
  </sheetData>
  <mergeCells count="1">
    <mergeCell ref="B34:G3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zoomScale="110" zoomScaleNormal="110" workbookViewId="0">
      <selection activeCell="I19" sqref="I19"/>
    </sheetView>
  </sheetViews>
  <sheetFormatPr defaultRowHeight="15"/>
  <cols>
    <col min="1" max="1" width="27.42578125" customWidth="1"/>
    <col min="3" max="3" width="9.5703125" bestFit="1" customWidth="1"/>
    <col min="18" max="18" width="9.140625" customWidth="1"/>
  </cols>
  <sheetData>
    <row r="1" spans="1:7">
      <c r="A1" s="2" t="s">
        <v>0</v>
      </c>
    </row>
    <row r="2" spans="1:7">
      <c r="A2" s="3" t="s">
        <v>20</v>
      </c>
    </row>
    <row r="3" spans="1:7" ht="18">
      <c r="A3" s="3" t="s">
        <v>21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18">
      <c r="A4" s="3" t="s">
        <v>22</v>
      </c>
      <c r="C4" s="1">
        <v>0</v>
      </c>
      <c r="D4" s="1">
        <f>(14 -C4) / 7</f>
        <v>2</v>
      </c>
      <c r="E4" s="1">
        <f>6 -3*C4</f>
        <v>6</v>
      </c>
      <c r="F4" s="1">
        <f>(3 - 7*C4) / 3</f>
        <v>1</v>
      </c>
      <c r="G4" s="1">
        <f>(4 -7*C4) / 3</f>
        <v>1.3333333333333333</v>
      </c>
    </row>
    <row r="5" spans="1:7" ht="18">
      <c r="A5" s="3" t="s">
        <v>23</v>
      </c>
      <c r="C5" s="1">
        <v>0.5</v>
      </c>
      <c r="D5" s="1">
        <f t="shared" ref="D5:D20" si="0">(14 -C5) / 7</f>
        <v>1.9285714285714286</v>
      </c>
      <c r="E5" s="1">
        <f t="shared" ref="E5:E20" si="1">6 -3*C5</f>
        <v>4.5</v>
      </c>
      <c r="F5" s="1">
        <f t="shared" ref="F5:F20" si="2">(3 - 7*C5) / 3</f>
        <v>-0.16666666666666666</v>
      </c>
      <c r="G5" s="1">
        <f t="shared" ref="G5:G20" si="3">(4 -7*C5) / 3</f>
        <v>0.16666666666666666</v>
      </c>
    </row>
    <row r="6" spans="1:7" ht="18">
      <c r="A6" s="3" t="s">
        <v>24</v>
      </c>
      <c r="C6" s="1">
        <v>1</v>
      </c>
      <c r="D6" s="1">
        <f t="shared" si="0"/>
        <v>1.8571428571428572</v>
      </c>
      <c r="E6" s="1">
        <f t="shared" si="1"/>
        <v>3</v>
      </c>
      <c r="F6" s="1">
        <f t="shared" si="2"/>
        <v>-1.3333333333333333</v>
      </c>
      <c r="G6" s="1">
        <f t="shared" si="3"/>
        <v>-1</v>
      </c>
    </row>
    <row r="7" spans="1:7" ht="18">
      <c r="A7" s="4" t="s">
        <v>11</v>
      </c>
      <c r="C7" s="1">
        <v>1.5</v>
      </c>
      <c r="D7" s="1">
        <f t="shared" si="0"/>
        <v>1.7857142857142858</v>
      </c>
      <c r="E7" s="1">
        <f t="shared" si="1"/>
        <v>1.5</v>
      </c>
      <c r="F7" s="1">
        <f t="shared" si="2"/>
        <v>-2.5</v>
      </c>
      <c r="G7" s="1">
        <f t="shared" si="3"/>
        <v>-2.1666666666666665</v>
      </c>
    </row>
    <row r="8" spans="1:7">
      <c r="C8" s="1">
        <v>2</v>
      </c>
      <c r="D8" s="1">
        <f t="shared" si="0"/>
        <v>1.7142857142857142</v>
      </c>
      <c r="E8" s="1">
        <f t="shared" si="1"/>
        <v>0</v>
      </c>
      <c r="F8" s="1">
        <f t="shared" si="2"/>
        <v>-3.6666666666666665</v>
      </c>
      <c r="G8" s="1">
        <f t="shared" si="3"/>
        <v>-3.3333333333333335</v>
      </c>
    </row>
    <row r="9" spans="1:7">
      <c r="A9" t="s">
        <v>25</v>
      </c>
      <c r="C9" s="1">
        <v>2.5</v>
      </c>
      <c r="D9" s="1">
        <f t="shared" si="0"/>
        <v>1.6428571428571428</v>
      </c>
      <c r="E9" s="1">
        <f t="shared" si="1"/>
        <v>-1.5</v>
      </c>
      <c r="F9" s="1">
        <f t="shared" si="2"/>
        <v>-4.833333333333333</v>
      </c>
      <c r="G9" s="1">
        <f t="shared" si="3"/>
        <v>-4.5</v>
      </c>
    </row>
    <row r="10" spans="1:7">
      <c r="C10" s="1">
        <v>3</v>
      </c>
      <c r="D10" s="1">
        <f t="shared" si="0"/>
        <v>1.5714285714285714</v>
      </c>
      <c r="E10" s="1">
        <f t="shared" si="1"/>
        <v>-3</v>
      </c>
      <c r="F10" s="1">
        <f t="shared" si="2"/>
        <v>-6</v>
      </c>
      <c r="G10" s="1">
        <f t="shared" si="3"/>
        <v>-5.666666666666667</v>
      </c>
    </row>
    <row r="11" spans="1:7">
      <c r="C11" s="1">
        <v>3.5</v>
      </c>
      <c r="D11" s="1">
        <f t="shared" si="0"/>
        <v>1.5</v>
      </c>
      <c r="E11" s="1">
        <f t="shared" si="1"/>
        <v>-4.5</v>
      </c>
      <c r="F11" s="1">
        <f t="shared" si="2"/>
        <v>-7.166666666666667</v>
      </c>
      <c r="G11" s="1">
        <f t="shared" si="3"/>
        <v>-6.833333333333333</v>
      </c>
    </row>
    <row r="12" spans="1:7">
      <c r="C12" s="1">
        <v>4</v>
      </c>
      <c r="D12" s="1">
        <f t="shared" si="0"/>
        <v>1.4285714285714286</v>
      </c>
      <c r="E12" s="1">
        <f t="shared" si="1"/>
        <v>-6</v>
      </c>
      <c r="F12" s="1">
        <f t="shared" si="2"/>
        <v>-8.3333333333333339</v>
      </c>
      <c r="G12" s="1">
        <f t="shared" si="3"/>
        <v>-8</v>
      </c>
    </row>
    <row r="13" spans="1:7">
      <c r="C13" s="1">
        <v>4.5</v>
      </c>
      <c r="D13" s="1">
        <f t="shared" si="0"/>
        <v>1.3571428571428572</v>
      </c>
      <c r="E13" s="1">
        <f t="shared" si="1"/>
        <v>-7.5</v>
      </c>
      <c r="F13" s="1">
        <f t="shared" si="2"/>
        <v>-9.5</v>
      </c>
      <c r="G13" s="1">
        <f t="shared" si="3"/>
        <v>-9.1666666666666661</v>
      </c>
    </row>
    <row r="14" spans="1:7">
      <c r="C14" s="1">
        <v>5</v>
      </c>
      <c r="D14" s="1">
        <f t="shared" si="0"/>
        <v>1.2857142857142858</v>
      </c>
      <c r="E14" s="1">
        <f t="shared" si="1"/>
        <v>-9</v>
      </c>
      <c r="F14" s="1">
        <f t="shared" si="2"/>
        <v>-10.666666666666666</v>
      </c>
      <c r="G14" s="1">
        <f t="shared" si="3"/>
        <v>-10.333333333333334</v>
      </c>
    </row>
    <row r="15" spans="1:7">
      <c r="C15" s="1">
        <v>5.5</v>
      </c>
      <c r="D15" s="1">
        <f t="shared" si="0"/>
        <v>1.2142857142857142</v>
      </c>
      <c r="E15" s="1">
        <f t="shared" si="1"/>
        <v>-10.5</v>
      </c>
      <c r="F15" s="1">
        <f t="shared" si="2"/>
        <v>-11.833333333333334</v>
      </c>
      <c r="G15" s="1">
        <f t="shared" si="3"/>
        <v>-11.5</v>
      </c>
    </row>
    <row r="16" spans="1:7">
      <c r="C16" s="1">
        <v>6</v>
      </c>
      <c r="D16" s="1">
        <f t="shared" si="0"/>
        <v>1.1428571428571428</v>
      </c>
      <c r="E16" s="1">
        <f t="shared" si="1"/>
        <v>-12</v>
      </c>
      <c r="F16" s="1">
        <f t="shared" si="2"/>
        <v>-13</v>
      </c>
      <c r="G16" s="1">
        <f t="shared" si="3"/>
        <v>-12.666666666666666</v>
      </c>
    </row>
    <row r="17" spans="2:7">
      <c r="C17" s="1">
        <v>6.5</v>
      </c>
      <c r="D17" s="1">
        <f t="shared" si="0"/>
        <v>1.0714285714285714</v>
      </c>
      <c r="E17" s="1">
        <f t="shared" si="1"/>
        <v>-13.5</v>
      </c>
      <c r="F17" s="1">
        <f t="shared" si="2"/>
        <v>-14.166666666666666</v>
      </c>
      <c r="G17" s="1">
        <f t="shared" si="3"/>
        <v>-13.833333333333334</v>
      </c>
    </row>
    <row r="18" spans="2:7">
      <c r="C18" s="1">
        <v>7</v>
      </c>
      <c r="D18" s="1">
        <f t="shared" si="0"/>
        <v>1</v>
      </c>
      <c r="E18" s="1">
        <f t="shared" si="1"/>
        <v>-15</v>
      </c>
      <c r="F18" s="1">
        <f t="shared" si="2"/>
        <v>-15.333333333333334</v>
      </c>
      <c r="G18" s="1">
        <f t="shared" si="3"/>
        <v>-15</v>
      </c>
    </row>
    <row r="19" spans="2:7">
      <c r="C19" s="1">
        <v>7.5</v>
      </c>
      <c r="D19" s="1">
        <f t="shared" si="0"/>
        <v>0.9285714285714286</v>
      </c>
      <c r="E19" s="1">
        <f t="shared" si="1"/>
        <v>-16.5</v>
      </c>
      <c r="F19" s="1">
        <f t="shared" si="2"/>
        <v>-16.5</v>
      </c>
      <c r="G19" s="1">
        <f t="shared" si="3"/>
        <v>-16.166666666666668</v>
      </c>
    </row>
    <row r="20" spans="2:7">
      <c r="C20" s="1">
        <v>8</v>
      </c>
      <c r="D20" s="1">
        <f t="shared" si="0"/>
        <v>0.8571428571428571</v>
      </c>
      <c r="E20" s="1">
        <f t="shared" si="1"/>
        <v>-18</v>
      </c>
      <c r="F20" s="1">
        <f t="shared" si="2"/>
        <v>-17.666666666666668</v>
      </c>
      <c r="G20" s="1">
        <f t="shared" si="3"/>
        <v>-17.333333333333332</v>
      </c>
    </row>
    <row r="25" spans="2:7">
      <c r="B25" t="s">
        <v>26</v>
      </c>
      <c r="D25" t="s">
        <v>26</v>
      </c>
    </row>
    <row r="26" spans="2:7">
      <c r="B26" t="s">
        <v>27</v>
      </c>
      <c r="D26" t="s">
        <v>14</v>
      </c>
    </row>
    <row r="28" spans="2:7">
      <c r="B28" t="s">
        <v>28</v>
      </c>
      <c r="C28" s="7"/>
      <c r="D28" t="s">
        <v>29</v>
      </c>
      <c r="E28">
        <f>3/7</f>
        <v>0.42857142857142855</v>
      </c>
    </row>
    <row r="30" spans="2:7">
      <c r="B30" t="s">
        <v>30</v>
      </c>
      <c r="C30" s="15" t="s">
        <v>31</v>
      </c>
      <c r="D30">
        <f>3/7</f>
        <v>0.42857142857142855</v>
      </c>
      <c r="E30" s="6" t="s">
        <v>32</v>
      </c>
    </row>
    <row r="32" spans="2:7">
      <c r="B32" t="s">
        <v>33</v>
      </c>
      <c r="C32">
        <v>3</v>
      </c>
      <c r="D32" t="s">
        <v>33</v>
      </c>
      <c r="E32">
        <f>3/7*7</f>
        <v>3</v>
      </c>
    </row>
    <row r="34" spans="2:9">
      <c r="B34" s="16" t="s">
        <v>34</v>
      </c>
      <c r="C34" s="17"/>
      <c r="D34" s="17"/>
      <c r="E34" s="17"/>
      <c r="F34" s="17"/>
      <c r="G34" s="17"/>
      <c r="H34" s="17"/>
      <c r="I34" s="18"/>
    </row>
  </sheetData>
  <mergeCells count="1">
    <mergeCell ref="B34:I3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zoomScaleNormal="100" workbookViewId="0">
      <selection activeCell="A2" sqref="A2"/>
    </sheetView>
  </sheetViews>
  <sheetFormatPr defaultRowHeight="15"/>
  <cols>
    <col min="1" max="1" width="27.42578125" customWidth="1"/>
    <col min="3" max="3" width="9.5703125" bestFit="1" customWidth="1"/>
    <col min="18" max="18" width="9.140625" customWidth="1"/>
  </cols>
  <sheetData>
    <row r="1" spans="1:7">
      <c r="A1" s="2" t="s">
        <v>0</v>
      </c>
    </row>
    <row r="2" spans="1:7">
      <c r="A2" s="3" t="s">
        <v>35</v>
      </c>
    </row>
    <row r="3" spans="1:7" ht="18">
      <c r="A3" s="3" t="s">
        <v>36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18">
      <c r="A4" s="3" t="s">
        <v>37</v>
      </c>
      <c r="C4" s="1">
        <v>0</v>
      </c>
      <c r="D4" s="1">
        <f>(8 -C4) / 2</f>
        <v>4</v>
      </c>
      <c r="E4" s="1">
        <f>6 -3*C4</f>
        <v>6</v>
      </c>
      <c r="F4" s="1">
        <f>(3 - 2*C4) / 3</f>
        <v>1</v>
      </c>
      <c r="G4" s="1">
        <f>(6 -C4) / 3</f>
        <v>2</v>
      </c>
    </row>
    <row r="5" spans="1:7" ht="18">
      <c r="A5" s="3" t="s">
        <v>38</v>
      </c>
      <c r="C5" s="1">
        <v>0.5</v>
      </c>
      <c r="D5" s="1">
        <f t="shared" ref="D5:D20" si="0">(8 -C5) / 2</f>
        <v>3.75</v>
      </c>
      <c r="E5" s="1">
        <f t="shared" ref="E5:E20" si="1">6 -3*C5</f>
        <v>4.5</v>
      </c>
      <c r="F5" s="1">
        <f t="shared" ref="F5:F20" si="2">(3 - 2*C5) / 3</f>
        <v>0.66666666666666663</v>
      </c>
      <c r="G5" s="1">
        <f t="shared" ref="G5:G20" si="3">(6 -C5) / 3</f>
        <v>1.8333333333333333</v>
      </c>
    </row>
    <row r="6" spans="1:7" ht="18">
      <c r="A6" s="3" t="s">
        <v>39</v>
      </c>
      <c r="C6" s="1">
        <v>1</v>
      </c>
      <c r="D6" s="1">
        <f t="shared" si="0"/>
        <v>3.5</v>
      </c>
      <c r="E6" s="1">
        <f t="shared" si="1"/>
        <v>3</v>
      </c>
      <c r="F6" s="1">
        <f t="shared" si="2"/>
        <v>0.33333333333333331</v>
      </c>
      <c r="G6" s="1">
        <f t="shared" si="3"/>
        <v>1.6666666666666667</v>
      </c>
    </row>
    <row r="7" spans="1:7" ht="18">
      <c r="A7" s="4" t="s">
        <v>11</v>
      </c>
      <c r="C7" s="1">
        <v>1.5</v>
      </c>
      <c r="D7" s="1">
        <f t="shared" si="0"/>
        <v>3.25</v>
      </c>
      <c r="E7" s="1">
        <f t="shared" si="1"/>
        <v>1.5</v>
      </c>
      <c r="F7" s="1">
        <f t="shared" si="2"/>
        <v>0</v>
      </c>
      <c r="G7" s="1">
        <f t="shared" si="3"/>
        <v>1.5</v>
      </c>
    </row>
    <row r="8" spans="1:7">
      <c r="C8" s="1">
        <v>2</v>
      </c>
      <c r="D8" s="1">
        <f t="shared" si="0"/>
        <v>3</v>
      </c>
      <c r="E8" s="1">
        <f t="shared" si="1"/>
        <v>0</v>
      </c>
      <c r="F8" s="1">
        <f t="shared" si="2"/>
        <v>-0.33333333333333331</v>
      </c>
      <c r="G8" s="1">
        <f t="shared" si="3"/>
        <v>1.3333333333333333</v>
      </c>
    </row>
    <row r="9" spans="1:7">
      <c r="A9" t="s">
        <v>40</v>
      </c>
      <c r="C9" s="1">
        <v>2.5</v>
      </c>
      <c r="D9" s="1">
        <f t="shared" si="0"/>
        <v>2.75</v>
      </c>
      <c r="E9" s="1">
        <f t="shared" si="1"/>
        <v>-1.5</v>
      </c>
      <c r="F9" s="1">
        <f t="shared" si="2"/>
        <v>-0.66666666666666663</v>
      </c>
      <c r="G9" s="1">
        <f t="shared" si="3"/>
        <v>1.1666666666666667</v>
      </c>
    </row>
    <row r="10" spans="1:7">
      <c r="C10" s="1">
        <v>3</v>
      </c>
      <c r="D10" s="1">
        <f t="shared" si="0"/>
        <v>2.5</v>
      </c>
      <c r="E10" s="1">
        <f t="shared" si="1"/>
        <v>-3</v>
      </c>
      <c r="F10" s="1">
        <f t="shared" si="2"/>
        <v>-1</v>
      </c>
      <c r="G10" s="1">
        <f t="shared" si="3"/>
        <v>1</v>
      </c>
    </row>
    <row r="11" spans="1:7">
      <c r="C11" s="1">
        <v>3.5</v>
      </c>
      <c r="D11" s="1">
        <f t="shared" si="0"/>
        <v>2.25</v>
      </c>
      <c r="E11" s="1">
        <f t="shared" si="1"/>
        <v>-4.5</v>
      </c>
      <c r="F11" s="1">
        <f t="shared" si="2"/>
        <v>-1.3333333333333333</v>
      </c>
      <c r="G11" s="1">
        <f t="shared" si="3"/>
        <v>0.83333333333333337</v>
      </c>
    </row>
    <row r="12" spans="1:7">
      <c r="C12" s="1">
        <v>4</v>
      </c>
      <c r="D12" s="1">
        <f t="shared" si="0"/>
        <v>2</v>
      </c>
      <c r="E12" s="1">
        <f t="shared" si="1"/>
        <v>-6</v>
      </c>
      <c r="F12" s="1">
        <f t="shared" si="2"/>
        <v>-1.6666666666666667</v>
      </c>
      <c r="G12" s="1">
        <f t="shared" si="3"/>
        <v>0.66666666666666663</v>
      </c>
    </row>
    <row r="13" spans="1:7">
      <c r="C13" s="1">
        <v>4.5</v>
      </c>
      <c r="D13" s="1">
        <f t="shared" si="0"/>
        <v>1.75</v>
      </c>
      <c r="E13" s="1">
        <f t="shared" si="1"/>
        <v>-7.5</v>
      </c>
      <c r="F13" s="1">
        <f t="shared" si="2"/>
        <v>-2</v>
      </c>
      <c r="G13" s="1">
        <f t="shared" si="3"/>
        <v>0.5</v>
      </c>
    </row>
    <row r="14" spans="1:7">
      <c r="C14" s="1">
        <v>5</v>
      </c>
      <c r="D14" s="1">
        <f t="shared" si="0"/>
        <v>1.5</v>
      </c>
      <c r="E14" s="1">
        <f t="shared" si="1"/>
        <v>-9</v>
      </c>
      <c r="F14" s="1">
        <f t="shared" si="2"/>
        <v>-2.3333333333333335</v>
      </c>
      <c r="G14" s="1">
        <f t="shared" si="3"/>
        <v>0.33333333333333331</v>
      </c>
    </row>
    <row r="15" spans="1:7">
      <c r="C15" s="1">
        <v>5.5</v>
      </c>
      <c r="D15" s="1">
        <f t="shared" si="0"/>
        <v>1.25</v>
      </c>
      <c r="E15" s="1">
        <f t="shared" si="1"/>
        <v>-10.5</v>
      </c>
      <c r="F15" s="1">
        <f t="shared" si="2"/>
        <v>-2.6666666666666665</v>
      </c>
      <c r="G15" s="1">
        <f t="shared" si="3"/>
        <v>0.16666666666666666</v>
      </c>
    </row>
    <row r="16" spans="1:7">
      <c r="C16" s="1">
        <v>6</v>
      </c>
      <c r="D16" s="1">
        <f t="shared" si="0"/>
        <v>1</v>
      </c>
      <c r="E16" s="1">
        <f t="shared" si="1"/>
        <v>-12</v>
      </c>
      <c r="F16" s="1">
        <f t="shared" si="2"/>
        <v>-3</v>
      </c>
      <c r="G16" s="1">
        <f t="shared" si="3"/>
        <v>0</v>
      </c>
    </row>
    <row r="17" spans="3:7">
      <c r="C17" s="1">
        <v>6.5</v>
      </c>
      <c r="D17" s="1">
        <f t="shared" si="0"/>
        <v>0.75</v>
      </c>
      <c r="E17" s="1">
        <f t="shared" si="1"/>
        <v>-13.5</v>
      </c>
      <c r="F17" s="1">
        <f t="shared" si="2"/>
        <v>-3.3333333333333335</v>
      </c>
      <c r="G17" s="1">
        <f t="shared" si="3"/>
        <v>-0.16666666666666666</v>
      </c>
    </row>
    <row r="18" spans="3:7">
      <c r="C18" s="1">
        <v>7</v>
      </c>
      <c r="D18" s="1">
        <f t="shared" si="0"/>
        <v>0.5</v>
      </c>
      <c r="E18" s="1">
        <f t="shared" si="1"/>
        <v>-15</v>
      </c>
      <c r="F18" s="1">
        <f t="shared" si="2"/>
        <v>-3.6666666666666665</v>
      </c>
      <c r="G18" s="1">
        <f t="shared" si="3"/>
        <v>-0.33333333333333331</v>
      </c>
    </row>
    <row r="19" spans="3:7">
      <c r="C19" s="1">
        <v>7.5</v>
      </c>
      <c r="D19" s="1">
        <f t="shared" si="0"/>
        <v>0.25</v>
      </c>
      <c r="E19" s="1">
        <f t="shared" si="1"/>
        <v>-16.5</v>
      </c>
      <c r="F19" s="1">
        <f t="shared" si="2"/>
        <v>-4</v>
      </c>
      <c r="G19" s="1">
        <f t="shared" si="3"/>
        <v>-0.5</v>
      </c>
    </row>
    <row r="20" spans="3:7">
      <c r="C20" s="1">
        <v>8</v>
      </c>
      <c r="D20" s="1">
        <f t="shared" si="0"/>
        <v>0</v>
      </c>
      <c r="E20" s="1">
        <f t="shared" si="1"/>
        <v>-18</v>
      </c>
      <c r="F20" s="1">
        <f t="shared" si="2"/>
        <v>-4.333333333333333</v>
      </c>
      <c r="G20" s="1">
        <f t="shared" si="3"/>
        <v>-0.66666666666666663</v>
      </c>
    </row>
    <row r="28" spans="3:7">
      <c r="C28" s="7"/>
    </row>
    <row r="30" spans="3:7">
      <c r="C30" s="6"/>
      <c r="E30" s="6"/>
    </row>
    <row r="34" spans="2:9">
      <c r="B34" s="16" t="s">
        <v>41</v>
      </c>
      <c r="C34" s="17"/>
      <c r="D34" s="17"/>
      <c r="E34" s="17"/>
      <c r="F34" s="17"/>
      <c r="G34" s="17"/>
      <c r="H34" s="17"/>
      <c r="I34" s="18"/>
    </row>
  </sheetData>
  <mergeCells count="1">
    <mergeCell ref="B34:I3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tabSelected="1" topLeftCell="A21" zoomScaleNormal="100" workbookViewId="0">
      <selection activeCell="C3" sqref="C3:C4"/>
    </sheetView>
  </sheetViews>
  <sheetFormatPr defaultRowHeight="15"/>
  <cols>
    <col min="1" max="1" width="27.42578125" customWidth="1"/>
    <col min="3" max="3" width="9.5703125" bestFit="1" customWidth="1"/>
    <col min="18" max="18" width="9.140625" customWidth="1"/>
  </cols>
  <sheetData>
    <row r="1" spans="1:8">
      <c r="A1" s="2" t="s">
        <v>42</v>
      </c>
    </row>
    <row r="2" spans="1:8">
      <c r="A2" s="3" t="s">
        <v>20</v>
      </c>
      <c r="G2" s="12"/>
      <c r="H2" s="13"/>
    </row>
    <row r="3" spans="1:8">
      <c r="A3" s="20" t="s">
        <v>43</v>
      </c>
      <c r="C3" s="5" t="s">
        <v>3</v>
      </c>
      <c r="D3" s="5" t="s">
        <v>4</v>
      </c>
      <c r="E3" s="8" t="s">
        <v>5</v>
      </c>
      <c r="F3" s="11" t="s">
        <v>6</v>
      </c>
      <c r="G3" s="14"/>
      <c r="H3" s="12"/>
    </row>
    <row r="4" spans="1:8">
      <c r="A4" s="20" t="s">
        <v>44</v>
      </c>
      <c r="C4" s="1">
        <v>0</v>
      </c>
      <c r="D4" s="1">
        <f>(8 -C4) / 4</f>
        <v>2</v>
      </c>
      <c r="E4" s="9">
        <f>6 -3*C4</f>
        <v>6</v>
      </c>
      <c r="F4" s="10">
        <f>(3 - C4) / 2</f>
        <v>1.5</v>
      </c>
    </row>
    <row r="5" spans="1:8">
      <c r="A5" s="20" t="s">
        <v>45</v>
      </c>
      <c r="C5" s="1">
        <v>0.5</v>
      </c>
      <c r="D5" s="1">
        <f t="shared" ref="D5:D21" si="0">(8 -C5) / 4</f>
        <v>1.875</v>
      </c>
      <c r="E5" s="9">
        <f t="shared" ref="E5:E21" si="1">6 -3*C5</f>
        <v>4.5</v>
      </c>
      <c r="F5" s="10">
        <f>(3 - C5) / 2</f>
        <v>1.25</v>
      </c>
    </row>
    <row r="6" spans="1:8">
      <c r="A6" s="19" t="s">
        <v>46</v>
      </c>
      <c r="C6" s="1">
        <v>1</v>
      </c>
      <c r="D6" s="1">
        <f t="shared" si="0"/>
        <v>1.75</v>
      </c>
      <c r="E6" s="9">
        <f t="shared" si="1"/>
        <v>3</v>
      </c>
      <c r="F6" s="10">
        <f>(3 - C6) / 2</f>
        <v>1</v>
      </c>
    </row>
    <row r="7" spans="1:8">
      <c r="A7" s="21" t="s">
        <v>47</v>
      </c>
      <c r="C7" s="1">
        <v>1.5</v>
      </c>
      <c r="D7" s="1">
        <f t="shared" si="0"/>
        <v>1.625</v>
      </c>
      <c r="E7" s="9">
        <f t="shared" si="1"/>
        <v>1.5</v>
      </c>
      <c r="F7" s="10">
        <f>(3 - C7) / 2</f>
        <v>0.75</v>
      </c>
    </row>
    <row r="8" spans="1:8">
      <c r="C8" s="1">
        <v>2</v>
      </c>
      <c r="D8" s="1">
        <f t="shared" si="0"/>
        <v>1.5</v>
      </c>
      <c r="E8" s="9">
        <f t="shared" si="1"/>
        <v>0</v>
      </c>
      <c r="F8" s="10">
        <f>(3 - C8) / 2</f>
        <v>0.5</v>
      </c>
    </row>
    <row r="9" spans="1:8">
      <c r="C9" s="1">
        <v>2.5</v>
      </c>
      <c r="D9" s="1">
        <f t="shared" si="0"/>
        <v>1.375</v>
      </c>
      <c r="E9" s="9">
        <f t="shared" si="1"/>
        <v>-1.5</v>
      </c>
      <c r="F9" s="10">
        <f>(3 - C9) / 2</f>
        <v>0.25</v>
      </c>
    </row>
    <row r="10" spans="1:8">
      <c r="C10" s="1">
        <v>3</v>
      </c>
      <c r="D10" s="1">
        <f t="shared" si="0"/>
        <v>1.25</v>
      </c>
      <c r="E10" s="9">
        <f t="shared" si="1"/>
        <v>-3</v>
      </c>
      <c r="F10" s="10">
        <f>(3 - C10) / 2</f>
        <v>0</v>
      </c>
    </row>
    <row r="11" spans="1:8">
      <c r="C11" s="1">
        <v>3.5</v>
      </c>
      <c r="D11" s="1">
        <f t="shared" si="0"/>
        <v>1.125</v>
      </c>
      <c r="E11" s="9">
        <f t="shared" si="1"/>
        <v>-4.5</v>
      </c>
      <c r="F11" s="10">
        <f>(3 - C11) / 2</f>
        <v>-0.25</v>
      </c>
    </row>
    <row r="12" spans="1:8">
      <c r="C12" s="1">
        <v>4</v>
      </c>
      <c r="D12" s="1">
        <f t="shared" si="0"/>
        <v>1</v>
      </c>
      <c r="E12" s="9">
        <f t="shared" si="1"/>
        <v>-6</v>
      </c>
      <c r="F12" s="10">
        <f>(3 - C12) / 2</f>
        <v>-0.5</v>
      </c>
    </row>
    <row r="13" spans="1:8">
      <c r="C13" s="1">
        <v>4.5</v>
      </c>
      <c r="D13" s="1">
        <f t="shared" si="0"/>
        <v>0.875</v>
      </c>
      <c r="E13" s="9">
        <f t="shared" si="1"/>
        <v>-7.5</v>
      </c>
      <c r="F13" s="10">
        <f>(3 - C13) / 2</f>
        <v>-0.75</v>
      </c>
    </row>
    <row r="14" spans="1:8">
      <c r="C14" s="1">
        <v>5</v>
      </c>
      <c r="D14" s="1">
        <f t="shared" si="0"/>
        <v>0.75</v>
      </c>
      <c r="E14" s="9">
        <f t="shared" si="1"/>
        <v>-9</v>
      </c>
      <c r="F14" s="10">
        <f>(3 - C14) / 2</f>
        <v>-1</v>
      </c>
    </row>
    <row r="15" spans="1:8">
      <c r="C15" s="1">
        <v>5.5</v>
      </c>
      <c r="D15" s="1">
        <f t="shared" si="0"/>
        <v>0.625</v>
      </c>
      <c r="E15" s="9">
        <f t="shared" si="1"/>
        <v>-10.5</v>
      </c>
      <c r="F15" s="10">
        <f>(3 - C15) / 2</f>
        <v>-1.25</v>
      </c>
    </row>
    <row r="16" spans="1:8">
      <c r="C16" s="1">
        <v>6</v>
      </c>
      <c r="D16" s="1">
        <f t="shared" si="0"/>
        <v>0.5</v>
      </c>
      <c r="E16" s="9">
        <f t="shared" si="1"/>
        <v>-12</v>
      </c>
      <c r="F16" s="10">
        <f>(3 - C16) / 2</f>
        <v>-1.5</v>
      </c>
    </row>
    <row r="17" spans="3:6">
      <c r="C17" s="1">
        <v>6.5</v>
      </c>
      <c r="D17" s="1">
        <f t="shared" si="0"/>
        <v>0.375</v>
      </c>
      <c r="E17" s="9">
        <f t="shared" si="1"/>
        <v>-13.5</v>
      </c>
      <c r="F17" s="10">
        <f>(3 - C17) / 2</f>
        <v>-1.75</v>
      </c>
    </row>
    <row r="18" spans="3:6">
      <c r="C18" s="1">
        <v>7</v>
      </c>
      <c r="D18" s="1">
        <f t="shared" si="0"/>
        <v>0.25</v>
      </c>
      <c r="E18" s="9">
        <f t="shared" si="1"/>
        <v>-15</v>
      </c>
      <c r="F18" s="10">
        <f>(3 - C18) / 2</f>
        <v>-2</v>
      </c>
    </row>
    <row r="19" spans="3:6">
      <c r="C19" s="1">
        <v>7.5</v>
      </c>
      <c r="D19" s="1">
        <f t="shared" si="0"/>
        <v>0.125</v>
      </c>
      <c r="E19" s="9">
        <f t="shared" si="1"/>
        <v>-16.5</v>
      </c>
      <c r="F19" s="10">
        <f>(3 - C19) / 2</f>
        <v>-2.25</v>
      </c>
    </row>
    <row r="20" spans="3:6">
      <c r="C20" s="2">
        <v>8</v>
      </c>
      <c r="D20" s="1">
        <f t="shared" si="0"/>
        <v>0</v>
      </c>
      <c r="E20" s="9">
        <f t="shared" si="1"/>
        <v>-18</v>
      </c>
      <c r="F20" s="10">
        <f>(3 - C20) / 2</f>
        <v>-2.5</v>
      </c>
    </row>
    <row r="21" spans="3:6">
      <c r="C21" s="1">
        <v>8.5</v>
      </c>
      <c r="D21" s="1">
        <f t="shared" si="0"/>
        <v>-0.125</v>
      </c>
      <c r="E21" s="9">
        <f t="shared" si="1"/>
        <v>-19.5</v>
      </c>
      <c r="F21" s="10">
        <f>(3 - C21) / 2</f>
        <v>-2.75</v>
      </c>
    </row>
    <row r="28" spans="3:6">
      <c r="C28" s="7"/>
    </row>
    <row r="30" spans="3:6">
      <c r="C30" s="6"/>
      <c r="E30" s="6"/>
    </row>
    <row r="34" spans="2:9">
      <c r="B34" s="16" t="s">
        <v>48</v>
      </c>
      <c r="C34" s="17"/>
      <c r="D34" s="17"/>
      <c r="E34" s="17"/>
      <c r="F34" s="17"/>
      <c r="G34" s="17"/>
      <c r="H34" s="17"/>
      <c r="I34" s="18"/>
    </row>
  </sheetData>
  <mergeCells count="1">
    <mergeCell ref="B34:I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Bronstein</dc:creator>
  <cp:keywords/>
  <dc:description/>
  <cp:lastModifiedBy/>
  <cp:revision/>
  <dcterms:created xsi:type="dcterms:W3CDTF">2024-01-14T14:48:03Z</dcterms:created>
  <dcterms:modified xsi:type="dcterms:W3CDTF">2024-02-07T07:36:01Z</dcterms:modified>
  <cp:category/>
  <cp:contentStatus/>
</cp:coreProperties>
</file>