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\Documents\Uni\Matemática Discreta\2. Inteiros, Congruências, Indução\"/>
    </mc:Choice>
  </mc:AlternateContent>
  <xr:revisionPtr revIDLastSave="0" documentId="13_ncr:1_{8E819DA4-C18D-4D80-885F-82D6CB462F1E}" xr6:coauthVersionLast="45" xr6:coauthVersionMax="45" xr10:uidLastSave="{00000000-0000-0000-0000-000000000000}"/>
  <bookViews>
    <workbookView xWindow="-113" yWindow="-113" windowWidth="24267" windowHeight="13148" activeTab="3" xr2:uid="{69DC52EC-AF13-4CCF-8F94-2BA468E1CE1C}"/>
  </bookViews>
  <sheets>
    <sheet name="1,2,4,5" sheetId="8" r:id="rId1"/>
    <sheet name="8" sheetId="7" r:id="rId2"/>
    <sheet name="9." sheetId="1" r:id="rId3"/>
    <sheet name="10." sheetId="2" r:id="rId4"/>
    <sheet name="13" sheetId="6" r:id="rId5"/>
    <sheet name="15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E25" i="2"/>
  <c r="E24" i="2"/>
  <c r="E23" i="2"/>
  <c r="E22" i="2"/>
  <c r="D22" i="2"/>
  <c r="D23" i="2"/>
  <c r="D24" i="2"/>
  <c r="D25" i="2"/>
  <c r="C23" i="2"/>
  <c r="C22" i="2"/>
  <c r="E37" i="2"/>
  <c r="E38" i="2"/>
  <c r="E39" i="2"/>
  <c r="E40" i="2"/>
  <c r="D37" i="2"/>
  <c r="D38" i="2"/>
  <c r="D39" i="2"/>
  <c r="D40" i="2"/>
  <c r="C37" i="2"/>
  <c r="C38" i="2"/>
  <c r="C39" i="2"/>
  <c r="C40" i="2"/>
  <c r="B37" i="2"/>
  <c r="B38" i="2"/>
  <c r="B39" i="2"/>
  <c r="B40" i="2"/>
  <c r="E30" i="2"/>
  <c r="E31" i="2"/>
  <c r="E32" i="2"/>
  <c r="E33" i="2"/>
  <c r="D31" i="2"/>
  <c r="D30" i="2"/>
  <c r="D32" i="2"/>
  <c r="D33" i="2"/>
  <c r="C31" i="2"/>
  <c r="C30" i="2"/>
  <c r="C32" i="2"/>
  <c r="C33" i="2"/>
  <c r="B30" i="2"/>
  <c r="B31" i="2"/>
  <c r="B32" i="2"/>
  <c r="B33" i="2"/>
  <c r="Q18" i="2"/>
  <c r="Q17" i="2"/>
  <c r="Q16" i="2"/>
  <c r="Q15" i="2"/>
  <c r="Q14" i="2"/>
  <c r="P18" i="2"/>
  <c r="P17" i="2"/>
  <c r="P16" i="2"/>
  <c r="P15" i="2"/>
  <c r="P14" i="2"/>
  <c r="Q11" i="2"/>
  <c r="Q10" i="2"/>
  <c r="Q9" i="2"/>
  <c r="Q8" i="2"/>
  <c r="Q7" i="2"/>
  <c r="P11" i="2"/>
  <c r="P10" i="2"/>
  <c r="P9" i="2"/>
  <c r="P8" i="2"/>
  <c r="P7" i="2"/>
  <c r="O11" i="2"/>
  <c r="O10" i="2"/>
  <c r="O9" i="2"/>
  <c r="O8" i="2"/>
  <c r="O7" i="2"/>
  <c r="N11" i="2"/>
  <c r="N10" i="2"/>
  <c r="N9" i="2"/>
  <c r="N8" i="2"/>
  <c r="N7" i="2"/>
  <c r="M11" i="2"/>
  <c r="M10" i="2"/>
  <c r="M9" i="2"/>
  <c r="M8" i="2"/>
  <c r="M7" i="2"/>
  <c r="O18" i="2"/>
  <c r="O17" i="2"/>
  <c r="O16" i="2"/>
  <c r="O15" i="2"/>
  <c r="O14" i="2"/>
  <c r="N18" i="2"/>
  <c r="N17" i="2"/>
  <c r="N16" i="2"/>
  <c r="N15" i="2"/>
  <c r="N14" i="2"/>
  <c r="M18" i="2"/>
  <c r="M17" i="2"/>
  <c r="M16" i="2"/>
  <c r="M15" i="2"/>
  <c r="M14" i="2"/>
  <c r="C10" i="2"/>
  <c r="C11" i="2"/>
  <c r="C12" i="2"/>
  <c r="C13" i="2"/>
  <c r="C9" i="2"/>
  <c r="E13" i="7"/>
  <c r="D5" i="8" l="1"/>
  <c r="E5" i="8"/>
  <c r="G5" i="8"/>
  <c r="H5" i="8" s="1"/>
  <c r="D6" i="8"/>
  <c r="E6" i="8"/>
  <c r="G6" i="8"/>
  <c r="H6" i="8" s="1"/>
  <c r="Q6" i="8"/>
  <c r="N7" i="8" s="1"/>
  <c r="D7" i="8"/>
  <c r="E7" i="8"/>
  <c r="G7" i="8"/>
  <c r="H7" i="8" s="1"/>
  <c r="D8" i="8"/>
  <c r="E8" i="8"/>
  <c r="G8" i="8"/>
  <c r="H8" i="8" s="1"/>
  <c r="C11" i="8"/>
  <c r="F11" i="8"/>
  <c r="B12" i="8"/>
  <c r="B13" i="8" s="1"/>
  <c r="E12" i="8"/>
  <c r="F12" i="8" s="1"/>
  <c r="Q19" i="8"/>
  <c r="O20" i="8" s="1"/>
  <c r="F21" i="8"/>
  <c r="E22" i="8"/>
  <c r="F22" i="8" s="1"/>
  <c r="E23" i="8"/>
  <c r="F23" i="8" s="1"/>
  <c r="B30" i="8"/>
  <c r="B31" i="8" s="1"/>
  <c r="B32" i="8" s="1"/>
  <c r="B33" i="8" s="1"/>
  <c r="B34" i="8" s="1"/>
  <c r="E30" i="8"/>
  <c r="E31" i="8" s="1"/>
  <c r="E32" i="8" s="1"/>
  <c r="E33" i="8" s="1"/>
  <c r="E38" i="8"/>
  <c r="F7" i="8" l="1"/>
  <c r="F6" i="8"/>
  <c r="N20" i="8"/>
  <c r="F8" i="8"/>
  <c r="C12" i="8"/>
  <c r="C13" i="8"/>
  <c r="B14" i="8"/>
  <c r="O7" i="8"/>
  <c r="I7" i="8"/>
  <c r="E13" i="8"/>
  <c r="F13" i="8" s="1"/>
  <c r="I8" i="8"/>
  <c r="F5" i="8"/>
  <c r="Q7" i="8"/>
  <c r="N8" i="8" s="1"/>
  <c r="E24" i="8"/>
  <c r="Q20" i="8"/>
  <c r="N21" i="8" s="1"/>
  <c r="P20" i="8"/>
  <c r="O8" i="8"/>
  <c r="P7" i="8"/>
  <c r="I5" i="8"/>
  <c r="I6" i="8"/>
  <c r="D4" i="7"/>
  <c r="E4" i="7"/>
  <c r="D5" i="7"/>
  <c r="E5" i="7"/>
  <c r="D6" i="7"/>
  <c r="E6" i="7"/>
  <c r="D7" i="7"/>
  <c r="E7" i="7" s="1"/>
  <c r="D8" i="7"/>
  <c r="E8" i="7"/>
  <c r="D9" i="7"/>
  <c r="E9" i="7"/>
  <c r="D12" i="7"/>
  <c r="E12" i="7"/>
  <c r="D13" i="7"/>
  <c r="D14" i="7"/>
  <c r="E14" i="7"/>
  <c r="D15" i="7"/>
  <c r="E15" i="7"/>
  <c r="D16" i="7"/>
  <c r="E16" i="7"/>
  <c r="D17" i="7"/>
  <c r="E17" i="7" s="1"/>
  <c r="D18" i="7"/>
  <c r="E18" i="7"/>
  <c r="D21" i="7"/>
  <c r="E21" i="7"/>
  <c r="D22" i="7"/>
  <c r="E22" i="7"/>
  <c r="D23" i="7"/>
  <c r="E23" i="7" s="1"/>
  <c r="D24" i="7"/>
  <c r="E24" i="7"/>
  <c r="D25" i="7"/>
  <c r="E25" i="7"/>
  <c r="D26" i="7"/>
  <c r="E26" i="7"/>
  <c r="D27" i="7"/>
  <c r="E27" i="7" s="1"/>
  <c r="D28" i="7"/>
  <c r="E28" i="7"/>
  <c r="D29" i="7"/>
  <c r="E29" i="7"/>
  <c r="D30" i="7"/>
  <c r="E30" i="7"/>
  <c r="D31" i="7"/>
  <c r="E31" i="7" s="1"/>
  <c r="D32" i="7"/>
  <c r="E32" i="7"/>
  <c r="D33" i="7"/>
  <c r="E33" i="7"/>
  <c r="D34" i="7"/>
  <c r="E34" i="7"/>
  <c r="D35" i="7"/>
  <c r="E35" i="7" s="1"/>
  <c r="D36" i="7"/>
  <c r="E36" i="7"/>
  <c r="D37" i="7"/>
  <c r="E37" i="7"/>
  <c r="D38" i="7"/>
  <c r="E38" i="7"/>
  <c r="D39" i="7"/>
  <c r="E39" i="7" s="1"/>
  <c r="D40" i="7"/>
  <c r="E40" i="7"/>
  <c r="D41" i="7"/>
  <c r="E41" i="7"/>
  <c r="D42" i="7"/>
  <c r="E42" i="7"/>
  <c r="D43" i="7"/>
  <c r="E43" i="7" s="1"/>
  <c r="D44" i="7"/>
  <c r="E44" i="7"/>
  <c r="D45" i="7"/>
  <c r="E45" i="7"/>
  <c r="D46" i="7"/>
  <c r="E46" i="7"/>
  <c r="D47" i="7"/>
  <c r="E47" i="7" s="1"/>
  <c r="D48" i="7"/>
  <c r="E48" i="7"/>
  <c r="D49" i="7"/>
  <c r="E49" i="7"/>
  <c r="D50" i="7"/>
  <c r="E50" i="7"/>
  <c r="D51" i="7"/>
  <c r="E51" i="7" s="1"/>
  <c r="D52" i="7"/>
  <c r="E52" i="7"/>
  <c r="D53" i="7"/>
  <c r="E53" i="7"/>
  <c r="D54" i="7"/>
  <c r="E54" i="7"/>
  <c r="D55" i="7"/>
  <c r="E55" i="7" s="1"/>
  <c r="D56" i="7"/>
  <c r="E56" i="7"/>
  <c r="D57" i="7"/>
  <c r="E57" i="7"/>
  <c r="D58" i="7"/>
  <c r="E58" i="7"/>
  <c r="D59" i="7"/>
  <c r="E59" i="7" s="1"/>
  <c r="D60" i="7"/>
  <c r="E60" i="7"/>
  <c r="D61" i="7"/>
  <c r="E61" i="7"/>
  <c r="D62" i="7"/>
  <c r="E62" i="7"/>
  <c r="D63" i="7"/>
  <c r="E63" i="7" s="1"/>
  <c r="D64" i="7"/>
  <c r="E64" i="7"/>
  <c r="D65" i="7"/>
  <c r="E65" i="7"/>
  <c r="D66" i="7"/>
  <c r="E66" i="7"/>
  <c r="D67" i="7"/>
  <c r="E67" i="7" s="1"/>
  <c r="D68" i="7"/>
  <c r="E68" i="7"/>
  <c r="D69" i="7"/>
  <c r="E69" i="7"/>
  <c r="D70" i="7"/>
  <c r="E70" i="7"/>
  <c r="J4" i="6"/>
  <c r="I5" i="6" s="1"/>
  <c r="D4" i="6"/>
  <c r="D5" i="6"/>
  <c r="D6" i="6"/>
  <c r="D7" i="6"/>
  <c r="D8" i="6"/>
  <c r="D9" i="6"/>
  <c r="D10" i="6"/>
  <c r="D11" i="6"/>
  <c r="D12" i="6"/>
  <c r="D13" i="6"/>
  <c r="D3" i="6"/>
  <c r="C4" i="6"/>
  <c r="C5" i="6"/>
  <c r="C6" i="6"/>
  <c r="C7" i="6"/>
  <c r="C8" i="6"/>
  <c r="C9" i="6"/>
  <c r="C10" i="6"/>
  <c r="C11" i="6"/>
  <c r="C12" i="6"/>
  <c r="C13" i="6"/>
  <c r="C3" i="6"/>
  <c r="E14" i="8" l="1"/>
  <c r="F14" i="8" s="1"/>
  <c r="O21" i="8"/>
  <c r="C14" i="8"/>
  <c r="B15" i="8"/>
  <c r="Q8" i="8"/>
  <c r="O9" i="8" s="1"/>
  <c r="P8" i="8"/>
  <c r="P21" i="8"/>
  <c r="Q21" i="8"/>
  <c r="F24" i="8"/>
  <c r="E25" i="8"/>
  <c r="G5" i="6"/>
  <c r="H5" i="6"/>
  <c r="F16" i="4"/>
  <c r="E17" i="4" s="1"/>
  <c r="F8" i="4"/>
  <c r="E9" i="4" s="1"/>
  <c r="C25" i="2"/>
  <c r="C24" i="2"/>
  <c r="H10" i="2"/>
  <c r="I10" i="2" s="1"/>
  <c r="H11" i="2"/>
  <c r="I11" i="2" s="1"/>
  <c r="H12" i="2"/>
  <c r="I12" i="2" s="1"/>
  <c r="H13" i="2"/>
  <c r="I13" i="2" s="1"/>
  <c r="H9" i="2"/>
  <c r="I9" i="2" s="1"/>
  <c r="D10" i="2"/>
  <c r="D11" i="2"/>
  <c r="D12" i="2"/>
  <c r="D13" i="2"/>
  <c r="D9" i="2"/>
  <c r="L4" i="1"/>
  <c r="K5" i="1" s="1"/>
  <c r="F16" i="1"/>
  <c r="E17" i="1" s="1"/>
  <c r="N9" i="8" l="1"/>
  <c r="E15" i="8"/>
  <c r="F15" i="8" s="1"/>
  <c r="C15" i="8"/>
  <c r="B16" i="8"/>
  <c r="P22" i="8"/>
  <c r="P9" i="8"/>
  <c r="N22" i="8"/>
  <c r="O22" i="8"/>
  <c r="E16" i="8"/>
  <c r="Q9" i="8"/>
  <c r="O10" i="8" s="1"/>
  <c r="J5" i="6"/>
  <c r="I6" i="6" s="1"/>
  <c r="C17" i="4"/>
  <c r="D17" i="4"/>
  <c r="C9" i="4"/>
  <c r="D9" i="4"/>
  <c r="I5" i="1"/>
  <c r="J5" i="1"/>
  <c r="C17" i="1"/>
  <c r="D17" i="1"/>
  <c r="C16" i="8" l="1"/>
  <c r="B17" i="8"/>
  <c r="E17" i="8"/>
  <c r="F16" i="8"/>
  <c r="Q22" i="8"/>
  <c r="P23" i="8" s="1"/>
  <c r="N10" i="8"/>
  <c r="P10" i="8"/>
  <c r="H6" i="6"/>
  <c r="G6" i="6"/>
  <c r="F17" i="4"/>
  <c r="E18" i="4" s="1"/>
  <c r="F9" i="4"/>
  <c r="E10" i="4" s="1"/>
  <c r="L5" i="1"/>
  <c r="K6" i="1" s="1"/>
  <c r="F17" i="1"/>
  <c r="E18" i="1" s="1"/>
  <c r="B18" i="8" l="1"/>
  <c r="C17" i="8"/>
  <c r="Q10" i="8"/>
  <c r="N23" i="8"/>
  <c r="O23" i="8"/>
  <c r="D18" i="4"/>
  <c r="C18" i="4"/>
  <c r="D10" i="4"/>
  <c r="C10" i="4"/>
  <c r="J6" i="1"/>
  <c r="I6" i="1"/>
  <c r="D18" i="1"/>
  <c r="C18" i="1"/>
  <c r="F18" i="1" s="1"/>
  <c r="E19" i="1" s="1"/>
  <c r="B19" i="8" l="1"/>
  <c r="C18" i="8"/>
  <c r="Q23" i="8"/>
  <c r="P24" i="8" s="1"/>
  <c r="O11" i="8"/>
  <c r="P11" i="8"/>
  <c r="N11" i="8"/>
  <c r="F19" i="4"/>
  <c r="F18" i="4"/>
  <c r="C19" i="4" s="1"/>
  <c r="F10" i="4"/>
  <c r="L6" i="1"/>
  <c r="I7" i="1"/>
  <c r="D19" i="1"/>
  <c r="C19" i="1"/>
  <c r="O24" i="8" l="1"/>
  <c r="B20" i="8"/>
  <c r="C19" i="8"/>
  <c r="N24" i="8"/>
  <c r="Q11" i="8"/>
  <c r="O12" i="8" s="1"/>
  <c r="D19" i="4"/>
  <c r="E19" i="4"/>
  <c r="D11" i="4"/>
  <c r="E11" i="4"/>
  <c r="C11" i="4"/>
  <c r="K7" i="1"/>
  <c r="J7" i="1"/>
  <c r="F19" i="1"/>
  <c r="E20" i="1" s="1"/>
  <c r="C20" i="8" l="1"/>
  <c r="B21" i="8"/>
  <c r="P12" i="8"/>
  <c r="Q24" i="8"/>
  <c r="N12" i="8"/>
  <c r="D20" i="1"/>
  <c r="C20" i="1"/>
  <c r="C21" i="8" l="1"/>
  <c r="B22" i="8"/>
  <c r="Q12" i="8"/>
  <c r="O13" i="8" s="1"/>
  <c r="P25" i="8"/>
  <c r="O25" i="8"/>
  <c r="N25" i="8"/>
  <c r="F20" i="1"/>
  <c r="P13" i="8" l="1"/>
  <c r="C22" i="8"/>
  <c r="B23" i="8"/>
  <c r="Q25" i="8"/>
  <c r="O26" i="8" s="1"/>
  <c r="N13" i="8"/>
  <c r="D21" i="1"/>
  <c r="E21" i="1"/>
  <c r="C21" i="1"/>
  <c r="B24" i="8" l="1"/>
  <c r="C23" i="8"/>
  <c r="Q13" i="8"/>
  <c r="N26" i="8"/>
  <c r="P26" i="8"/>
  <c r="F21" i="1"/>
  <c r="C22" i="1" s="1"/>
  <c r="D8" i="1"/>
  <c r="D9" i="1"/>
  <c r="C8" i="1"/>
  <c r="C9" i="1"/>
  <c r="C4" i="1"/>
  <c r="D4" i="1" s="1"/>
  <c r="C5" i="1"/>
  <c r="D5" i="1" s="1"/>
  <c r="C6" i="1"/>
  <c r="D6" i="1" s="1"/>
  <c r="C7" i="1"/>
  <c r="D7" i="1" s="1"/>
  <c r="C3" i="1"/>
  <c r="D3" i="1" s="1"/>
  <c r="B25" i="8" l="1"/>
  <c r="C24" i="8"/>
  <c r="P14" i="8"/>
  <c r="O14" i="8"/>
  <c r="Q26" i="8"/>
  <c r="O27" i="8" s="1"/>
  <c r="N14" i="8"/>
  <c r="F22" i="1"/>
  <c r="C23" i="1" s="1"/>
  <c r="F23" i="1" s="1"/>
  <c r="C24" i="1" s="1"/>
  <c r="D22" i="1"/>
  <c r="E22" i="1"/>
  <c r="C25" i="8" l="1"/>
  <c r="B26" i="8"/>
  <c r="N27" i="8"/>
  <c r="Q14" i="8"/>
  <c r="N15" i="8" s="1"/>
  <c r="P27" i="8"/>
  <c r="F25" i="1"/>
  <c r="C26" i="1" s="1"/>
  <c r="F24" i="1"/>
  <c r="C25" i="1" s="1"/>
  <c r="E23" i="1"/>
  <c r="D23" i="1"/>
  <c r="B27" i="8" l="1"/>
  <c r="C26" i="8"/>
  <c r="P15" i="8"/>
  <c r="O15" i="8"/>
  <c r="F26" i="1"/>
  <c r="C27" i="1" s="1"/>
  <c r="D24" i="1"/>
  <c r="E24" i="1"/>
  <c r="E25" i="1" l="1"/>
  <c r="E26" i="1" s="1"/>
  <c r="D25" i="1"/>
  <c r="D26" i="1" s="1"/>
  <c r="D27" i="1" l="1"/>
  <c r="E27" i="1"/>
</calcChain>
</file>

<file path=xl/sharedStrings.xml><?xml version="1.0" encoding="utf-8"?>
<sst xmlns="http://schemas.openxmlformats.org/spreadsheetml/2006/main" count="211" uniqueCount="104">
  <si>
    <t>n</t>
  </si>
  <si>
    <t>an</t>
  </si>
  <si>
    <t>mod</t>
  </si>
  <si>
    <t>resto 1, logo inverso = 3</t>
  </si>
  <si>
    <t>pelo teorema de euclides é possível fazer o mesmo</t>
  </si>
  <si>
    <t>9.a)</t>
  </si>
  <si>
    <t>b)</t>
  </si>
  <si>
    <t xml:space="preserve"> </t>
  </si>
  <si>
    <t>m</t>
  </si>
  <si>
    <t>q</t>
  </si>
  <si>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</si>
  <si>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</si>
  <si>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</si>
  <si>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</si>
  <si>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</si>
  <si>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</si>
  <si>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</si>
  <si>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</si>
  <si>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</si>
  <si>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</si>
  <si>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</si>
  <si>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logo:</t>
  </si>
  <si>
    <t>1 = -89 * 8192 + 1458 * 500</t>
  </si>
  <si>
    <t>I = 1458</t>
  </si>
  <si>
    <t xml:space="preserve">                   </t>
  </si>
  <si>
    <t>1 = 7*-2 + 5 *3</t>
  </si>
  <si>
    <t>I = 3</t>
  </si>
  <si>
    <t>r10</t>
  </si>
  <si>
    <t>r11</t>
  </si>
  <si>
    <t>10.a)</t>
  </si>
  <si>
    <t>I = x : 500 * x mod(8191) = 1</t>
  </si>
  <si>
    <t>x</t>
  </si>
  <si>
    <t>ax</t>
  </si>
  <si>
    <t>4x - y = 1(mod5)</t>
  </si>
  <si>
    <t>14x = 7(mod5)</t>
  </si>
  <si>
    <t>nota: so se pode multiplicar por uum numero q seja primo q o do mod</t>
  </si>
  <si>
    <t>5 e 3 são primos entre si</t>
  </si>
  <si>
    <t>3x + y = 1(mod 4)</t>
  </si>
  <si>
    <t>2x - 2y = 2(mod4)</t>
  </si>
  <si>
    <t>x =3</t>
  </si>
  <si>
    <t>*3</t>
  </si>
  <si>
    <t>5x - y = 3(mod4)</t>
  </si>
  <si>
    <t xml:space="preserve">    x       \y</t>
  </si>
  <si>
    <t>(0,1)</t>
  </si>
  <si>
    <t>(3,0)</t>
  </si>
  <si>
    <t>(1,3)</t>
  </si>
  <si>
    <t>(2,2)</t>
  </si>
  <si>
    <t>15.)</t>
  </si>
  <si>
    <t>x = 21 (mod 25)</t>
  </si>
  <si>
    <t>x = 48 (mod 49)</t>
  </si>
  <si>
    <t>x = 88(mod 121)</t>
  </si>
  <si>
    <t>x = (-1 * 49 *21 + 2 * 25 * 48) mod(25 * 49) = 146 (mod 1225)</t>
  </si>
  <si>
    <t>x = 568546(mod148225)</t>
  </si>
  <si>
    <t xml:space="preserve">x =(-8 * 1225 * 88 + 81 * 121* 146) mod(1225 * 121) </t>
  </si>
  <si>
    <t>x = 123871</t>
  </si>
  <si>
    <t>n = 8</t>
  </si>
  <si>
    <t>x = 34</t>
  </si>
  <si>
    <t>x= 9</t>
  </si>
  <si>
    <t>c)</t>
  </si>
  <si>
    <t>há resto 3 logo a solução é 6</t>
  </si>
  <si>
    <t>4x(mod7)</t>
  </si>
  <si>
    <t>x(mod7)</t>
  </si>
  <si>
    <t>n há solução pois n  ha resto 4</t>
  </si>
  <si>
    <t>8. a)</t>
  </si>
  <si>
    <t>MMC(21340,88) = 2^3 *5 *11*97 =</t>
  </si>
  <si>
    <t>MDC(21340,88) = 2^2 * 11 =</t>
  </si>
  <si>
    <t>88 = 2^3 * 11</t>
  </si>
  <si>
    <t>21340 = 2^2 * 5 * 11 * 97</t>
  </si>
  <si>
    <t>MDC(a,b) = 18</t>
  </si>
  <si>
    <t>E</t>
  </si>
  <si>
    <t>B</t>
  </si>
  <si>
    <t>R</t>
  </si>
  <si>
    <t>Q</t>
  </si>
  <si>
    <t>Hexagonal</t>
  </si>
  <si>
    <t xml:space="preserve">    </t>
  </si>
  <si>
    <t>1 = -2647* 17369 + 8402 * 5472</t>
  </si>
  <si>
    <t xml:space="preserve">MDC entre os números é 1 logo são primos entre sí </t>
  </si>
  <si>
    <t>29 = -166*17369 +492 *5472</t>
  </si>
  <si>
    <t>Otctagonal</t>
  </si>
  <si>
    <t>Binário</t>
  </si>
  <si>
    <t>q*b + R</t>
  </si>
  <si>
    <t>Quocient * b + Mod</t>
  </si>
  <si>
    <t>Mod(a,b)</t>
  </si>
  <si>
    <t>Quotient(a,b)</t>
  </si>
  <si>
    <t>13.)</t>
  </si>
  <si>
    <t>1.)</t>
  </si>
  <si>
    <t>2.)</t>
  </si>
  <si>
    <t>5.)</t>
  </si>
  <si>
    <t>4.)</t>
  </si>
  <si>
    <t>x = 123871(mod148225)</t>
  </si>
  <si>
    <t>6 + 3y =(mod5)</t>
  </si>
  <si>
    <t>y= 1</t>
  </si>
  <si>
    <t>x,y</t>
  </si>
  <si>
    <t>x + 2y = (mod5)</t>
  </si>
  <si>
    <t>3,1</t>
  </si>
  <si>
    <t>1</t>
  </si>
  <si>
    <t>2</t>
  </si>
  <si>
    <t>3</t>
  </si>
  <si>
    <t>4</t>
  </si>
  <si>
    <t>0</t>
  </si>
  <si>
    <t>(1,2)</t>
  </si>
  <si>
    <t>(2,3)</t>
  </si>
  <si>
    <t>2x + 3y = 4(mod5)</t>
  </si>
  <si>
    <t>2x = 1(mod5)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</si>
</sst>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0" borderId="0" xfId="0" applyNumberFormat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Fill="1"/>
    <xf numFmtId="0" fontId="0" fillId="0" borderId="0" xfId="0" quotePrefix="1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0" borderId="0" xfId="0" applyFont="1" applyFill="1" applyBorder="1"/>
    <xf numFmtId="0" fontId="5" fillId="0" borderId="0" xfId="0" applyFont="1" applyFill="1" applyBorder="1"/>
    <xf numFmtId="0" fontId="1" fillId="0" borderId="0" xfId="0" applyFont="1" applyFill="1"/>
    <xf numFmtId="0" fontId="5" fillId="5" borderId="0" xfId="0" applyFont="1" applyFill="1" applyBorder="1"/>
    <xf numFmtId="0" fontId="5" fillId="14" borderId="0" xfId="0" applyFont="1" applyFill="1" applyBorder="1"/>
    <xf numFmtId="0" fontId="5" fillId="0" borderId="1" xfId="0" applyNumberFormat="1" applyFont="1" applyFill="1" applyBorder="1"/>
    <xf numFmtId="0" fontId="5" fillId="0" borderId="0" xfId="0" applyNumberFormat="1" applyFont="1" applyFill="1" applyBorder="1"/>
    <xf numFmtId="0" fontId="3" fillId="0" borderId="0" xfId="0" applyFont="1" applyFill="1"/>
  </cellXfs>
  <cellStyles count="1">
    <cellStyle name="Normal" xfId="0" builtinId="0"/>
  </cellStyles>
  <dxfs count="35"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fill>
        <patternFill patternType="solid">
          <fgColor indexed="64"/>
          <bgColor theme="7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'8'!$K$12:$K$18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'8'!$L$12:$L$18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BF9-8E89-925459CE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34536"/>
        <c:axId val="487235848"/>
      </c:scatterChart>
      <c:valAx>
        <c:axId val="48723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5848"/>
        <c:crosses val="autoZero"/>
        <c:crossBetween val="midCat"/>
      </c:valAx>
      <c:valAx>
        <c:axId val="4872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588396</xdr:colOff>
      <xdr:row>6</xdr:row>
      <xdr:rowOff>99390</xdr:rowOff>
    </xdr:from>
    <xdr:to>
      <xdr:col>20</xdr:col>
      <xdr:colOff>71561</xdr:colOff>
      <xdr:row>20</xdr:row>
      <xdr:rowOff>170952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E38F8-8923-41D2-A3D5-0B3F88871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0.05217</cdr:x>
      <cdr:y>0.01594</cdr:y>
    </cdr:from>
    <cdr:to>
      <cdr:x>0.33217</cdr:x>
      <cdr:y>0.8913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E646613-A85B-4AA0-98D2-8409E1E3E5A9}"/>
            </a:ext>
          </a:extLst>
        </cdr:cNvPr>
        <cdr:cNvCxnSpPr/>
      </cdr:nvCxnSpPr>
      <cdr:spPr>
        <a:xfrm xmlns:a="http://schemas.openxmlformats.org/drawingml/2006/main" flipV="1">
          <a:off x="238540" y="43733"/>
          <a:ext cx="1280160" cy="24012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0.2772</cdr:x>
      <cdr:y>0.01562</cdr:y>
    </cdr:from>
    <cdr:to>
      <cdr:x>0.5572</cdr:x>
      <cdr:y>0.89098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FF3D94A-5DA2-4589-B0E3-4BD032EAD938}"/>
            </a:ext>
          </a:extLst>
        </cdr:cNvPr>
        <cdr:cNvCxnSpPr/>
      </cdr:nvCxnSpPr>
      <cdr:spPr>
        <a:xfrm xmlns:a="http://schemas.openxmlformats.org/drawingml/2006/main" flipV="1">
          <a:off x="1267350" y="42849"/>
          <a:ext cx="1280160" cy="24012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0.50328</cdr:x>
      <cdr:y>0.01852</cdr:y>
    </cdr:from>
    <cdr:to>
      <cdr:x>0.78328</cdr:x>
      <cdr:y>0.89388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FF3D94A-5DA2-4589-B0E3-4BD032EAD938}"/>
            </a:ext>
          </a:extLst>
        </cdr:cNvPr>
        <cdr:cNvCxnSpPr/>
      </cdr:nvCxnSpPr>
      <cdr:spPr>
        <a:xfrm xmlns:a="http://schemas.openxmlformats.org/drawingml/2006/main" flipV="1">
          <a:off x="2301019" y="50800"/>
          <a:ext cx="1280160" cy="24012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</cdr:x>
      <cdr:y>0.0562</cdr:y>
    </cdr:from>
    <cdr:to>
      <cdr:x>1</cdr:x>
      <cdr:y>0.93156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DFF3D94A-5DA2-4589-B0E3-4BD032EAD938}"/>
            </a:ext>
          </a:extLst>
        </cdr:cNvPr>
        <cdr:cNvCxnSpPr/>
      </cdr:nvCxnSpPr>
      <cdr:spPr>
        <a:xfrm xmlns:a="http://schemas.openxmlformats.org/drawingml/2006/main" flipV="1">
          <a:off x="3291840" y="154167"/>
          <a:ext cx="1280160" cy="24012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0.00522</cdr:x>
      <cdr:y>0.57826</cdr:y>
    </cdr:from>
    <cdr:to>
      <cdr:x>1</cdr:x>
      <cdr:y>0.58116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6214726B-6B08-41E5-8F2F-F1DA6BCDF82F}"/>
            </a:ext>
          </a:extLst>
        </cdr:cNvPr>
        <cdr:cNvCxnSpPr/>
      </cdr:nvCxnSpPr>
      <cdr:spPr>
        <a:xfrm xmlns:a="http://schemas.openxmlformats.org/drawingml/2006/main" flipV="1">
          <a:off x="238540" y="1586286"/>
          <a:ext cx="4548146" cy="79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656EF-B384-4F9F-B0C2-858205E421FF}" name="Table1" displayName="Table1" ref="B4:I8" totalsRowShown="0">
  <autoFilter ref="B4:I8" xr:uid="{308A0F8E-E98B-4EC6-8842-769121F09A2E}"/>
  <tableColumns count="8">
    <tableColumn id="1" xr3:uid="{758C92E3-4F81-4309-9DB6-F8BB6D5387FF}" name="a"/>
    <tableColumn id="2" xr3:uid="{A6D4AAC2-F584-4A04-A692-0B09D8E144A9}" name="b"/>
    <tableColumn id="3" xr3:uid="{A07FD645-C10E-4B94-B783-008EBB64799D}" name="Quotient(a,b)" dataDxfId="34">
      <calculatedColumnFormula>QUOTIENT(B5,C5)</calculatedColumnFormula>
    </tableColumn>
    <tableColumn id="4" xr3:uid="{9E7479D6-B65C-4D11-AE47-58A955730BF5}" name="Mod(a,b)" dataDxfId="33">
      <calculatedColumnFormula>MOD(B5,C5)</calculatedColumnFormula>
    </tableColumn>
    <tableColumn id="5" xr3:uid="{2FD78424-3437-42BC-A89E-D8DD3F2147F8}" name="Quocient * b + Mod" dataDxfId="32">
      <calculatedColumnFormula>D5 * C5 + E5</calculatedColumnFormula>
    </tableColumn>
    <tableColumn id="6" xr3:uid="{4269EC42-E44C-47CC-B509-AE872533BE83}" name="q" dataDxfId="31">
      <calculatedColumnFormula>_xlfn.FLOOR.MATH(B5,C5)</calculatedColumnFormula>
    </tableColumn>
    <tableColumn id="7" xr3:uid="{F7B8ACE6-6DC0-4E36-8CF0-0ABE22F2C73B}" name="R" dataDxfId="30">
      <calculatedColumnFormula>B5-G5*C5</calculatedColumnFormula>
    </tableColumn>
    <tableColumn id="8" xr3:uid="{43BC3B62-45FB-4690-9746-19B1FD6C9711}" name="q*b + R" dataDxfId="29">
      <calculatedColumnFormula>G5*C5+H5</calculatedColumnFormula>
    </tableColumn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52C29F-BCAA-41CC-9902-44894340507E}" name="Table256" displayName="Table256" ref="B14:F19" totalsRowShown="0">
  <autoFilter ref="B14:F19" xr:uid="{5077B27A-0EDC-48AF-956A-DCE54F32DFA3}"/>
  <tableColumns count="5">
    <tableColumn id="1" xr3:uid="{77BE17CC-A88F-421B-9A5C-BE2EE05108F2}" name=" " dataDxfId="1"/>
    <tableColumn id="2" xr3:uid="{FC4101A7-8F4B-4A51-A66D-44AA1CAEF54A}" name="                   "/>
    <tableColumn id="3" xr3:uid="{B65883B4-726E-4AAB-ADEE-389B752E6BC3}" name="m"/>
    <tableColumn id="4" xr3:uid="{7320BD36-92B6-4346-A206-EE9170E61151}" name="n"/>
    <tableColumn id="5" xr3:uid="{1A37B4D6-160D-4FE7-871F-FCBEB7FBB0BE}" name="q" dataDxfId="0">
      <calculatedColumnFormula>QUOTIENT(C14,C15)</calculatedColumnFormula>
    </tableColumn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A2E31F-6B18-4B8D-BAAD-5367981758A4}" name="Table28" displayName="Table28" ref="M4:Q15" totalsRowShown="0">
  <autoFilter ref="M4:Q15" xr:uid="{0A10EDA4-46D7-485C-8028-FFE76D8A79FD}"/>
  <tableColumns count="5">
    <tableColumn id="1" xr3:uid="{03993938-D677-4CBC-83A8-FB153F8CC7B0}" name=" " dataDxfId="28"/>
    <tableColumn id="2" xr3:uid="{936079B9-963F-4D4B-808D-F5243D75CFBE}" name="    "/>
    <tableColumn id="3" xr3:uid="{378C579B-3C9F-478D-82B1-BA8C5E7604BA}" name="m"/>
    <tableColumn id="4" xr3:uid="{440100E1-2357-4F65-9C1C-253B0F03DA6A}" name="n"/>
    <tableColumn id="5" xr3:uid="{09BF7502-0FE4-4EA3-850D-D52A2FCAD36B}" name="q" dataDxfId="27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813520-607A-409B-8AB4-CF3B3B0122B6}" name="Table249" displayName="Table249" ref="M17:Q27" totalsRowShown="0">
  <autoFilter ref="M17:Q27" xr:uid="{3F6C5DC1-8D8C-494A-B12B-00957013AFBD}"/>
  <tableColumns count="5">
    <tableColumn id="1" xr3:uid="{CCF19FED-1E6F-46C2-863D-1B36DC06AC34}" name=" " dataDxfId="26"/>
    <tableColumn id="2" xr3:uid="{92FA6F6A-8866-4883-9EC2-F81BAA2F08F1}" name="    "/>
    <tableColumn id="3" xr3:uid="{D2E1DB5C-283E-482A-9DB1-A8D9A3654219}" name="m"/>
    <tableColumn id="4" xr3:uid="{30FD5E96-CFD6-4DB5-BEAE-8C6EB6CB0EA6}" name="n"/>
    <tableColumn id="5" xr3:uid="{67CA7C06-C5E7-4E30-AB07-D584988A8249}" name="q" dataDxfId="25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4F1DD-8536-4C11-889E-CC7BA1C083DF}" name="Table2" displayName="Table2" ref="B14:F27" totalsRowShown="0">
  <autoFilter ref="B14:F27" xr:uid="{7ED24780-E748-4DFB-A50E-A9C86D05E371}"/>
  <tableColumns count="5">
    <tableColumn id="1" xr3:uid="{FBF1DF67-CF04-4865-9D1C-9C1C452D8B43}" name=" " dataDxfId="24"/>
    <tableColumn id="2" xr3:uid="{B625644D-917D-41DD-9D0D-56B074AD7732}" name="                   "/>
    <tableColumn id="3" xr3:uid="{AEDED1A0-6DC9-47CA-908F-105EF6A0ABEE}" name="m"/>
    <tableColumn id="4" xr3:uid="{76B8AA50-1B5C-4D81-AF7D-10DA4A843DDE}" name="n"/>
    <tableColumn id="5" xr3:uid="{286BD2C1-BC45-4EB4-A1C1-BE51F3DF27C3}" name="q" dataDxfId="23">
      <calculatedColumnFormula>QUOTIENT(C14,C15)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6EF2BD-1E90-42E2-8962-D99175DBB9E1}" name="Table23" displayName="Table23" ref="H2:L7" totalsRowShown="0">
  <autoFilter ref="H2:L7" xr:uid="{D0FDE9BD-4B46-4EC8-B4FF-9F65067FE3D8}"/>
  <tableColumns count="5">
    <tableColumn id="1" xr3:uid="{4756CE4E-682C-4EA6-BCC5-33CB9DD440CD}" name=" " dataDxfId="22"/>
    <tableColumn id="2" xr3:uid="{AAF85D2A-A927-4F04-BF52-9C0D05026E8D}" name="                   "/>
    <tableColumn id="3" xr3:uid="{C2EFAFB3-FBAE-4AA8-BF4D-FEA6A9F00070}" name="m"/>
    <tableColumn id="4" xr3:uid="{7B3D0FD5-B4E2-4AD0-B7D1-A1C65FE77EED}" name="n"/>
    <tableColumn id="5" xr3:uid="{6F9CA73A-0E3A-4644-8C21-2960E645EC1C}" name="q" dataDxfId="21">
      <calculatedColumnFormula>QUOTIENT(I2,I3)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DB5B57-3D27-4958-9F5E-706E1BC90CB1}" name="Table12" displayName="Table12" ref="B29:E33" totalsRowShown="0" headerRowDxfId="20" dataDxfId="19" tableBorderDxfId="18">
  <autoFilter ref="B29:E33" xr:uid="{07B68B2D-D35B-49DD-ADEB-2F747919DA06}"/>
  <tableColumns count="4">
    <tableColumn id="1" xr3:uid="{2BFC40AD-6B92-4927-8A16-B78A2DC69602}" name="0" dataDxfId="17">
      <calculatedColumnFormula>MOD(A30*3 +Table12[[#Headers],[0]],4)</calculatedColumnFormula>
    </tableColumn>
    <tableColumn id="2" xr3:uid="{5D4595B6-E42D-41B0-BCD7-735D604BC752}" name="1" dataDxfId="16">
      <calculatedColumnFormula>MOD(A30*3 +Table12[[#Headers],[1]],4)</calculatedColumnFormula>
    </tableColumn>
    <tableColumn id="3" xr3:uid="{4499D69E-F47C-440E-94E8-151739BB74C3}" name="2" dataDxfId="15">
      <calculatedColumnFormula>MOD(A30*3 +Table12[[#Headers],[2]],4)</calculatedColumnFormula>
    </tableColumn>
    <tableColumn id="4" xr3:uid="{E0F28F3E-A032-4FFF-9399-C50215878C5C}" name="3" dataDxfId="14">
      <calculatedColumnFormula>MOD(A30*3 +Table12[[#Headers],[3]],4)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B01F6A-AC21-49D1-AA73-8BCABD8A00CE}" name="Table1214" displayName="Table1214" ref="B36:F40" totalsRowShown="0" headerRowDxfId="13" dataDxfId="12" tableBorderDxfId="11">
  <autoFilter ref="B36:F40" xr:uid="{D61905CA-D52D-4434-8C1A-7191BC3DCDA0}"/>
  <tableColumns count="5">
    <tableColumn id="1" xr3:uid="{3C016976-72B3-4C0F-8A78-4E51E4AA1BE8}" name="0" dataDxfId="10">
      <calculatedColumnFormula>MOD(A37*2 -2*Table1214[[#Headers],[0]],4)</calculatedColumnFormula>
    </tableColumn>
    <tableColumn id="2" xr3:uid="{0F859BAD-A0AE-443E-842D-7A4FA11A2DA1}" name="1" dataDxfId="9">
      <calculatedColumnFormula>MOD(A37*2 -2*Table1214[[#Headers],[1]],4)</calculatedColumnFormula>
    </tableColumn>
    <tableColumn id="3" xr3:uid="{B046DD41-DBA6-483B-9837-BFF8CAB0A7AD}" name="2" dataDxfId="8">
      <calculatedColumnFormula>MOD(A37*2 -2*Table1214[[#Headers],[2]],4)</calculatedColumnFormula>
    </tableColumn>
    <tableColumn id="4" xr3:uid="{8DC85026-271D-402C-9D57-6888FEAC1C6C}" name="3" dataDxfId="7">
      <calculatedColumnFormula>MOD(A37*2 -2*Table1214[[#Headers],[3]],4)</calculatedColumnFormula>
    </tableColumn>
    <tableColumn id="5" xr3:uid="{C304C278-547E-44A9-9DBC-43118646FD80}" name="4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EDB913-74C6-48EA-93C0-EDC5387FD14A}" name="Table24" displayName="Table24" ref="F2:J6" totalsRowShown="0">
  <autoFilter ref="F2:J6" xr:uid="{3EB85500-47CF-4450-8C4D-591D83F40902}"/>
  <tableColumns count="5">
    <tableColumn id="1" xr3:uid="{7323AA50-67C4-43EB-8892-212F9FF61340}" name=" " dataDxfId="5"/>
    <tableColumn id="2" xr3:uid="{B3A83AEF-CDD7-4E30-B77B-D58E3741611F}" name="                   "/>
    <tableColumn id="3" xr3:uid="{6D502EF6-75F5-4228-BFD1-0850A4D56CFA}" name="m"/>
    <tableColumn id="4" xr3:uid="{AE15C3C8-4E7B-4532-9577-6B7B9780054C}" name="n"/>
    <tableColumn id="5" xr3:uid="{CFFCBF11-B3DE-4F9D-BCE3-F20F714693F2}" name="q" dataDxfId="4">
      <calculatedColumnFormula>QUOTIENT(G2,G3)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93A55F-F71D-47C6-A7C3-70B940FE77D9}" name="Table25" displayName="Table25" ref="B6:F11" totalsRowShown="0">
  <autoFilter ref="B6:F11" xr:uid="{9D8C815A-6D0D-443B-8540-07BD169BD744}"/>
  <tableColumns count="5">
    <tableColumn id="1" xr3:uid="{B8141805-7815-416E-A9D9-6D8297C3B5A0}" name=" " dataDxfId="3"/>
    <tableColumn id="2" xr3:uid="{35F989B4-05A5-4474-ABB7-3E9806E06744}" name="                   "/>
    <tableColumn id="3" xr3:uid="{E0AF43D8-8DBF-4EB2-A1A3-BBFBE0FA7864}" name="m"/>
    <tableColumn id="4" xr3:uid="{E1A491B2-294A-47F6-9064-146E8774DE71}" name="n"/>
    <tableColumn id="5" xr3:uid="{0827DE65-6054-4853-A541-77A9D0B67DF2}" name="q" dataDxfId="2">
      <calculatedColumnFormula>QUOTIENT(C6,C7)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9F53-45AB-4C4C-B0B4-16BFC112DE30}">
  <dimension ref="A4:R38"/>
  <sheetViews>
    <sheetView topLeftCell="A3" zoomScale="80" zoomScaleNormal="80" workbookViewId="0">
      <selection activeCell="G34" sqref="G34"/>
    </sheetView>
  </sheetViews>
  <sheetFormatPr defaultRowHeight="15.05" x14ac:dyDescent="0.3"/>
  <cols>
    <col min="1" max="9" width="10" customWidth="1"/>
    <col min="11" max="19" width="9.44140625" customWidth="1"/>
  </cols>
  <sheetData>
    <row r="4" spans="1:18" x14ac:dyDescent="0.3">
      <c r="A4" t="s">
        <v>85</v>
      </c>
      <c r="B4" t="s">
        <v>10</v>
      </c>
      <c r="C4" t="s">
        <v>11</v>
      </c>
      <c r="D4" t="s">
        <v>83</v>
      </c>
      <c r="E4" t="s">
        <v>82</v>
      </c>
      <c r="F4" t="s">
        <v>81</v>
      </c>
      <c r="G4" t="s">
        <v>9</v>
      </c>
      <c r="H4" t="s">
        <v>71</v>
      </c>
      <c r="I4" t="s">
        <v>80</v>
      </c>
      <c r="K4" t="s">
        <v>88</v>
      </c>
      <c r="L4">
        <v>1</v>
      </c>
      <c r="M4" s="1" t="s">
        <v>7</v>
      </c>
      <c r="N4" s="2" t="s">
        <v>74</v>
      </c>
      <c r="O4" t="s">
        <v>8</v>
      </c>
      <c r="P4" t="s">
        <v>0</v>
      </c>
      <c r="Q4" t="s">
        <v>9</v>
      </c>
    </row>
    <row r="5" spans="1:18" x14ac:dyDescent="0.3">
      <c r="B5">
        <v>3958</v>
      </c>
      <c r="C5">
        <v>18</v>
      </c>
      <c r="D5">
        <f>QUOTIENT(B5,C5)</f>
        <v>219</v>
      </c>
      <c r="E5">
        <f>MOD(B5,C5)</f>
        <v>16</v>
      </c>
      <c r="F5">
        <f>D5 * C5 + E5</f>
        <v>3958</v>
      </c>
      <c r="G5">
        <f>_xlfn.FLOOR.MATH(B5/C5)</f>
        <v>219</v>
      </c>
      <c r="H5">
        <f>B5-G5*C5</f>
        <v>16</v>
      </c>
      <c r="I5">
        <f>G5*C5+H5</f>
        <v>3958</v>
      </c>
      <c r="L5">
        <v>2</v>
      </c>
      <c r="M5" s="3" t="s">
        <v>10</v>
      </c>
      <c r="N5" s="4">
        <v>17369</v>
      </c>
      <c r="O5">
        <v>1</v>
      </c>
      <c r="P5">
        <v>0</v>
      </c>
      <c r="Q5" s="1"/>
    </row>
    <row r="6" spans="1:18" x14ac:dyDescent="0.3">
      <c r="B6">
        <v>-3958</v>
      </c>
      <c r="C6">
        <v>18</v>
      </c>
      <c r="D6">
        <f>QUOTIENT(B6,C6)</f>
        <v>-219</v>
      </c>
      <c r="E6">
        <f>MOD(B6,C6)</f>
        <v>2</v>
      </c>
      <c r="F6">
        <f>D6 * C6 + E6</f>
        <v>-3940</v>
      </c>
      <c r="G6">
        <f>_xlfn.FLOOR.MATH(B6/C6)</f>
        <v>-220</v>
      </c>
      <c r="H6">
        <f>B6-G6*C6</f>
        <v>2</v>
      </c>
      <c r="I6">
        <f>G6*C6+H6</f>
        <v>-3958</v>
      </c>
      <c r="L6">
        <v>3</v>
      </c>
      <c r="M6" s="3" t="s">
        <v>11</v>
      </c>
      <c r="N6">
        <v>5472</v>
      </c>
      <c r="O6">
        <v>0</v>
      </c>
      <c r="P6">
        <v>1</v>
      </c>
      <c r="Q6" s="5">
        <f t="shared" ref="Q6:Q14" si="0">QUOTIENT(N5,N6)</f>
        <v>3</v>
      </c>
    </row>
    <row r="7" spans="1:18" x14ac:dyDescent="0.3">
      <c r="B7">
        <v>3958</v>
      </c>
      <c r="C7">
        <v>-18</v>
      </c>
      <c r="D7">
        <f>QUOTIENT(B7,C7)</f>
        <v>-219</v>
      </c>
      <c r="E7">
        <f>MOD(B7,C7)</f>
        <v>-2</v>
      </c>
      <c r="F7">
        <f>D7 * C7 + E7</f>
        <v>3940</v>
      </c>
      <c r="G7">
        <f>_xlfn.CEILING.MATH(B7/C7)</f>
        <v>-219</v>
      </c>
      <c r="H7">
        <f>B7-G7*C7</f>
        <v>16</v>
      </c>
      <c r="I7">
        <f>G7*C7+H7</f>
        <v>3958</v>
      </c>
      <c r="L7">
        <v>4</v>
      </c>
      <c r="M7" s="3" t="s">
        <v>12</v>
      </c>
      <c r="N7">
        <f t="shared" ref="N7:N15" si="1">N5-N6*Q6</f>
        <v>953</v>
      </c>
      <c r="O7">
        <f t="shared" ref="O7:O15" si="2">O5-O6*Q6</f>
        <v>1</v>
      </c>
      <c r="P7">
        <f t="shared" ref="P7:P15" si="3">P5-P6*Q6</f>
        <v>-3</v>
      </c>
      <c r="Q7">
        <f t="shared" si="0"/>
        <v>5</v>
      </c>
    </row>
    <row r="8" spans="1:18" x14ac:dyDescent="0.3">
      <c r="B8">
        <v>-3958</v>
      </c>
      <c r="C8">
        <v>-18</v>
      </c>
      <c r="D8">
        <f>QUOTIENT(B8,C8)</f>
        <v>219</v>
      </c>
      <c r="E8">
        <f>MOD(B8,C8)</f>
        <v>-16</v>
      </c>
      <c r="F8">
        <f>D8 * C8 + E8</f>
        <v>-3958</v>
      </c>
      <c r="G8">
        <f>_xlfn.CEILING.MATH(B8/C8)</f>
        <v>220</v>
      </c>
      <c r="H8">
        <f>B8-G8*C8</f>
        <v>2</v>
      </c>
      <c r="I8">
        <f>G8*C8+H8</f>
        <v>-3958</v>
      </c>
      <c r="L8">
        <v>5</v>
      </c>
      <c r="M8" s="3" t="s">
        <v>13</v>
      </c>
      <c r="N8">
        <f t="shared" si="1"/>
        <v>707</v>
      </c>
      <c r="O8">
        <f t="shared" si="2"/>
        <v>-5</v>
      </c>
      <c r="P8">
        <f t="shared" si="3"/>
        <v>16</v>
      </c>
      <c r="Q8">
        <f t="shared" si="0"/>
        <v>1</v>
      </c>
    </row>
    <row r="9" spans="1:18" x14ac:dyDescent="0.3">
      <c r="B9" t="s">
        <v>79</v>
      </c>
      <c r="E9" t="s">
        <v>78</v>
      </c>
      <c r="L9">
        <v>6</v>
      </c>
      <c r="M9" s="3" t="s">
        <v>14</v>
      </c>
      <c r="N9">
        <f t="shared" si="1"/>
        <v>246</v>
      </c>
      <c r="O9">
        <f t="shared" si="2"/>
        <v>6</v>
      </c>
      <c r="P9">
        <f t="shared" si="3"/>
        <v>-19</v>
      </c>
      <c r="Q9">
        <f t="shared" si="0"/>
        <v>2</v>
      </c>
    </row>
    <row r="10" spans="1:18" x14ac:dyDescent="0.3">
      <c r="A10" t="s">
        <v>86</v>
      </c>
      <c r="B10" s="1" t="s">
        <v>72</v>
      </c>
      <c r="C10" s="1" t="s">
        <v>71</v>
      </c>
      <c r="E10" s="1" t="s">
        <v>72</v>
      </c>
      <c r="F10" s="1" t="s">
        <v>71</v>
      </c>
      <c r="L10">
        <v>7</v>
      </c>
      <c r="M10" s="3" t="s">
        <v>15</v>
      </c>
      <c r="N10">
        <f t="shared" si="1"/>
        <v>215</v>
      </c>
      <c r="O10">
        <f t="shared" si="2"/>
        <v>-17</v>
      </c>
      <c r="P10">
        <f t="shared" si="3"/>
        <v>54</v>
      </c>
      <c r="Q10">
        <f t="shared" si="0"/>
        <v>1</v>
      </c>
    </row>
    <row r="11" spans="1:18" x14ac:dyDescent="0.3">
      <c r="B11" s="17">
        <v>57483</v>
      </c>
      <c r="C11" s="17">
        <f t="shared" ref="C11:C26" si="4">MOD(B11,2)</f>
        <v>1</v>
      </c>
      <c r="E11" s="17">
        <v>57483</v>
      </c>
      <c r="F11" s="17">
        <f t="shared" ref="F11:F16" si="5">MOD(E11,8)</f>
        <v>3</v>
      </c>
      <c r="L11">
        <v>8</v>
      </c>
      <c r="M11" s="3" t="s">
        <v>16</v>
      </c>
      <c r="N11">
        <f t="shared" si="1"/>
        <v>31</v>
      </c>
      <c r="O11">
        <f t="shared" si="2"/>
        <v>23</v>
      </c>
      <c r="P11">
        <f t="shared" si="3"/>
        <v>-73</v>
      </c>
      <c r="Q11">
        <f t="shared" si="0"/>
        <v>6</v>
      </c>
    </row>
    <row r="12" spans="1:18" x14ac:dyDescent="0.3">
      <c r="B12" s="17">
        <f t="shared" ref="B12:B27" si="6">QUOTIENT(B11,2)</f>
        <v>28741</v>
      </c>
      <c r="C12" s="17">
        <f t="shared" si="4"/>
        <v>1</v>
      </c>
      <c r="E12" s="17">
        <f t="shared" ref="E12:E17" si="7">QUOTIENT(E11,8)</f>
        <v>7185</v>
      </c>
      <c r="F12" s="17">
        <f t="shared" si="5"/>
        <v>1</v>
      </c>
      <c r="L12">
        <v>9</v>
      </c>
      <c r="M12" s="3" t="s">
        <v>17</v>
      </c>
      <c r="N12">
        <f t="shared" si="1"/>
        <v>29</v>
      </c>
      <c r="O12">
        <f t="shared" si="2"/>
        <v>-155</v>
      </c>
      <c r="P12">
        <f t="shared" si="3"/>
        <v>492</v>
      </c>
      <c r="Q12">
        <f t="shared" si="0"/>
        <v>1</v>
      </c>
      <c r="R12" t="s">
        <v>77</v>
      </c>
    </row>
    <row r="13" spans="1:18" x14ac:dyDescent="0.3">
      <c r="B13" s="17">
        <f t="shared" si="6"/>
        <v>14370</v>
      </c>
      <c r="C13" s="17">
        <f t="shared" si="4"/>
        <v>0</v>
      </c>
      <c r="E13" s="17">
        <f t="shared" si="7"/>
        <v>898</v>
      </c>
      <c r="F13" s="17">
        <f t="shared" si="5"/>
        <v>2</v>
      </c>
      <c r="L13">
        <v>10</v>
      </c>
      <c r="M13" s="3" t="s">
        <v>18</v>
      </c>
      <c r="N13">
        <f t="shared" si="1"/>
        <v>2</v>
      </c>
      <c r="O13">
        <f t="shared" si="2"/>
        <v>178</v>
      </c>
      <c r="P13">
        <f t="shared" si="3"/>
        <v>-565</v>
      </c>
      <c r="Q13">
        <f t="shared" si="0"/>
        <v>14</v>
      </c>
    </row>
    <row r="14" spans="1:18" x14ac:dyDescent="0.3">
      <c r="B14" s="17">
        <f t="shared" si="6"/>
        <v>7185</v>
      </c>
      <c r="C14" s="17">
        <f t="shared" si="4"/>
        <v>1</v>
      </c>
      <c r="E14" s="17">
        <f t="shared" si="7"/>
        <v>112</v>
      </c>
      <c r="F14" s="17">
        <f t="shared" si="5"/>
        <v>0</v>
      </c>
      <c r="L14">
        <v>11</v>
      </c>
      <c r="M14" s="3" t="s">
        <v>19</v>
      </c>
      <c r="N14">
        <f t="shared" si="1"/>
        <v>1</v>
      </c>
      <c r="O14">
        <f t="shared" si="2"/>
        <v>-2647</v>
      </c>
      <c r="P14">
        <f t="shared" si="3"/>
        <v>8402</v>
      </c>
      <c r="Q14">
        <f t="shared" si="0"/>
        <v>2</v>
      </c>
      <c r="R14" t="s">
        <v>76</v>
      </c>
    </row>
    <row r="15" spans="1:18" x14ac:dyDescent="0.3">
      <c r="B15" s="17">
        <f t="shared" si="6"/>
        <v>3592</v>
      </c>
      <c r="C15" s="17">
        <f t="shared" si="4"/>
        <v>0</v>
      </c>
      <c r="E15" s="17">
        <f t="shared" si="7"/>
        <v>14</v>
      </c>
      <c r="F15" s="17">
        <f t="shared" si="5"/>
        <v>6</v>
      </c>
      <c r="M15" s="3" t="s">
        <v>20</v>
      </c>
      <c r="N15">
        <f t="shared" si="1"/>
        <v>0</v>
      </c>
      <c r="O15">
        <f t="shared" si="2"/>
        <v>5472</v>
      </c>
      <c r="P15">
        <f t="shared" si="3"/>
        <v>-17369</v>
      </c>
      <c r="Q15" s="18"/>
      <c r="R15" t="s">
        <v>75</v>
      </c>
    </row>
    <row r="16" spans="1:18" x14ac:dyDescent="0.3">
      <c r="B16" s="17">
        <f t="shared" si="6"/>
        <v>1796</v>
      </c>
      <c r="C16" s="17">
        <f t="shared" si="4"/>
        <v>0</v>
      </c>
      <c r="E16" s="17">
        <f t="shared" si="7"/>
        <v>1</v>
      </c>
      <c r="F16" s="17">
        <f t="shared" si="5"/>
        <v>1</v>
      </c>
    </row>
    <row r="17" spans="1:18" x14ac:dyDescent="0.3">
      <c r="B17" s="17">
        <f t="shared" si="6"/>
        <v>898</v>
      </c>
      <c r="C17" s="17">
        <f t="shared" si="4"/>
        <v>0</v>
      </c>
      <c r="E17" s="17">
        <f t="shared" si="7"/>
        <v>0</v>
      </c>
      <c r="F17" s="17"/>
      <c r="L17">
        <v>14</v>
      </c>
      <c r="M17" s="1" t="s">
        <v>7</v>
      </c>
      <c r="N17" s="2" t="s">
        <v>74</v>
      </c>
      <c r="O17" t="s">
        <v>8</v>
      </c>
      <c r="P17" t="s">
        <v>0</v>
      </c>
      <c r="Q17" t="s">
        <v>9</v>
      </c>
    </row>
    <row r="18" spans="1:18" x14ac:dyDescent="0.3">
      <c r="B18" s="17">
        <f t="shared" si="6"/>
        <v>449</v>
      </c>
      <c r="C18" s="17">
        <f t="shared" si="4"/>
        <v>1</v>
      </c>
      <c r="L18">
        <v>15</v>
      </c>
      <c r="M18" s="3" t="s">
        <v>10</v>
      </c>
      <c r="N18" s="4">
        <v>57464694</v>
      </c>
      <c r="O18">
        <v>1</v>
      </c>
      <c r="P18">
        <v>0</v>
      </c>
      <c r="Q18" s="1"/>
    </row>
    <row r="19" spans="1:18" x14ac:dyDescent="0.3">
      <c r="B19" s="17">
        <f t="shared" si="6"/>
        <v>224</v>
      </c>
      <c r="C19" s="17">
        <f t="shared" si="4"/>
        <v>0</v>
      </c>
      <c r="E19" t="s">
        <v>73</v>
      </c>
      <c r="L19">
        <v>16</v>
      </c>
      <c r="M19" s="3" t="s">
        <v>11</v>
      </c>
      <c r="N19">
        <v>5472</v>
      </c>
      <c r="O19">
        <v>0</v>
      </c>
      <c r="P19">
        <v>1</v>
      </c>
      <c r="Q19" s="5">
        <f t="shared" ref="Q19:Q26" si="8">QUOTIENT(N18,N19)</f>
        <v>10501</v>
      </c>
    </row>
    <row r="20" spans="1:18" x14ac:dyDescent="0.3">
      <c r="B20" s="17">
        <f t="shared" si="6"/>
        <v>112</v>
      </c>
      <c r="C20" s="17">
        <f t="shared" si="4"/>
        <v>0</v>
      </c>
      <c r="E20" s="1" t="s">
        <v>72</v>
      </c>
      <c r="F20" s="1" t="s">
        <v>71</v>
      </c>
      <c r="L20">
        <v>17</v>
      </c>
      <c r="M20" s="3" t="s">
        <v>12</v>
      </c>
      <c r="N20">
        <f t="shared" ref="N20:N27" si="9">N18-N19*Q19</f>
        <v>3222</v>
      </c>
      <c r="O20">
        <f t="shared" ref="O20:O27" si="10">O18-O19*Q19</f>
        <v>1</v>
      </c>
      <c r="P20">
        <f t="shared" ref="P20:P27" si="11">P18-P19*Q19</f>
        <v>-10501</v>
      </c>
      <c r="Q20">
        <f t="shared" si="8"/>
        <v>1</v>
      </c>
    </row>
    <row r="21" spans="1:18" x14ac:dyDescent="0.3">
      <c r="B21" s="17">
        <f t="shared" si="6"/>
        <v>56</v>
      </c>
      <c r="C21" s="17">
        <f t="shared" si="4"/>
        <v>0</v>
      </c>
      <c r="E21" s="17">
        <v>57483</v>
      </c>
      <c r="F21" s="17">
        <f>MOD(E21,16)</f>
        <v>11</v>
      </c>
      <c r="G21" s="1" t="s">
        <v>70</v>
      </c>
      <c r="L21">
        <v>18</v>
      </c>
      <c r="M21" s="3" t="s">
        <v>13</v>
      </c>
      <c r="N21">
        <f t="shared" si="9"/>
        <v>2250</v>
      </c>
      <c r="O21">
        <f t="shared" si="10"/>
        <v>-1</v>
      </c>
      <c r="P21">
        <f t="shared" si="11"/>
        <v>10502</v>
      </c>
      <c r="Q21">
        <f t="shared" si="8"/>
        <v>1</v>
      </c>
    </row>
    <row r="22" spans="1:18" x14ac:dyDescent="0.3">
      <c r="B22" s="17">
        <f t="shared" si="6"/>
        <v>28</v>
      </c>
      <c r="C22" s="17">
        <f t="shared" si="4"/>
        <v>0</v>
      </c>
      <c r="E22" s="17">
        <f>QUOTIENT(E21,16)</f>
        <v>3592</v>
      </c>
      <c r="F22" s="17">
        <f>MOD(E22,16)</f>
        <v>8</v>
      </c>
      <c r="G22">
        <v>8</v>
      </c>
      <c r="L22">
        <v>19</v>
      </c>
      <c r="M22" s="3" t="s">
        <v>14</v>
      </c>
      <c r="N22">
        <f t="shared" si="9"/>
        <v>972</v>
      </c>
      <c r="O22">
        <f t="shared" si="10"/>
        <v>2</v>
      </c>
      <c r="P22">
        <f t="shared" si="11"/>
        <v>-21003</v>
      </c>
      <c r="Q22">
        <f t="shared" si="8"/>
        <v>2</v>
      </c>
    </row>
    <row r="23" spans="1:18" x14ac:dyDescent="0.3">
      <c r="B23" s="17">
        <f t="shared" si="6"/>
        <v>14</v>
      </c>
      <c r="C23" s="17">
        <f t="shared" si="4"/>
        <v>0</v>
      </c>
      <c r="E23" s="17">
        <f>QUOTIENT(E22,16)</f>
        <v>224</v>
      </c>
      <c r="F23" s="17">
        <f>MOD(E23,16)</f>
        <v>0</v>
      </c>
      <c r="G23">
        <v>0</v>
      </c>
      <c r="L23">
        <v>20</v>
      </c>
      <c r="M23" s="3" t="s">
        <v>15</v>
      </c>
      <c r="N23">
        <f t="shared" si="9"/>
        <v>306</v>
      </c>
      <c r="O23">
        <f t="shared" si="10"/>
        <v>-5</v>
      </c>
      <c r="P23">
        <f t="shared" si="11"/>
        <v>52508</v>
      </c>
      <c r="Q23">
        <f t="shared" si="8"/>
        <v>3</v>
      </c>
    </row>
    <row r="24" spans="1:18" x14ac:dyDescent="0.3">
      <c r="B24" s="17">
        <f t="shared" si="6"/>
        <v>7</v>
      </c>
      <c r="C24" s="17">
        <f t="shared" si="4"/>
        <v>1</v>
      </c>
      <c r="E24" s="17">
        <f>QUOTIENT(E23,16)</f>
        <v>14</v>
      </c>
      <c r="F24" s="17">
        <f>MOD(E24,16)</f>
        <v>14</v>
      </c>
      <c r="G24" s="1" t="s">
        <v>69</v>
      </c>
      <c r="L24">
        <v>21</v>
      </c>
      <c r="M24" s="3" t="s">
        <v>16</v>
      </c>
      <c r="N24">
        <f t="shared" si="9"/>
        <v>54</v>
      </c>
      <c r="O24">
        <f t="shared" si="10"/>
        <v>17</v>
      </c>
      <c r="P24">
        <f t="shared" si="11"/>
        <v>-178527</v>
      </c>
      <c r="Q24">
        <f t="shared" si="8"/>
        <v>5</v>
      </c>
    </row>
    <row r="25" spans="1:18" x14ac:dyDescent="0.3">
      <c r="B25" s="17">
        <f t="shared" si="6"/>
        <v>3</v>
      </c>
      <c r="C25" s="17">
        <f t="shared" si="4"/>
        <v>1</v>
      </c>
      <c r="E25" s="17">
        <f>QUOTIENT(E24,16)</f>
        <v>0</v>
      </c>
      <c r="F25" s="17"/>
      <c r="L25">
        <v>22</v>
      </c>
      <c r="M25" s="3" t="s">
        <v>17</v>
      </c>
      <c r="N25">
        <f t="shared" si="9"/>
        <v>36</v>
      </c>
      <c r="O25">
        <f t="shared" si="10"/>
        <v>-90</v>
      </c>
      <c r="P25">
        <f t="shared" si="11"/>
        <v>945143</v>
      </c>
      <c r="Q25">
        <f t="shared" si="8"/>
        <v>1</v>
      </c>
    </row>
    <row r="26" spans="1:18" x14ac:dyDescent="0.3">
      <c r="B26" s="17">
        <f t="shared" si="6"/>
        <v>1</v>
      </c>
      <c r="C26" s="17">
        <f t="shared" si="4"/>
        <v>1</v>
      </c>
      <c r="L26">
        <v>23</v>
      </c>
      <c r="M26" s="3" t="s">
        <v>18</v>
      </c>
      <c r="N26">
        <f t="shared" si="9"/>
        <v>18</v>
      </c>
      <c r="O26">
        <f t="shared" si="10"/>
        <v>107</v>
      </c>
      <c r="P26">
        <f t="shared" si="11"/>
        <v>-1123670</v>
      </c>
      <c r="Q26">
        <f t="shared" si="8"/>
        <v>2</v>
      </c>
      <c r="R26" t="s">
        <v>68</v>
      </c>
    </row>
    <row r="27" spans="1:18" x14ac:dyDescent="0.3">
      <c r="B27" s="17">
        <f t="shared" si="6"/>
        <v>0</v>
      </c>
      <c r="C27" s="17"/>
      <c r="L27">
        <v>24</v>
      </c>
      <c r="M27" s="3" t="s">
        <v>19</v>
      </c>
      <c r="N27">
        <f t="shared" si="9"/>
        <v>0</v>
      </c>
      <c r="O27">
        <f t="shared" si="10"/>
        <v>-304</v>
      </c>
      <c r="P27">
        <f t="shared" si="11"/>
        <v>3192483</v>
      </c>
      <c r="Q27" s="18"/>
    </row>
    <row r="29" spans="1:18" x14ac:dyDescent="0.3">
      <c r="A29" t="s">
        <v>87</v>
      </c>
      <c r="B29" s="17">
        <v>21340</v>
      </c>
      <c r="C29" s="17">
        <v>2</v>
      </c>
      <c r="E29" s="17">
        <v>88</v>
      </c>
      <c r="F29" s="17">
        <v>2</v>
      </c>
    </row>
    <row r="30" spans="1:18" x14ac:dyDescent="0.3">
      <c r="B30" s="17">
        <f>B29/C29</f>
        <v>10670</v>
      </c>
      <c r="C30" s="17">
        <v>2</v>
      </c>
      <c r="E30" s="17">
        <f>E29/F29</f>
        <v>44</v>
      </c>
      <c r="F30" s="17">
        <v>2</v>
      </c>
    </row>
    <row r="31" spans="1:18" x14ac:dyDescent="0.3">
      <c r="B31" s="17">
        <f>B30/C30</f>
        <v>5335</v>
      </c>
      <c r="C31" s="17">
        <v>5</v>
      </c>
      <c r="E31" s="17">
        <f>E30/F30</f>
        <v>22</v>
      </c>
      <c r="F31" s="17">
        <v>2</v>
      </c>
    </row>
    <row r="32" spans="1:18" x14ac:dyDescent="0.3">
      <c r="B32" s="17">
        <f>B31/C31</f>
        <v>1067</v>
      </c>
      <c r="C32" s="17">
        <v>11</v>
      </c>
      <c r="E32" s="17">
        <f>E31/F31</f>
        <v>11</v>
      </c>
      <c r="F32" s="17">
        <v>11</v>
      </c>
    </row>
    <row r="33" spans="2:6" x14ac:dyDescent="0.3">
      <c r="B33" s="17">
        <f>B32/C32</f>
        <v>97</v>
      </c>
      <c r="C33" s="17">
        <v>97</v>
      </c>
      <c r="E33" s="17">
        <f>E32/F32</f>
        <v>1</v>
      </c>
      <c r="F33" s="17"/>
    </row>
    <row r="34" spans="2:6" x14ac:dyDescent="0.3">
      <c r="B34" s="17">
        <f>B33/C33</f>
        <v>1</v>
      </c>
      <c r="C34" s="17"/>
      <c r="E34" s="17"/>
      <c r="F34" s="17"/>
    </row>
    <row r="35" spans="2:6" x14ac:dyDescent="0.3">
      <c r="B35" t="s">
        <v>67</v>
      </c>
      <c r="E35" t="s">
        <v>66</v>
      </c>
    </row>
    <row r="37" spans="2:6" x14ac:dyDescent="0.3">
      <c r="B37" t="s">
        <v>65</v>
      </c>
      <c r="E37">
        <v>44</v>
      </c>
    </row>
    <row r="38" spans="2:6" x14ac:dyDescent="0.3">
      <c r="B38" t="s">
        <v>64</v>
      </c>
      <c r="E38">
        <f>2^3 *5 *11*97</f>
        <v>42680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3885-E913-4492-99C7-A83B9DE47E81}">
  <dimension ref="A2:L70"/>
  <sheetViews>
    <sheetView topLeftCell="C4" workbookViewId="0">
      <selection activeCell="J11" sqref="J11"/>
    </sheetView>
  </sheetViews>
  <sheetFormatPr defaultRowHeight="15.05" x14ac:dyDescent="0.3"/>
  <sheetData>
    <row r="2" spans="1:12" x14ac:dyDescent="0.3">
      <c r="A2" t="s">
        <v>63</v>
      </c>
    </row>
    <row r="3" spans="1:12" x14ac:dyDescent="0.3">
      <c r="C3" t="s">
        <v>0</v>
      </c>
      <c r="D3" t="s">
        <v>32</v>
      </c>
      <c r="E3" t="s">
        <v>2</v>
      </c>
    </row>
    <row r="4" spans="1:12" x14ac:dyDescent="0.3">
      <c r="C4">
        <v>0</v>
      </c>
      <c r="D4">
        <f t="shared" ref="D4:D9" si="0">3*C4</f>
        <v>0</v>
      </c>
      <c r="E4">
        <f t="shared" ref="E4:E9" si="1">MOD(D4,6)</f>
        <v>0</v>
      </c>
    </row>
    <row r="5" spans="1:12" x14ac:dyDescent="0.3">
      <c r="C5">
        <v>1</v>
      </c>
      <c r="D5">
        <f t="shared" si="0"/>
        <v>3</v>
      </c>
      <c r="E5">
        <f t="shared" si="1"/>
        <v>3</v>
      </c>
    </row>
    <row r="6" spans="1:12" x14ac:dyDescent="0.3">
      <c r="C6">
        <v>2</v>
      </c>
      <c r="D6">
        <f t="shared" si="0"/>
        <v>6</v>
      </c>
      <c r="E6">
        <f t="shared" si="1"/>
        <v>0</v>
      </c>
      <c r="G6" t="s">
        <v>62</v>
      </c>
    </row>
    <row r="7" spans="1:12" x14ac:dyDescent="0.3">
      <c r="C7">
        <v>3</v>
      </c>
      <c r="D7">
        <f t="shared" si="0"/>
        <v>9</v>
      </c>
      <c r="E7">
        <f t="shared" si="1"/>
        <v>3</v>
      </c>
    </row>
    <row r="8" spans="1:12" x14ac:dyDescent="0.3">
      <c r="C8">
        <v>4</v>
      </c>
      <c r="D8">
        <f t="shared" si="0"/>
        <v>12</v>
      </c>
      <c r="E8">
        <f t="shared" si="1"/>
        <v>0</v>
      </c>
    </row>
    <row r="9" spans="1:12" x14ac:dyDescent="0.3">
      <c r="C9">
        <v>5</v>
      </c>
      <c r="D9">
        <f t="shared" si="0"/>
        <v>15</v>
      </c>
      <c r="E9">
        <f t="shared" si="1"/>
        <v>3</v>
      </c>
    </row>
    <row r="11" spans="1:12" x14ac:dyDescent="0.3">
      <c r="A11" t="s">
        <v>6</v>
      </c>
      <c r="C11" t="s">
        <v>0</v>
      </c>
      <c r="D11" t="s">
        <v>32</v>
      </c>
      <c r="E11" t="s">
        <v>2</v>
      </c>
      <c r="J11" t="s">
        <v>31</v>
      </c>
      <c r="K11" t="s">
        <v>61</v>
      </c>
      <c r="L11" t="s">
        <v>60</v>
      </c>
    </row>
    <row r="12" spans="1:12" x14ac:dyDescent="0.3">
      <c r="C12">
        <v>0</v>
      </c>
      <c r="D12">
        <f t="shared" ref="D12:D18" si="2">4 *C12</f>
        <v>0</v>
      </c>
      <c r="E12">
        <f t="shared" ref="E12:E18" si="3">MOD(D12,7)</f>
        <v>0</v>
      </c>
      <c r="J12">
        <v>0</v>
      </c>
      <c r="K12">
        <v>0</v>
      </c>
      <c r="L12">
        <v>0</v>
      </c>
    </row>
    <row r="13" spans="1:12" x14ac:dyDescent="0.3">
      <c r="C13">
        <v>1</v>
      </c>
      <c r="D13">
        <f t="shared" si="2"/>
        <v>4</v>
      </c>
      <c r="E13">
        <f>MOD(D13,7)</f>
        <v>4</v>
      </c>
      <c r="J13">
        <v>1</v>
      </c>
      <c r="K13">
        <v>1</v>
      </c>
      <c r="L13">
        <v>4</v>
      </c>
    </row>
    <row r="14" spans="1:12" x14ac:dyDescent="0.3">
      <c r="C14">
        <v>2</v>
      </c>
      <c r="D14">
        <f t="shared" si="2"/>
        <v>8</v>
      </c>
      <c r="E14">
        <f t="shared" si="3"/>
        <v>1</v>
      </c>
      <c r="J14">
        <v>2</v>
      </c>
      <c r="K14">
        <v>2</v>
      </c>
      <c r="L14">
        <v>1</v>
      </c>
    </row>
    <row r="15" spans="1:12" x14ac:dyDescent="0.3">
      <c r="C15">
        <v>3</v>
      </c>
      <c r="D15">
        <f t="shared" si="2"/>
        <v>12</v>
      </c>
      <c r="E15">
        <f t="shared" si="3"/>
        <v>5</v>
      </c>
      <c r="J15">
        <v>3</v>
      </c>
      <c r="K15">
        <v>3</v>
      </c>
      <c r="L15">
        <v>5</v>
      </c>
    </row>
    <row r="16" spans="1:12" x14ac:dyDescent="0.3">
      <c r="C16">
        <v>4</v>
      </c>
      <c r="D16">
        <f t="shared" si="2"/>
        <v>16</v>
      </c>
      <c r="E16">
        <f t="shared" si="3"/>
        <v>2</v>
      </c>
      <c r="J16">
        <v>4</v>
      </c>
      <c r="K16">
        <v>4</v>
      </c>
      <c r="L16">
        <v>2</v>
      </c>
    </row>
    <row r="17" spans="1:12" x14ac:dyDescent="0.3">
      <c r="C17">
        <v>5</v>
      </c>
      <c r="D17">
        <f t="shared" si="2"/>
        <v>20</v>
      </c>
      <c r="E17">
        <f t="shared" si="3"/>
        <v>6</v>
      </c>
      <c r="J17">
        <v>5</v>
      </c>
      <c r="K17">
        <v>5</v>
      </c>
      <c r="L17">
        <v>6</v>
      </c>
    </row>
    <row r="18" spans="1:12" x14ac:dyDescent="0.3">
      <c r="C18">
        <v>6</v>
      </c>
      <c r="D18">
        <f t="shared" si="2"/>
        <v>24</v>
      </c>
      <c r="E18" s="15">
        <f t="shared" si="3"/>
        <v>3</v>
      </c>
      <c r="G18" t="s">
        <v>59</v>
      </c>
      <c r="J18">
        <v>6</v>
      </c>
      <c r="K18">
        <v>6</v>
      </c>
      <c r="L18">
        <v>3</v>
      </c>
    </row>
    <row r="20" spans="1:12" x14ac:dyDescent="0.3">
      <c r="A20" t="s">
        <v>58</v>
      </c>
      <c r="C20" t="s">
        <v>0</v>
      </c>
      <c r="D20" t="s">
        <v>32</v>
      </c>
      <c r="E20" t="s">
        <v>2</v>
      </c>
    </row>
    <row r="21" spans="1:12" x14ac:dyDescent="0.3">
      <c r="C21">
        <v>0</v>
      </c>
      <c r="D21">
        <f t="shared" ref="D21:D52" si="4">2*C21</f>
        <v>0</v>
      </c>
      <c r="E21">
        <f t="shared" ref="E21:E52" si="5">MOD(D21,50)</f>
        <v>0</v>
      </c>
    </row>
    <row r="22" spans="1:12" x14ac:dyDescent="0.3">
      <c r="C22">
        <v>1</v>
      </c>
      <c r="D22">
        <f t="shared" si="4"/>
        <v>2</v>
      </c>
      <c r="E22">
        <f t="shared" si="5"/>
        <v>2</v>
      </c>
    </row>
    <row r="23" spans="1:12" x14ac:dyDescent="0.3">
      <c r="C23">
        <v>2</v>
      </c>
      <c r="D23">
        <f t="shared" si="4"/>
        <v>4</v>
      </c>
      <c r="E23">
        <f t="shared" si="5"/>
        <v>4</v>
      </c>
    </row>
    <row r="24" spans="1:12" x14ac:dyDescent="0.3">
      <c r="C24">
        <v>3</v>
      </c>
      <c r="D24">
        <f t="shared" si="4"/>
        <v>6</v>
      </c>
      <c r="E24">
        <f t="shared" si="5"/>
        <v>6</v>
      </c>
    </row>
    <row r="25" spans="1:12" x14ac:dyDescent="0.3">
      <c r="C25">
        <v>4</v>
      </c>
      <c r="D25">
        <f t="shared" si="4"/>
        <v>8</v>
      </c>
      <c r="E25">
        <f t="shared" si="5"/>
        <v>8</v>
      </c>
    </row>
    <row r="26" spans="1:12" x14ac:dyDescent="0.3">
      <c r="C26">
        <v>5</v>
      </c>
      <c r="D26">
        <f t="shared" si="4"/>
        <v>10</v>
      </c>
      <c r="E26">
        <f t="shared" si="5"/>
        <v>10</v>
      </c>
    </row>
    <row r="27" spans="1:12" x14ac:dyDescent="0.3">
      <c r="C27">
        <v>6</v>
      </c>
      <c r="D27">
        <f t="shared" si="4"/>
        <v>12</v>
      </c>
      <c r="E27">
        <f t="shared" si="5"/>
        <v>12</v>
      </c>
    </row>
    <row r="28" spans="1:12" x14ac:dyDescent="0.3">
      <c r="C28">
        <v>7</v>
      </c>
      <c r="D28">
        <f t="shared" si="4"/>
        <v>14</v>
      </c>
      <c r="E28">
        <f t="shared" si="5"/>
        <v>14</v>
      </c>
    </row>
    <row r="29" spans="1:12" x14ac:dyDescent="0.3">
      <c r="C29">
        <v>8</v>
      </c>
      <c r="D29">
        <f t="shared" si="4"/>
        <v>16</v>
      </c>
      <c r="E29">
        <f t="shared" si="5"/>
        <v>16</v>
      </c>
    </row>
    <row r="30" spans="1:12" x14ac:dyDescent="0.3">
      <c r="C30">
        <v>9</v>
      </c>
      <c r="D30">
        <f t="shared" si="4"/>
        <v>18</v>
      </c>
      <c r="E30" s="15">
        <f t="shared" si="5"/>
        <v>18</v>
      </c>
      <c r="F30" t="s">
        <v>57</v>
      </c>
    </row>
    <row r="31" spans="1:12" x14ac:dyDescent="0.3">
      <c r="C31">
        <v>10</v>
      </c>
      <c r="D31">
        <f t="shared" si="4"/>
        <v>20</v>
      </c>
      <c r="E31">
        <f t="shared" si="5"/>
        <v>20</v>
      </c>
    </row>
    <row r="32" spans="1:12" x14ac:dyDescent="0.3">
      <c r="C32">
        <v>11</v>
      </c>
      <c r="D32">
        <f t="shared" si="4"/>
        <v>22</v>
      </c>
      <c r="E32">
        <f t="shared" si="5"/>
        <v>22</v>
      </c>
    </row>
    <row r="33" spans="3:5" x14ac:dyDescent="0.3">
      <c r="C33">
        <v>12</v>
      </c>
      <c r="D33">
        <f t="shared" si="4"/>
        <v>24</v>
      </c>
      <c r="E33">
        <f t="shared" si="5"/>
        <v>24</v>
      </c>
    </row>
    <row r="34" spans="3:5" x14ac:dyDescent="0.3">
      <c r="C34">
        <v>13</v>
      </c>
      <c r="D34">
        <f t="shared" si="4"/>
        <v>26</v>
      </c>
      <c r="E34">
        <f t="shared" si="5"/>
        <v>26</v>
      </c>
    </row>
    <row r="35" spans="3:5" x14ac:dyDescent="0.3">
      <c r="C35">
        <v>14</v>
      </c>
      <c r="D35">
        <f t="shared" si="4"/>
        <v>28</v>
      </c>
      <c r="E35">
        <f t="shared" si="5"/>
        <v>28</v>
      </c>
    </row>
    <row r="36" spans="3:5" x14ac:dyDescent="0.3">
      <c r="C36">
        <v>15</v>
      </c>
      <c r="D36">
        <f t="shared" si="4"/>
        <v>30</v>
      </c>
      <c r="E36">
        <f t="shared" si="5"/>
        <v>30</v>
      </c>
    </row>
    <row r="37" spans="3:5" x14ac:dyDescent="0.3">
      <c r="C37">
        <v>16</v>
      </c>
      <c r="D37">
        <f t="shared" si="4"/>
        <v>32</v>
      </c>
      <c r="E37">
        <f t="shared" si="5"/>
        <v>32</v>
      </c>
    </row>
    <row r="38" spans="3:5" x14ac:dyDescent="0.3">
      <c r="C38">
        <v>17</v>
      </c>
      <c r="D38">
        <f t="shared" si="4"/>
        <v>34</v>
      </c>
      <c r="E38">
        <f t="shared" si="5"/>
        <v>34</v>
      </c>
    </row>
    <row r="39" spans="3:5" x14ac:dyDescent="0.3">
      <c r="C39">
        <v>18</v>
      </c>
      <c r="D39">
        <f t="shared" si="4"/>
        <v>36</v>
      </c>
      <c r="E39">
        <f t="shared" si="5"/>
        <v>36</v>
      </c>
    </row>
    <row r="40" spans="3:5" x14ac:dyDescent="0.3">
      <c r="C40">
        <v>19</v>
      </c>
      <c r="D40">
        <f t="shared" si="4"/>
        <v>38</v>
      </c>
      <c r="E40">
        <f t="shared" si="5"/>
        <v>38</v>
      </c>
    </row>
    <row r="41" spans="3:5" x14ac:dyDescent="0.3">
      <c r="C41">
        <v>20</v>
      </c>
      <c r="D41">
        <f t="shared" si="4"/>
        <v>40</v>
      </c>
      <c r="E41">
        <f t="shared" si="5"/>
        <v>40</v>
      </c>
    </row>
    <row r="42" spans="3:5" x14ac:dyDescent="0.3">
      <c r="C42">
        <v>21</v>
      </c>
      <c r="D42">
        <f t="shared" si="4"/>
        <v>42</v>
      </c>
      <c r="E42">
        <f t="shared" si="5"/>
        <v>42</v>
      </c>
    </row>
    <row r="43" spans="3:5" x14ac:dyDescent="0.3">
      <c r="C43">
        <v>22</v>
      </c>
      <c r="D43">
        <f t="shared" si="4"/>
        <v>44</v>
      </c>
      <c r="E43">
        <f t="shared" si="5"/>
        <v>44</v>
      </c>
    </row>
    <row r="44" spans="3:5" x14ac:dyDescent="0.3">
      <c r="C44">
        <v>23</v>
      </c>
      <c r="D44">
        <f t="shared" si="4"/>
        <v>46</v>
      </c>
      <c r="E44">
        <f t="shared" si="5"/>
        <v>46</v>
      </c>
    </row>
    <row r="45" spans="3:5" x14ac:dyDescent="0.3">
      <c r="C45">
        <v>24</v>
      </c>
      <c r="D45">
        <f t="shared" si="4"/>
        <v>48</v>
      </c>
      <c r="E45">
        <f t="shared" si="5"/>
        <v>48</v>
      </c>
    </row>
    <row r="46" spans="3:5" x14ac:dyDescent="0.3">
      <c r="C46">
        <v>25</v>
      </c>
      <c r="D46">
        <f t="shared" si="4"/>
        <v>50</v>
      </c>
      <c r="E46">
        <f t="shared" si="5"/>
        <v>0</v>
      </c>
    </row>
    <row r="47" spans="3:5" x14ac:dyDescent="0.3">
      <c r="C47">
        <v>26</v>
      </c>
      <c r="D47">
        <f t="shared" si="4"/>
        <v>52</v>
      </c>
      <c r="E47" s="16">
        <f t="shared" si="5"/>
        <v>2</v>
      </c>
    </row>
    <row r="48" spans="3:5" x14ac:dyDescent="0.3">
      <c r="C48">
        <v>27</v>
      </c>
      <c r="D48">
        <f t="shared" si="4"/>
        <v>54</v>
      </c>
      <c r="E48">
        <f t="shared" si="5"/>
        <v>4</v>
      </c>
    </row>
    <row r="49" spans="3:6" x14ac:dyDescent="0.3">
      <c r="C49">
        <v>28</v>
      </c>
      <c r="D49">
        <f t="shared" si="4"/>
        <v>56</v>
      </c>
      <c r="E49">
        <f t="shared" si="5"/>
        <v>6</v>
      </c>
    </row>
    <row r="50" spans="3:6" x14ac:dyDescent="0.3">
      <c r="C50">
        <v>29</v>
      </c>
      <c r="D50">
        <f t="shared" si="4"/>
        <v>58</v>
      </c>
      <c r="E50">
        <f t="shared" si="5"/>
        <v>8</v>
      </c>
    </row>
    <row r="51" spans="3:6" x14ac:dyDescent="0.3">
      <c r="C51">
        <v>30</v>
      </c>
      <c r="D51">
        <f t="shared" si="4"/>
        <v>60</v>
      </c>
      <c r="E51">
        <f t="shared" si="5"/>
        <v>10</v>
      </c>
    </row>
    <row r="52" spans="3:6" x14ac:dyDescent="0.3">
      <c r="C52">
        <v>31</v>
      </c>
      <c r="D52">
        <f t="shared" si="4"/>
        <v>62</v>
      </c>
      <c r="E52">
        <f t="shared" si="5"/>
        <v>12</v>
      </c>
    </row>
    <row r="53" spans="3:6" x14ac:dyDescent="0.3">
      <c r="C53">
        <v>32</v>
      </c>
      <c r="D53">
        <f t="shared" ref="D53:D70" si="6">2*C53</f>
        <v>64</v>
      </c>
      <c r="E53">
        <f t="shared" ref="E53:E70" si="7">MOD(D53,50)</f>
        <v>14</v>
      </c>
    </row>
    <row r="54" spans="3:6" x14ac:dyDescent="0.3">
      <c r="C54">
        <v>33</v>
      </c>
      <c r="D54">
        <f t="shared" si="6"/>
        <v>66</v>
      </c>
      <c r="E54">
        <f t="shared" si="7"/>
        <v>16</v>
      </c>
    </row>
    <row r="55" spans="3:6" x14ac:dyDescent="0.3">
      <c r="C55">
        <v>34</v>
      </c>
      <c r="D55">
        <f t="shared" si="6"/>
        <v>68</v>
      </c>
      <c r="E55" s="15">
        <f t="shared" si="7"/>
        <v>18</v>
      </c>
      <c r="F55" t="s">
        <v>56</v>
      </c>
    </row>
    <row r="56" spans="3:6" x14ac:dyDescent="0.3">
      <c r="C56">
        <v>35</v>
      </c>
      <c r="D56">
        <f t="shared" si="6"/>
        <v>70</v>
      </c>
      <c r="E56">
        <f t="shared" si="7"/>
        <v>20</v>
      </c>
    </row>
    <row r="57" spans="3:6" x14ac:dyDescent="0.3">
      <c r="C57">
        <v>36</v>
      </c>
      <c r="D57">
        <f t="shared" si="6"/>
        <v>72</v>
      </c>
      <c r="E57">
        <f t="shared" si="7"/>
        <v>22</v>
      </c>
    </row>
    <row r="58" spans="3:6" x14ac:dyDescent="0.3">
      <c r="C58">
        <v>37</v>
      </c>
      <c r="D58">
        <f t="shared" si="6"/>
        <v>74</v>
      </c>
      <c r="E58">
        <f t="shared" si="7"/>
        <v>24</v>
      </c>
    </row>
    <row r="59" spans="3:6" x14ac:dyDescent="0.3">
      <c r="C59">
        <v>38</v>
      </c>
      <c r="D59">
        <f t="shared" si="6"/>
        <v>76</v>
      </c>
      <c r="E59">
        <f t="shared" si="7"/>
        <v>26</v>
      </c>
    </row>
    <row r="60" spans="3:6" x14ac:dyDescent="0.3">
      <c r="C60">
        <v>39</v>
      </c>
      <c r="D60">
        <f t="shared" si="6"/>
        <v>78</v>
      </c>
      <c r="E60">
        <f t="shared" si="7"/>
        <v>28</v>
      </c>
    </row>
    <row r="61" spans="3:6" x14ac:dyDescent="0.3">
      <c r="C61">
        <v>40</v>
      </c>
      <c r="D61">
        <f t="shared" si="6"/>
        <v>80</v>
      </c>
      <c r="E61">
        <f t="shared" si="7"/>
        <v>30</v>
      </c>
    </row>
    <row r="62" spans="3:6" x14ac:dyDescent="0.3">
      <c r="C62">
        <v>41</v>
      </c>
      <c r="D62">
        <f t="shared" si="6"/>
        <v>82</v>
      </c>
      <c r="E62">
        <f t="shared" si="7"/>
        <v>32</v>
      </c>
    </row>
    <row r="63" spans="3:6" x14ac:dyDescent="0.3">
      <c r="C63">
        <v>42</v>
      </c>
      <c r="D63">
        <f t="shared" si="6"/>
        <v>84</v>
      </c>
      <c r="E63">
        <f t="shared" si="7"/>
        <v>34</v>
      </c>
    </row>
    <row r="64" spans="3:6" x14ac:dyDescent="0.3">
      <c r="C64">
        <v>43</v>
      </c>
      <c r="D64">
        <f t="shared" si="6"/>
        <v>86</v>
      </c>
      <c r="E64">
        <f t="shared" si="7"/>
        <v>36</v>
      </c>
    </row>
    <row r="65" spans="3:5" x14ac:dyDescent="0.3">
      <c r="C65">
        <v>44</v>
      </c>
      <c r="D65">
        <f t="shared" si="6"/>
        <v>88</v>
      </c>
      <c r="E65">
        <f t="shared" si="7"/>
        <v>38</v>
      </c>
    </row>
    <row r="66" spans="3:5" x14ac:dyDescent="0.3">
      <c r="C66">
        <v>45</v>
      </c>
      <c r="D66">
        <f t="shared" si="6"/>
        <v>90</v>
      </c>
      <c r="E66">
        <f t="shared" si="7"/>
        <v>40</v>
      </c>
    </row>
    <row r="67" spans="3:5" x14ac:dyDescent="0.3">
      <c r="C67">
        <v>46</v>
      </c>
      <c r="D67">
        <f t="shared" si="6"/>
        <v>92</v>
      </c>
      <c r="E67">
        <f t="shared" si="7"/>
        <v>42</v>
      </c>
    </row>
    <row r="68" spans="3:5" x14ac:dyDescent="0.3">
      <c r="C68">
        <v>47</v>
      </c>
      <c r="D68">
        <f t="shared" si="6"/>
        <v>94</v>
      </c>
      <c r="E68">
        <f t="shared" si="7"/>
        <v>44</v>
      </c>
    </row>
    <row r="69" spans="3:5" x14ac:dyDescent="0.3">
      <c r="C69">
        <v>48</v>
      </c>
      <c r="D69">
        <f t="shared" si="6"/>
        <v>96</v>
      </c>
      <c r="E69">
        <f t="shared" si="7"/>
        <v>46</v>
      </c>
    </row>
    <row r="70" spans="3:5" x14ac:dyDescent="0.3">
      <c r="C70">
        <v>49</v>
      </c>
      <c r="D70">
        <f t="shared" si="6"/>
        <v>98</v>
      </c>
      <c r="E70">
        <f t="shared" si="7"/>
        <v>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29C4-A4FD-4640-A0BD-9C9553F6C78D}">
  <dimension ref="A1:M30"/>
  <sheetViews>
    <sheetView topLeftCell="A12" zoomScale="110" zoomScaleNormal="110" workbookViewId="0">
      <selection activeCell="C26" sqref="C26:F26"/>
    </sheetView>
  </sheetViews>
  <sheetFormatPr defaultRowHeight="15.05" x14ac:dyDescent="0.3"/>
  <sheetData>
    <row r="1" spans="1:13" x14ac:dyDescent="0.3">
      <c r="A1" t="s">
        <v>5</v>
      </c>
    </row>
    <row r="2" spans="1:13" x14ac:dyDescent="0.3">
      <c r="B2" t="s">
        <v>0</v>
      </c>
      <c r="C2" t="s">
        <v>1</v>
      </c>
      <c r="D2" t="s">
        <v>2</v>
      </c>
      <c r="H2" s="1" t="s">
        <v>7</v>
      </c>
      <c r="I2" s="2" t="s">
        <v>24</v>
      </c>
      <c r="J2" t="s">
        <v>8</v>
      </c>
      <c r="K2" t="s">
        <v>0</v>
      </c>
      <c r="L2" t="s">
        <v>9</v>
      </c>
    </row>
    <row r="3" spans="1:13" x14ac:dyDescent="0.3">
      <c r="B3">
        <v>0</v>
      </c>
      <c r="C3">
        <f>5*B3</f>
        <v>0</v>
      </c>
      <c r="D3">
        <f>MOD(C3,7)</f>
        <v>0</v>
      </c>
      <c r="H3" s="3" t="s">
        <v>10</v>
      </c>
      <c r="I3" s="4">
        <v>7</v>
      </c>
      <c r="J3">
        <v>1</v>
      </c>
      <c r="K3">
        <v>0</v>
      </c>
      <c r="L3" s="1"/>
    </row>
    <row r="4" spans="1:13" x14ac:dyDescent="0.3">
      <c r="B4">
        <v>1</v>
      </c>
      <c r="C4">
        <f t="shared" ref="C4:C9" si="0">5*B4</f>
        <v>5</v>
      </c>
      <c r="D4">
        <f t="shared" ref="D4:D9" si="1">MOD(C4,7)</f>
        <v>5</v>
      </c>
      <c r="H4" s="3" t="s">
        <v>11</v>
      </c>
      <c r="I4">
        <v>5</v>
      </c>
      <c r="J4">
        <v>0</v>
      </c>
      <c r="K4">
        <v>1</v>
      </c>
      <c r="L4" s="5">
        <f t="shared" ref="L4:L6" si="2">QUOTIENT(I3,I4)</f>
        <v>1</v>
      </c>
    </row>
    <row r="5" spans="1:13" x14ac:dyDescent="0.3">
      <c r="B5">
        <v>2</v>
      </c>
      <c r="C5">
        <f t="shared" si="0"/>
        <v>10</v>
      </c>
      <c r="D5">
        <f t="shared" si="1"/>
        <v>3</v>
      </c>
      <c r="H5" s="3" t="s">
        <v>12</v>
      </c>
      <c r="I5">
        <f>I3-I4*L4</f>
        <v>2</v>
      </c>
      <c r="J5">
        <f>J3-J4*L4</f>
        <v>1</v>
      </c>
      <c r="K5">
        <f>K3-K4*L4</f>
        <v>-1</v>
      </c>
      <c r="L5">
        <f t="shared" si="2"/>
        <v>2</v>
      </c>
    </row>
    <row r="6" spans="1:13" x14ac:dyDescent="0.3">
      <c r="B6">
        <v>3</v>
      </c>
      <c r="C6">
        <f t="shared" si="0"/>
        <v>15</v>
      </c>
      <c r="D6">
        <f t="shared" si="1"/>
        <v>1</v>
      </c>
      <c r="E6" t="s">
        <v>3</v>
      </c>
      <c r="H6" s="3" t="s">
        <v>13</v>
      </c>
      <c r="I6">
        <f t="shared" ref="I6:I7" si="3">I4-I5*L5</f>
        <v>1</v>
      </c>
      <c r="J6" s="8">
        <f t="shared" ref="J6:J7" si="4">J4-J5*L5</f>
        <v>-2</v>
      </c>
      <c r="K6" s="8">
        <f t="shared" ref="K6:K7" si="5">K4-K5*L5</f>
        <v>3</v>
      </c>
      <c r="L6">
        <f t="shared" si="2"/>
        <v>2</v>
      </c>
      <c r="M6" t="s">
        <v>25</v>
      </c>
    </row>
    <row r="7" spans="1:13" x14ac:dyDescent="0.3">
      <c r="B7">
        <v>4</v>
      </c>
      <c r="C7">
        <f t="shared" si="0"/>
        <v>20</v>
      </c>
      <c r="D7">
        <f t="shared" si="1"/>
        <v>6</v>
      </c>
      <c r="H7" s="3" t="s">
        <v>14</v>
      </c>
      <c r="I7">
        <f t="shared" si="3"/>
        <v>0</v>
      </c>
      <c r="J7">
        <f t="shared" si="4"/>
        <v>5</v>
      </c>
      <c r="K7">
        <f t="shared" si="5"/>
        <v>-7</v>
      </c>
      <c r="M7" t="s">
        <v>26</v>
      </c>
    </row>
    <row r="8" spans="1:13" x14ac:dyDescent="0.3">
      <c r="B8">
        <v>5</v>
      </c>
      <c r="C8">
        <f>5*B8</f>
        <v>25</v>
      </c>
      <c r="D8">
        <f t="shared" si="1"/>
        <v>4</v>
      </c>
      <c r="H8" s="7"/>
    </row>
    <row r="9" spans="1:13" x14ac:dyDescent="0.3">
      <c r="B9">
        <v>6</v>
      </c>
      <c r="C9">
        <f t="shared" si="0"/>
        <v>30</v>
      </c>
      <c r="D9">
        <f t="shared" si="1"/>
        <v>2</v>
      </c>
      <c r="H9" s="7"/>
    </row>
    <row r="10" spans="1:13" x14ac:dyDescent="0.3">
      <c r="H10" s="7"/>
    </row>
    <row r="11" spans="1:13" x14ac:dyDescent="0.3">
      <c r="H11" s="7"/>
    </row>
    <row r="12" spans="1:13" x14ac:dyDescent="0.3">
      <c r="A12" t="s">
        <v>6</v>
      </c>
      <c r="B12" t="s">
        <v>4</v>
      </c>
      <c r="H12" s="7"/>
    </row>
    <row r="13" spans="1:13" x14ac:dyDescent="0.3">
      <c r="H13" s="7"/>
    </row>
    <row r="14" spans="1:13" x14ac:dyDescent="0.3">
      <c r="B14" s="1" t="s">
        <v>7</v>
      </c>
      <c r="C14" s="2" t="s">
        <v>24</v>
      </c>
      <c r="D14" t="s">
        <v>8</v>
      </c>
      <c r="E14" t="s">
        <v>0</v>
      </c>
      <c r="F14" t="s">
        <v>9</v>
      </c>
      <c r="H14" s="7"/>
      <c r="L14" s="6"/>
    </row>
    <row r="15" spans="1:13" x14ac:dyDescent="0.3">
      <c r="B15" s="3" t="s">
        <v>10</v>
      </c>
      <c r="C15" s="4">
        <v>8191</v>
      </c>
      <c r="D15">
        <v>1</v>
      </c>
      <c r="E15">
        <v>0</v>
      </c>
      <c r="F15" s="1"/>
      <c r="H15" s="7"/>
      <c r="L15" s="6"/>
    </row>
    <row r="16" spans="1:13" x14ac:dyDescent="0.3">
      <c r="B16" s="3" t="s">
        <v>11</v>
      </c>
      <c r="C16">
        <v>500</v>
      </c>
      <c r="D16">
        <v>0</v>
      </c>
      <c r="E16">
        <v>1</v>
      </c>
      <c r="F16" s="5">
        <f t="shared" ref="F16:F25" si="6">QUOTIENT(C15,C16)</f>
        <v>16</v>
      </c>
    </row>
    <row r="17" spans="2:7" x14ac:dyDescent="0.3">
      <c r="B17" s="3" t="s">
        <v>12</v>
      </c>
      <c r="C17">
        <f>C15-C16*F16</f>
        <v>191</v>
      </c>
      <c r="D17">
        <f>D15-D16*F16</f>
        <v>1</v>
      </c>
      <c r="E17">
        <f>E15-E16*F16</f>
        <v>-16</v>
      </c>
      <c r="F17">
        <f t="shared" si="6"/>
        <v>2</v>
      </c>
    </row>
    <row r="18" spans="2:7" x14ac:dyDescent="0.3">
      <c r="B18" s="3" t="s">
        <v>13</v>
      </c>
      <c r="C18">
        <f t="shared" ref="C18:C27" si="7">C16-C17*F17</f>
        <v>118</v>
      </c>
      <c r="D18">
        <f t="shared" ref="D18:D27" si="8">D16-D17*F17</f>
        <v>-2</v>
      </c>
      <c r="E18">
        <f t="shared" ref="E18:E27" si="9">E16-E17*F17</f>
        <v>33</v>
      </c>
      <c r="F18">
        <f t="shared" si="6"/>
        <v>1</v>
      </c>
    </row>
    <row r="19" spans="2:7" x14ac:dyDescent="0.3">
      <c r="B19" s="3" t="s">
        <v>14</v>
      </c>
      <c r="C19">
        <f t="shared" si="7"/>
        <v>73</v>
      </c>
      <c r="D19">
        <f t="shared" si="8"/>
        <v>3</v>
      </c>
      <c r="E19">
        <f t="shared" si="9"/>
        <v>-49</v>
      </c>
      <c r="F19">
        <f t="shared" si="6"/>
        <v>1</v>
      </c>
    </row>
    <row r="20" spans="2:7" x14ac:dyDescent="0.3">
      <c r="B20" s="3" t="s">
        <v>15</v>
      </c>
      <c r="C20">
        <f t="shared" si="7"/>
        <v>45</v>
      </c>
      <c r="D20">
        <f t="shared" si="8"/>
        <v>-5</v>
      </c>
      <c r="E20">
        <f t="shared" si="9"/>
        <v>82</v>
      </c>
      <c r="F20">
        <f t="shared" si="6"/>
        <v>1</v>
      </c>
    </row>
    <row r="21" spans="2:7" x14ac:dyDescent="0.3">
      <c r="B21" s="3" t="s">
        <v>16</v>
      </c>
      <c r="C21">
        <f t="shared" si="7"/>
        <v>28</v>
      </c>
      <c r="D21">
        <f t="shared" si="8"/>
        <v>8</v>
      </c>
      <c r="E21">
        <f t="shared" si="9"/>
        <v>-131</v>
      </c>
      <c r="F21">
        <f t="shared" si="6"/>
        <v>1</v>
      </c>
    </row>
    <row r="22" spans="2:7" x14ac:dyDescent="0.3">
      <c r="B22" s="3" t="s">
        <v>17</v>
      </c>
      <c r="C22">
        <f t="shared" si="7"/>
        <v>17</v>
      </c>
      <c r="D22">
        <f t="shared" si="8"/>
        <v>-13</v>
      </c>
      <c r="E22">
        <f t="shared" si="9"/>
        <v>213</v>
      </c>
      <c r="F22">
        <f t="shared" si="6"/>
        <v>1</v>
      </c>
    </row>
    <row r="23" spans="2:7" x14ac:dyDescent="0.3">
      <c r="B23" s="3" t="s">
        <v>18</v>
      </c>
      <c r="C23">
        <f t="shared" si="7"/>
        <v>11</v>
      </c>
      <c r="D23">
        <f t="shared" si="8"/>
        <v>21</v>
      </c>
      <c r="E23">
        <f t="shared" si="9"/>
        <v>-344</v>
      </c>
      <c r="F23">
        <f t="shared" si="6"/>
        <v>1</v>
      </c>
    </row>
    <row r="24" spans="2:7" x14ac:dyDescent="0.3">
      <c r="B24" s="3" t="s">
        <v>19</v>
      </c>
      <c r="C24">
        <f t="shared" si="7"/>
        <v>6</v>
      </c>
      <c r="D24">
        <f t="shared" si="8"/>
        <v>-34</v>
      </c>
      <c r="E24">
        <f t="shared" si="9"/>
        <v>557</v>
      </c>
      <c r="F24">
        <f t="shared" si="6"/>
        <v>1</v>
      </c>
    </row>
    <row r="25" spans="2:7" x14ac:dyDescent="0.3">
      <c r="B25" s="3" t="s">
        <v>20</v>
      </c>
      <c r="C25">
        <f t="shared" si="7"/>
        <v>5</v>
      </c>
      <c r="D25">
        <f t="shared" si="8"/>
        <v>55</v>
      </c>
      <c r="E25">
        <f t="shared" si="9"/>
        <v>-901</v>
      </c>
      <c r="F25">
        <f t="shared" si="6"/>
        <v>1</v>
      </c>
    </row>
    <row r="26" spans="2:7" x14ac:dyDescent="0.3">
      <c r="B26" s="3" t="s">
        <v>27</v>
      </c>
      <c r="C26">
        <f t="shared" si="7"/>
        <v>1</v>
      </c>
      <c r="D26" s="8">
        <f t="shared" si="8"/>
        <v>-89</v>
      </c>
      <c r="E26" s="8">
        <f t="shared" si="9"/>
        <v>1458</v>
      </c>
      <c r="F26" s="6">
        <f t="shared" ref="F26" si="10">QUOTIENT(C25,C26)</f>
        <v>5</v>
      </c>
      <c r="G26" t="s">
        <v>22</v>
      </c>
    </row>
    <row r="27" spans="2:7" x14ac:dyDescent="0.3">
      <c r="B27" s="3" t="s">
        <v>28</v>
      </c>
      <c r="C27">
        <f t="shared" si="7"/>
        <v>0</v>
      </c>
      <c r="D27">
        <f t="shared" si="8"/>
        <v>500</v>
      </c>
      <c r="E27">
        <f t="shared" si="9"/>
        <v>-8191</v>
      </c>
      <c r="F27" s="6"/>
      <c r="G27" t="s">
        <v>21</v>
      </c>
    </row>
    <row r="28" spans="2:7" x14ac:dyDescent="0.3">
      <c r="B28" s="7"/>
      <c r="F28" s="6"/>
      <c r="G28" t="s">
        <v>30</v>
      </c>
    </row>
    <row r="29" spans="2:7" x14ac:dyDescent="0.3">
      <c r="B29" s="7"/>
      <c r="F29" s="6"/>
      <c r="G29" t="s">
        <v>21</v>
      </c>
    </row>
    <row r="30" spans="2:7" x14ac:dyDescent="0.3">
      <c r="G30" t="s">
        <v>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8DFC-64CE-4189-877E-2821401FAB0A}">
  <dimension ref="A1:R40"/>
  <sheetViews>
    <sheetView tabSelected="1" workbookViewId="0">
      <selection activeCell="B7" sqref="B7"/>
    </sheetView>
  </sheetViews>
  <sheetFormatPr defaultRowHeight="15.05" x14ac:dyDescent="0.3"/>
  <cols>
    <col min="2" max="2" width="10.33203125" customWidth="1"/>
    <col min="4" max="4" width="10.33203125" customWidth="1"/>
  </cols>
  <sheetData>
    <row r="1" spans="1:18" x14ac:dyDescent="0.3">
      <c r="A1" t="s">
        <v>29</v>
      </c>
    </row>
    <row r="2" spans="1:18" x14ac:dyDescent="0.3">
      <c r="B2" s="8" t="s">
        <v>102</v>
      </c>
      <c r="C2" s="8"/>
      <c r="E2" t="s">
        <v>35</v>
      </c>
    </row>
    <row r="3" spans="1:18" x14ac:dyDescent="0.3">
      <c r="B3" s="8" t="s">
        <v>33</v>
      </c>
      <c r="C3" s="8"/>
      <c r="D3" t="s">
        <v>40</v>
      </c>
      <c r="E3" t="s">
        <v>36</v>
      </c>
    </row>
    <row r="4" spans="1:18" x14ac:dyDescent="0.3">
      <c r="B4" s="3" t="s">
        <v>102</v>
      </c>
      <c r="C4" s="3"/>
      <c r="L4" t="s">
        <v>93</v>
      </c>
    </row>
    <row r="5" spans="1:18" x14ac:dyDescent="0.3">
      <c r="B5" s="3" t="s">
        <v>34</v>
      </c>
      <c r="C5" s="3"/>
    </row>
    <row r="6" spans="1:18" x14ac:dyDescent="0.3">
      <c r="L6" t="s">
        <v>92</v>
      </c>
      <c r="M6">
        <v>0</v>
      </c>
      <c r="N6">
        <v>1</v>
      </c>
      <c r="O6">
        <v>2</v>
      </c>
      <c r="P6">
        <v>3</v>
      </c>
      <c r="Q6">
        <v>4</v>
      </c>
    </row>
    <row r="7" spans="1:18" x14ac:dyDescent="0.3">
      <c r="B7" t="s">
        <v>103</v>
      </c>
      <c r="G7" t="s">
        <v>90</v>
      </c>
      <c r="L7">
        <v>0</v>
      </c>
      <c r="M7" s="19">
        <f>MOD(2*L7+3*M6,5)</f>
        <v>0</v>
      </c>
      <c r="N7" s="19">
        <f>MOD(2*L7+3*N6,5)</f>
        <v>3</v>
      </c>
      <c r="O7" s="19">
        <f>MOD(2*L7+3*O6,5)</f>
        <v>1</v>
      </c>
      <c r="P7" s="12">
        <f>MOD(2*L7+3*P6,5)</f>
        <v>4</v>
      </c>
      <c r="Q7" s="19">
        <f>MOD(2*L7+3*Q6,5)</f>
        <v>2</v>
      </c>
    </row>
    <row r="8" spans="1:18" x14ac:dyDescent="0.3">
      <c r="B8" t="s">
        <v>31</v>
      </c>
      <c r="C8" t="s">
        <v>32</v>
      </c>
      <c r="D8" t="s">
        <v>2</v>
      </c>
      <c r="G8" t="s">
        <v>31</v>
      </c>
      <c r="H8" t="s">
        <v>32</v>
      </c>
      <c r="I8" t="s">
        <v>2</v>
      </c>
      <c r="L8">
        <v>1</v>
      </c>
      <c r="M8" s="19">
        <f>MOD(2*L8+3*M6,5)</f>
        <v>2</v>
      </c>
      <c r="N8" s="19">
        <f>MOD(2*L8+3*N6,5)</f>
        <v>0</v>
      </c>
      <c r="O8" s="19">
        <f>MOD(2*L8+3*O6,5)</f>
        <v>3</v>
      </c>
      <c r="P8" s="19">
        <f>MOD(2*L8+3*P6,5)</f>
        <v>1</v>
      </c>
      <c r="Q8" s="12">
        <f>MOD(2*L8+3*Q6,5)</f>
        <v>4</v>
      </c>
    </row>
    <row r="9" spans="1:18" x14ac:dyDescent="0.3">
      <c r="B9">
        <v>0</v>
      </c>
      <c r="C9">
        <f>14*B9</f>
        <v>0</v>
      </c>
      <c r="D9">
        <f>MOD(C9,5)</f>
        <v>0</v>
      </c>
      <c r="G9">
        <v>0</v>
      </c>
      <c r="H9">
        <f>6 + 3*G9</f>
        <v>6</v>
      </c>
      <c r="I9">
        <f>MOD(H9,5)</f>
        <v>1</v>
      </c>
      <c r="L9">
        <v>2</v>
      </c>
      <c r="M9" s="12">
        <f>MOD(2*L9+3*M6,5)</f>
        <v>4</v>
      </c>
      <c r="N9" s="19">
        <f>MOD(2*L9+3*N6,5)</f>
        <v>2</v>
      </c>
      <c r="O9" s="19">
        <f>MOD(2*L9+3*O6,5)</f>
        <v>0</v>
      </c>
      <c r="P9" s="19">
        <f>MOD(2*L9+3*P6,5)</f>
        <v>3</v>
      </c>
      <c r="Q9" s="19">
        <f>MOD(2*L9+3*Q6,5)</f>
        <v>1</v>
      </c>
    </row>
    <row r="10" spans="1:18" x14ac:dyDescent="0.3">
      <c r="B10">
        <v>1</v>
      </c>
      <c r="C10">
        <f t="shared" ref="C10:C13" si="0">2*B10</f>
        <v>2</v>
      </c>
      <c r="D10">
        <f t="shared" ref="D10:D13" si="1">MOD(C10,5)</f>
        <v>2</v>
      </c>
      <c r="G10">
        <v>1</v>
      </c>
      <c r="H10">
        <f t="shared" ref="H10:H13" si="2">6 + 3*G10</f>
        <v>9</v>
      </c>
      <c r="I10" s="9">
        <f t="shared" ref="I10:I13" si="3">MOD(H10,5)</f>
        <v>4</v>
      </c>
      <c r="J10" t="s">
        <v>91</v>
      </c>
      <c r="L10">
        <v>3</v>
      </c>
      <c r="M10" s="19">
        <f>MOD(2*L10+3*M6,5)</f>
        <v>1</v>
      </c>
      <c r="N10" s="20">
        <f>MOD(2*L10+3*N6,5)</f>
        <v>4</v>
      </c>
      <c r="O10" s="19">
        <f>MOD(2*L10+3*O6,5)</f>
        <v>2</v>
      </c>
      <c r="P10" s="19">
        <f>MOD(2*L10+3*P6,5)</f>
        <v>0</v>
      </c>
      <c r="Q10" s="19">
        <f>MOD(2*L10+3*Q6,5)</f>
        <v>3</v>
      </c>
      <c r="R10" t="s">
        <v>94</v>
      </c>
    </row>
    <row r="11" spans="1:18" x14ac:dyDescent="0.3">
      <c r="B11">
        <v>2</v>
      </c>
      <c r="C11">
        <f t="shared" si="0"/>
        <v>4</v>
      </c>
      <c r="D11">
        <f t="shared" si="1"/>
        <v>4</v>
      </c>
      <c r="G11">
        <v>2</v>
      </c>
      <c r="H11">
        <f t="shared" si="2"/>
        <v>12</v>
      </c>
      <c r="I11">
        <f t="shared" si="3"/>
        <v>2</v>
      </c>
      <c r="L11">
        <v>4</v>
      </c>
      <c r="M11" s="19">
        <f>MOD(2*L11+3*M6,5)</f>
        <v>3</v>
      </c>
      <c r="N11" s="19">
        <f>MOD(2*L11+3*N6,5)</f>
        <v>1</v>
      </c>
      <c r="O11" s="12">
        <f>MOD(2*L11+3*O6,5)</f>
        <v>4</v>
      </c>
      <c r="P11" s="19">
        <f>MOD(2*L11+3*P6,5)</f>
        <v>2</v>
      </c>
      <c r="Q11" s="19">
        <f>MOD(2*L11+3*Q6,5)</f>
        <v>0</v>
      </c>
    </row>
    <row r="12" spans="1:18" x14ac:dyDescent="0.3">
      <c r="B12">
        <v>3</v>
      </c>
      <c r="C12">
        <f t="shared" si="0"/>
        <v>6</v>
      </c>
      <c r="D12" s="8">
        <f t="shared" si="1"/>
        <v>1</v>
      </c>
      <c r="E12" t="s">
        <v>39</v>
      </c>
      <c r="G12">
        <v>3</v>
      </c>
      <c r="H12">
        <f t="shared" si="2"/>
        <v>15</v>
      </c>
      <c r="I12" s="7">
        <f t="shared" si="3"/>
        <v>0</v>
      </c>
    </row>
    <row r="13" spans="1:18" x14ac:dyDescent="0.3">
      <c r="B13">
        <v>4</v>
      </c>
      <c r="C13">
        <f t="shared" si="0"/>
        <v>8</v>
      </c>
      <c r="D13">
        <f t="shared" si="1"/>
        <v>3</v>
      </c>
      <c r="G13">
        <v>4</v>
      </c>
      <c r="H13">
        <f t="shared" si="2"/>
        <v>18</v>
      </c>
      <c r="I13">
        <f t="shared" si="3"/>
        <v>3</v>
      </c>
      <c r="L13" t="s">
        <v>92</v>
      </c>
      <c r="M13">
        <v>0</v>
      </c>
      <c r="N13">
        <v>1</v>
      </c>
      <c r="O13">
        <v>2</v>
      </c>
      <c r="P13">
        <v>3</v>
      </c>
      <c r="Q13">
        <v>4</v>
      </c>
    </row>
    <row r="14" spans="1:18" x14ac:dyDescent="0.3">
      <c r="A14" t="s">
        <v>6</v>
      </c>
      <c r="L14">
        <v>0</v>
      </c>
      <c r="M14" s="19">
        <f>MOD(4*L14-M13,5)</f>
        <v>0</v>
      </c>
      <c r="N14" s="19">
        <f>MOD(4*L14-N13,5)</f>
        <v>4</v>
      </c>
      <c r="O14" s="19">
        <f>MOD(4*L14-O13,5)</f>
        <v>3</v>
      </c>
      <c r="P14" s="19">
        <f>MOD(4*L14-P13,5)</f>
        <v>2</v>
      </c>
      <c r="Q14" s="12">
        <f>MOD(4*L14-Q13,5)</f>
        <v>1</v>
      </c>
    </row>
    <row r="15" spans="1:18" x14ac:dyDescent="0.3">
      <c r="B15" s="8" t="s">
        <v>37</v>
      </c>
      <c r="C15" s="8"/>
      <c r="L15">
        <v>1</v>
      </c>
      <c r="M15" s="19">
        <f>MOD(4*L15-M13,5)</f>
        <v>4</v>
      </c>
      <c r="N15" s="19">
        <f>MOD(4*L15-N13,5)</f>
        <v>3</v>
      </c>
      <c r="O15" s="19">
        <f>MOD(4*L15-O13,5)</f>
        <v>2</v>
      </c>
      <c r="P15" s="12">
        <f>MOD(4*L15-P13,5)</f>
        <v>1</v>
      </c>
      <c r="Q15" s="19">
        <f>MOD(4*L15-Q13,5)</f>
        <v>0</v>
      </c>
    </row>
    <row r="16" spans="1:18" x14ac:dyDescent="0.3">
      <c r="B16" s="8" t="s">
        <v>38</v>
      </c>
      <c r="C16" s="8"/>
      <c r="L16">
        <v>2</v>
      </c>
      <c r="M16" s="19">
        <f>MOD(4*L16-M13,5)</f>
        <v>3</v>
      </c>
      <c r="N16" s="19">
        <f>MOD(4*L16-N13,5)</f>
        <v>2</v>
      </c>
      <c r="O16" s="12">
        <f>MOD(4*L16-O13,5)</f>
        <v>1</v>
      </c>
      <c r="P16" s="19">
        <f>MOD(4*L16-P13,5)</f>
        <v>0</v>
      </c>
      <c r="Q16" s="19">
        <f>MOD(4*L16-Q13,5)</f>
        <v>4</v>
      </c>
    </row>
    <row r="17" spans="1:18" x14ac:dyDescent="0.3">
      <c r="A17" s="7"/>
      <c r="B17" s="7"/>
      <c r="C17" s="7"/>
      <c r="L17">
        <v>3</v>
      </c>
      <c r="M17" s="19">
        <f>MOD(4*L17-M13,5)</f>
        <v>2</v>
      </c>
      <c r="N17" s="20">
        <f>MOD(4*L17-N13,5)</f>
        <v>1</v>
      </c>
      <c r="O17" s="19">
        <f>MOD(4*L17-O13,5)</f>
        <v>0</v>
      </c>
      <c r="P17" s="19">
        <f>MOD(4*L17-P13,5)</f>
        <v>4</v>
      </c>
      <c r="Q17" s="19">
        <f>MOD(4*L17-Q13,5)</f>
        <v>3</v>
      </c>
      <c r="R17" t="s">
        <v>94</v>
      </c>
    </row>
    <row r="18" spans="1:18" x14ac:dyDescent="0.3">
      <c r="B18" s="3" t="s">
        <v>41</v>
      </c>
      <c r="C18" s="3"/>
      <c r="L18">
        <v>4</v>
      </c>
      <c r="M18" s="12">
        <f>MOD(4*L18-M13,5)</f>
        <v>1</v>
      </c>
      <c r="N18" s="19">
        <f>MOD(4*L18-N13,5)</f>
        <v>0</v>
      </c>
      <c r="O18" s="19">
        <f>MOD(4*L18-O13,5)</f>
        <v>4</v>
      </c>
      <c r="P18" s="19">
        <f>MOD(4*L18-P13,5)</f>
        <v>3</v>
      </c>
      <c r="Q18" s="19">
        <f>MOD(4*L18-Q13,5)</f>
        <v>2</v>
      </c>
    </row>
    <row r="21" spans="1:18" x14ac:dyDescent="0.3">
      <c r="B21" s="10" t="s">
        <v>42</v>
      </c>
      <c r="C21" s="10">
        <v>0</v>
      </c>
      <c r="D21" s="10">
        <v>1</v>
      </c>
      <c r="E21" s="10">
        <v>2</v>
      </c>
      <c r="F21" s="10">
        <v>3</v>
      </c>
      <c r="G21" s="12"/>
      <c r="L21" s="7"/>
      <c r="M21" s="7"/>
      <c r="N21" s="21"/>
      <c r="O21" s="21"/>
      <c r="P21" s="21"/>
      <c r="Q21" s="21"/>
      <c r="R21" s="28"/>
    </row>
    <row r="22" spans="1:18" x14ac:dyDescent="0.3">
      <c r="A22" s="7"/>
      <c r="B22" s="10">
        <v>0</v>
      </c>
      <c r="C22">
        <f>MOD((5*B22 -C21),4)</f>
        <v>0</v>
      </c>
      <c r="D22" s="11">
        <f>MOD((5*B22 -D21),4)</f>
        <v>3</v>
      </c>
      <c r="E22">
        <f>MOD((5*B22 -E21),4)</f>
        <v>2</v>
      </c>
      <c r="F22">
        <f>MOD((5*B22 -F21),4)</f>
        <v>1</v>
      </c>
      <c r="G22" s="12" t="s">
        <v>43</v>
      </c>
      <c r="L22" s="7"/>
      <c r="M22" s="7"/>
      <c r="N22" s="22"/>
      <c r="O22" s="22"/>
      <c r="P22" s="22"/>
      <c r="Q22" s="22"/>
      <c r="R22" s="27"/>
    </row>
    <row r="23" spans="1:18" x14ac:dyDescent="0.3">
      <c r="B23" s="10">
        <v>1</v>
      </c>
      <c r="C23">
        <f>MOD((5*B23 -C21),4)</f>
        <v>1</v>
      </c>
      <c r="D23">
        <f>MOD((5*B23 -D21),4)</f>
        <v>0</v>
      </c>
      <c r="E23" s="11">
        <f>MOD((5*B23 -E21),4)</f>
        <v>3</v>
      </c>
      <c r="F23" s="7">
        <f>MOD((5*B23 -F21),4)</f>
        <v>2</v>
      </c>
      <c r="G23" s="12" t="s">
        <v>45</v>
      </c>
      <c r="L23" s="7"/>
      <c r="M23" s="7"/>
      <c r="N23" s="22"/>
      <c r="O23" s="22"/>
      <c r="P23" s="22"/>
      <c r="Q23" s="22"/>
      <c r="R23" s="27"/>
    </row>
    <row r="24" spans="1:18" x14ac:dyDescent="0.3">
      <c r="B24" s="10">
        <v>2</v>
      </c>
      <c r="C24">
        <f>MOD((5*B24 -C21),4)</f>
        <v>2</v>
      </c>
      <c r="D24">
        <f>MOD((5*B24 -D21),4)</f>
        <v>1</v>
      </c>
      <c r="E24" s="7">
        <f>MOD((5*B24 -E21),4)</f>
        <v>0</v>
      </c>
      <c r="F24" s="11">
        <f>MOD((5*B24 -F21),4)</f>
        <v>3</v>
      </c>
      <c r="G24" s="12" t="s">
        <v>46</v>
      </c>
      <c r="L24" s="7"/>
      <c r="M24" s="7"/>
      <c r="N24" s="22"/>
      <c r="O24" s="22"/>
      <c r="P24" s="22"/>
      <c r="Q24" s="22"/>
      <c r="R24" s="27"/>
    </row>
    <row r="25" spans="1:18" x14ac:dyDescent="0.3">
      <c r="B25" s="10">
        <v>3</v>
      </c>
      <c r="C25" s="11">
        <f>MOD((5*B25 -C21),4)</f>
        <v>3</v>
      </c>
      <c r="D25">
        <f>MOD((5*B25 -D21),4)</f>
        <v>2</v>
      </c>
      <c r="E25">
        <f>MOD((5*B25 -E21),4)</f>
        <v>1</v>
      </c>
      <c r="F25">
        <f>MOD((5*B25 -F21),4)</f>
        <v>0</v>
      </c>
      <c r="G25" s="12" t="s">
        <v>44</v>
      </c>
      <c r="L25" s="7"/>
      <c r="M25" s="7"/>
      <c r="N25" s="22"/>
      <c r="O25" s="22"/>
      <c r="P25" s="22"/>
      <c r="Q25" s="22"/>
      <c r="R25" s="27"/>
    </row>
    <row r="26" spans="1:18" x14ac:dyDescent="0.3">
      <c r="L26" s="7"/>
      <c r="M26" s="7"/>
      <c r="N26" s="26"/>
      <c r="O26" s="26"/>
      <c r="P26" s="26"/>
      <c r="Q26" s="26"/>
      <c r="R26" s="26"/>
    </row>
    <row r="27" spans="1:18" x14ac:dyDescent="0.3">
      <c r="L27" s="7"/>
      <c r="M27" s="7"/>
      <c r="N27" s="7"/>
      <c r="O27" s="7"/>
      <c r="P27" s="7"/>
      <c r="Q27" s="7"/>
    </row>
    <row r="28" spans="1:18" x14ac:dyDescent="0.3">
      <c r="B28" s="7"/>
      <c r="C28" s="7"/>
      <c r="L28" s="7"/>
      <c r="M28" s="7"/>
      <c r="N28" s="7"/>
      <c r="O28" s="7"/>
      <c r="P28" s="7"/>
      <c r="Q28" s="7"/>
    </row>
    <row r="29" spans="1:18" x14ac:dyDescent="0.3">
      <c r="B29" s="21" t="s">
        <v>99</v>
      </c>
      <c r="C29" s="21" t="s">
        <v>95</v>
      </c>
      <c r="D29" s="21" t="s">
        <v>96</v>
      </c>
      <c r="E29" s="21" t="s">
        <v>97</v>
      </c>
      <c r="F29" s="7"/>
      <c r="G29" s="7"/>
      <c r="L29" s="7"/>
      <c r="M29" s="7"/>
      <c r="N29" s="7"/>
      <c r="O29" s="7"/>
      <c r="P29" s="7"/>
      <c r="Q29" s="7"/>
    </row>
    <row r="30" spans="1:18" x14ac:dyDescent="0.3">
      <c r="A30">
        <v>0</v>
      </c>
      <c r="B30" s="22">
        <f>MOD(A30*3 +Table12[[#Headers],[0]],4)</f>
        <v>0</v>
      </c>
      <c r="C30" s="25">
        <f>MOD(A30*3 +Table12[[#Headers],[1]],4)</f>
        <v>1</v>
      </c>
      <c r="D30" s="22">
        <f>MOD(A30*3 +Table12[[#Headers],[2]],4)</f>
        <v>2</v>
      </c>
      <c r="E30" s="22">
        <f>MOD(A30*3 +Table12[[#Headers],[3]],4)</f>
        <v>3</v>
      </c>
      <c r="F30" s="23"/>
      <c r="G30" s="7"/>
      <c r="L30" s="7"/>
      <c r="M30" s="7"/>
      <c r="N30" s="7"/>
      <c r="O30" s="7"/>
      <c r="P30" s="7"/>
      <c r="Q30" s="7"/>
    </row>
    <row r="31" spans="1:18" x14ac:dyDescent="0.3">
      <c r="A31">
        <v>1</v>
      </c>
      <c r="B31" s="22">
        <f>MOD(A31*3 +Table12[[#Headers],[0]],4)</f>
        <v>3</v>
      </c>
      <c r="C31" s="22">
        <f>MOD(A31*3 +Table12[[#Headers],[1]],4)</f>
        <v>0</v>
      </c>
      <c r="D31" s="25">
        <f>MOD(A31*3 +Table12[[#Headers],[2]],4)</f>
        <v>1</v>
      </c>
      <c r="E31" s="22">
        <f>MOD(A31*3 +Table12[[#Headers],[3]],4)</f>
        <v>2</v>
      </c>
      <c r="F31" s="23"/>
      <c r="G31" s="7"/>
      <c r="L31" s="7"/>
      <c r="M31" s="7"/>
      <c r="N31" s="7"/>
      <c r="O31" s="7"/>
      <c r="P31" s="7"/>
      <c r="Q31" s="7"/>
    </row>
    <row r="32" spans="1:18" x14ac:dyDescent="0.3">
      <c r="A32">
        <v>2</v>
      </c>
      <c r="B32" s="22">
        <f>MOD(A32*3 +Table12[[#Headers],[0]],4)</f>
        <v>2</v>
      </c>
      <c r="C32" s="22">
        <f>MOD(A32*3 +Table12[[#Headers],[1]],4)</f>
        <v>3</v>
      </c>
      <c r="D32" s="22">
        <f>MOD(A32*3 +Table12[[#Headers],[2]],4)</f>
        <v>0</v>
      </c>
      <c r="E32" s="25">
        <f>MOD(A32*3 +Table12[[#Headers],[3]],4)</f>
        <v>1</v>
      </c>
      <c r="F32" s="23"/>
      <c r="G32" s="7"/>
      <c r="L32" s="7"/>
      <c r="M32" s="7"/>
      <c r="N32" s="7"/>
      <c r="O32" s="7"/>
      <c r="P32" s="7"/>
      <c r="Q32" s="7"/>
    </row>
    <row r="33" spans="1:17" x14ac:dyDescent="0.3">
      <c r="A33">
        <v>3</v>
      </c>
      <c r="B33" s="25">
        <f>MOD(A33*3 +Table12[[#Headers],[0]],4)</f>
        <v>1</v>
      </c>
      <c r="C33" s="22">
        <f>MOD(A33*3 +Table12[[#Headers],[1]],4)</f>
        <v>2</v>
      </c>
      <c r="D33" s="22">
        <f>MOD(A33*3 +Table12[[#Headers],[2]],4)</f>
        <v>3</v>
      </c>
      <c r="E33" s="22">
        <f>MOD(A33*3 +Table12[[#Headers],[3]],4)</f>
        <v>0</v>
      </c>
      <c r="F33" s="23"/>
      <c r="G33" s="7"/>
      <c r="L33" s="7"/>
      <c r="M33" s="7"/>
      <c r="N33" s="7"/>
      <c r="O33" s="7"/>
      <c r="P33" s="7"/>
      <c r="Q33" s="7"/>
    </row>
    <row r="34" spans="1:17" x14ac:dyDescent="0.3">
      <c r="B34" s="22"/>
      <c r="C34" s="22"/>
      <c r="D34" s="22"/>
      <c r="E34" s="22"/>
      <c r="F34" s="23"/>
      <c r="G34" s="7"/>
      <c r="L34" s="7"/>
      <c r="M34" s="7"/>
      <c r="N34" s="7"/>
      <c r="O34" s="7"/>
      <c r="P34" s="7"/>
      <c r="Q34" s="7"/>
    </row>
    <row r="35" spans="1:17" x14ac:dyDescent="0.3">
      <c r="B35" s="21"/>
      <c r="C35" s="21"/>
      <c r="D35" s="21"/>
      <c r="E35" s="21"/>
      <c r="F35" s="7"/>
      <c r="G35" s="7"/>
    </row>
    <row r="36" spans="1:17" x14ac:dyDescent="0.3">
      <c r="B36" s="21" t="s">
        <v>99</v>
      </c>
      <c r="C36" s="21" t="s">
        <v>95</v>
      </c>
      <c r="D36" s="21" t="s">
        <v>96</v>
      </c>
      <c r="E36" s="21" t="s">
        <v>97</v>
      </c>
      <c r="F36" s="28" t="s">
        <v>98</v>
      </c>
      <c r="G36" s="7"/>
    </row>
    <row r="37" spans="1:17" x14ac:dyDescent="0.3">
      <c r="A37">
        <v>0</v>
      </c>
      <c r="B37" s="22">
        <f>MOD(A37*2 -2*Table1214[[#Headers],[0]],4)</f>
        <v>0</v>
      </c>
      <c r="C37" s="25">
        <f>MOD(A37*2 -2*Table1214[[#Headers],[1]],4)</f>
        <v>2</v>
      </c>
      <c r="D37" s="22">
        <f>MOD(A37*2 -2*Table1214[[#Headers],[2]],4)</f>
        <v>0</v>
      </c>
      <c r="E37" s="24">
        <f>MOD(A37*2 -2*Table1214[[#Headers],[3]],4)</f>
        <v>2</v>
      </c>
      <c r="F37" s="27" t="s">
        <v>43</v>
      </c>
      <c r="G37" s="7"/>
    </row>
    <row r="38" spans="1:17" x14ac:dyDescent="0.3">
      <c r="A38">
        <v>1</v>
      </c>
      <c r="B38" s="24">
        <f>MOD(A38*2 -2*Table1214[[#Headers],[0]],4)</f>
        <v>2</v>
      </c>
      <c r="C38" s="22">
        <f>MOD(A38*2 -2*Table1214[[#Headers],[1]],4)</f>
        <v>0</v>
      </c>
      <c r="D38" s="25">
        <f>MOD(A38*2 -2*Table1214[[#Headers],[2]],4)</f>
        <v>2</v>
      </c>
      <c r="E38" s="22">
        <f>MOD(A38*2 -2*Table1214[[#Headers],[3]],4)</f>
        <v>0</v>
      </c>
      <c r="F38" s="27" t="s">
        <v>100</v>
      </c>
      <c r="G38" s="7"/>
    </row>
    <row r="39" spans="1:17" x14ac:dyDescent="0.3">
      <c r="A39">
        <v>2</v>
      </c>
      <c r="B39" s="22">
        <f>MOD(A39*2 -2*Table1214[[#Headers],[0]],4)</f>
        <v>0</v>
      </c>
      <c r="C39" s="24">
        <f>MOD(A39*2 -2*Table1214[[#Headers],[1]],4)</f>
        <v>2</v>
      </c>
      <c r="D39" s="22">
        <f>MOD(A39*2 -2*Table1214[[#Headers],[2]],4)</f>
        <v>0</v>
      </c>
      <c r="E39" s="25">
        <f>MOD(A39*2 -2*Table1214[[#Headers],[3]],4)</f>
        <v>2</v>
      </c>
      <c r="F39" s="27" t="s">
        <v>101</v>
      </c>
      <c r="G39" s="7"/>
    </row>
    <row r="40" spans="1:17" x14ac:dyDescent="0.3">
      <c r="A40">
        <v>3</v>
      </c>
      <c r="B40" s="25">
        <f>MOD(A40*2 -2*Table1214[[#Headers],[0]],4)</f>
        <v>2</v>
      </c>
      <c r="C40" s="22">
        <f>MOD(A40*2 -2*Table1214[[#Headers],[1]],4)</f>
        <v>0</v>
      </c>
      <c r="D40" s="24">
        <f>MOD(A40*2 -2*Table1214[[#Headers],[2]],4)</f>
        <v>2</v>
      </c>
      <c r="E40" s="22">
        <f>MOD(A40*2 -2*Table1214[[#Headers],[3]],4)</f>
        <v>0</v>
      </c>
      <c r="F40" s="27" t="s">
        <v>44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65EA-B4A4-4751-B69F-C338304C3299}">
  <dimension ref="A1:J15"/>
  <sheetViews>
    <sheetView workbookViewId="0">
      <selection activeCell="B11" sqref="B11"/>
    </sheetView>
  </sheetViews>
  <sheetFormatPr defaultRowHeight="15.05" x14ac:dyDescent="0.3"/>
  <sheetData>
    <row r="1" spans="1:10" x14ac:dyDescent="0.3">
      <c r="A1" t="s">
        <v>84</v>
      </c>
    </row>
    <row r="2" spans="1:10" x14ac:dyDescent="0.3">
      <c r="B2" t="s">
        <v>0</v>
      </c>
      <c r="C2" t="s">
        <v>31</v>
      </c>
      <c r="D2" t="s">
        <v>2</v>
      </c>
      <c r="F2" s="1" t="s">
        <v>7</v>
      </c>
      <c r="G2" s="2" t="s">
        <v>24</v>
      </c>
      <c r="H2" t="s">
        <v>8</v>
      </c>
      <c r="I2" t="s">
        <v>0</v>
      </c>
      <c r="J2" t="s">
        <v>9</v>
      </c>
    </row>
    <row r="3" spans="1:10" x14ac:dyDescent="0.3">
      <c r="B3">
        <v>0</v>
      </c>
      <c r="C3">
        <f>10*B3</f>
        <v>0</v>
      </c>
      <c r="D3">
        <f>MOD(C3,11)</f>
        <v>0</v>
      </c>
      <c r="F3" s="3" t="s">
        <v>10</v>
      </c>
      <c r="G3" s="4">
        <v>11</v>
      </c>
      <c r="H3">
        <v>1</v>
      </c>
      <c r="I3">
        <v>0</v>
      </c>
      <c r="J3" s="1"/>
    </row>
    <row r="4" spans="1:10" x14ac:dyDescent="0.3">
      <c r="B4">
        <v>1</v>
      </c>
      <c r="C4">
        <f t="shared" ref="C4:C13" si="0">10*B4</f>
        <v>10</v>
      </c>
      <c r="D4">
        <f t="shared" ref="D4:D13" si="1">MOD(C4,11)</f>
        <v>10</v>
      </c>
      <c r="F4" s="3" t="s">
        <v>11</v>
      </c>
      <c r="G4">
        <v>10</v>
      </c>
      <c r="H4">
        <v>0</v>
      </c>
      <c r="I4">
        <v>1</v>
      </c>
      <c r="J4" s="5">
        <f t="shared" ref="J4:J5" si="2">QUOTIENT(G3,G4)</f>
        <v>1</v>
      </c>
    </row>
    <row r="5" spans="1:10" x14ac:dyDescent="0.3">
      <c r="B5">
        <v>2</v>
      </c>
      <c r="C5">
        <f t="shared" si="0"/>
        <v>20</v>
      </c>
      <c r="D5">
        <f t="shared" si="1"/>
        <v>9</v>
      </c>
      <c r="F5" s="3" t="s">
        <v>12</v>
      </c>
      <c r="G5">
        <f>G3-G4*J4</f>
        <v>1</v>
      </c>
      <c r="H5">
        <f>H3-H4*J4</f>
        <v>1</v>
      </c>
      <c r="I5" s="16">
        <f>I3-I4*J4</f>
        <v>-1</v>
      </c>
      <c r="J5">
        <f t="shared" si="2"/>
        <v>10</v>
      </c>
    </row>
    <row r="6" spans="1:10" x14ac:dyDescent="0.3">
      <c r="B6">
        <v>3</v>
      </c>
      <c r="C6">
        <f t="shared" si="0"/>
        <v>30</v>
      </c>
      <c r="D6">
        <f t="shared" si="1"/>
        <v>8</v>
      </c>
      <c r="F6" s="3" t="s">
        <v>13</v>
      </c>
      <c r="G6">
        <f t="shared" ref="G6" si="3">G4-G5*J5</f>
        <v>0</v>
      </c>
      <c r="H6">
        <f t="shared" ref="H6" si="4">H4-H5*J5</f>
        <v>-10</v>
      </c>
      <c r="I6">
        <f t="shared" ref="I6" si="5">I4-I5*J5</f>
        <v>11</v>
      </c>
    </row>
    <row r="7" spans="1:10" x14ac:dyDescent="0.3">
      <c r="B7">
        <v>4</v>
      </c>
      <c r="C7">
        <f t="shared" si="0"/>
        <v>40</v>
      </c>
      <c r="D7">
        <f t="shared" si="1"/>
        <v>7</v>
      </c>
      <c r="F7" s="7"/>
      <c r="G7" s="7"/>
      <c r="H7" s="7"/>
      <c r="I7" s="7"/>
      <c r="J7" s="7"/>
    </row>
    <row r="8" spans="1:10" x14ac:dyDescent="0.3">
      <c r="B8">
        <v>5</v>
      </c>
      <c r="C8">
        <f t="shared" si="0"/>
        <v>50</v>
      </c>
      <c r="D8">
        <f t="shared" si="1"/>
        <v>6</v>
      </c>
      <c r="F8" s="7"/>
      <c r="G8" s="7"/>
      <c r="H8" s="7"/>
      <c r="I8" s="7"/>
      <c r="J8" s="7"/>
    </row>
    <row r="9" spans="1:10" x14ac:dyDescent="0.3">
      <c r="B9">
        <v>6</v>
      </c>
      <c r="C9">
        <f t="shared" si="0"/>
        <v>60</v>
      </c>
      <c r="D9">
        <f t="shared" si="1"/>
        <v>5</v>
      </c>
      <c r="F9" s="7"/>
      <c r="G9" s="7"/>
      <c r="H9" s="7"/>
      <c r="I9" s="7"/>
      <c r="J9" s="7"/>
    </row>
    <row r="10" spans="1:10" x14ac:dyDescent="0.3">
      <c r="B10">
        <v>7</v>
      </c>
      <c r="C10">
        <f t="shared" si="0"/>
        <v>70</v>
      </c>
      <c r="D10">
        <f t="shared" si="1"/>
        <v>4</v>
      </c>
      <c r="F10" s="7"/>
      <c r="G10" s="7"/>
      <c r="H10" s="7"/>
      <c r="I10" s="7"/>
      <c r="J10" s="7"/>
    </row>
    <row r="11" spans="1:10" x14ac:dyDescent="0.3">
      <c r="B11">
        <v>8</v>
      </c>
      <c r="C11">
        <f t="shared" si="0"/>
        <v>80</v>
      </c>
      <c r="D11" s="15">
        <f t="shared" si="1"/>
        <v>3</v>
      </c>
      <c r="E11" t="s">
        <v>55</v>
      </c>
      <c r="F11" s="7"/>
      <c r="G11" s="7"/>
      <c r="H11" s="7"/>
      <c r="I11" s="7"/>
      <c r="J11" s="7"/>
    </row>
    <row r="12" spans="1:10" x14ac:dyDescent="0.3">
      <c r="B12">
        <v>9</v>
      </c>
      <c r="C12">
        <f t="shared" si="0"/>
        <v>90</v>
      </c>
      <c r="D12">
        <f t="shared" si="1"/>
        <v>2</v>
      </c>
      <c r="F12" s="7"/>
      <c r="G12" s="7"/>
      <c r="H12" s="7"/>
      <c r="I12" s="7"/>
      <c r="J12" s="7"/>
    </row>
    <row r="13" spans="1:10" x14ac:dyDescent="0.3">
      <c r="B13">
        <v>10</v>
      </c>
      <c r="C13">
        <f t="shared" si="0"/>
        <v>100</v>
      </c>
      <c r="D13">
        <f t="shared" si="1"/>
        <v>1</v>
      </c>
      <c r="F13" s="7"/>
      <c r="G13" s="7"/>
      <c r="H13" s="7"/>
      <c r="I13" s="7"/>
      <c r="J13" s="7"/>
    </row>
    <row r="14" spans="1:10" x14ac:dyDescent="0.3">
      <c r="F14" s="7"/>
      <c r="G14" s="7"/>
      <c r="H14" s="7"/>
      <c r="I14" s="7"/>
      <c r="J14" s="13"/>
    </row>
    <row r="15" spans="1:10" x14ac:dyDescent="0.3">
      <c r="F15" s="7"/>
      <c r="G15" s="7"/>
      <c r="H15" s="7"/>
      <c r="I15" s="7"/>
      <c r="J15" s="13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9EBD-3A72-4FD3-AB0A-6CCFDE692D0D}">
  <dimension ref="A1:G78"/>
  <sheetViews>
    <sheetView workbookViewId="0">
      <selection activeCell="I11" sqref="I11"/>
    </sheetView>
  </sheetViews>
  <sheetFormatPr defaultRowHeight="15.05" x14ac:dyDescent="0.3"/>
  <sheetData>
    <row r="1" spans="1:6" x14ac:dyDescent="0.3">
      <c r="A1" t="s">
        <v>47</v>
      </c>
    </row>
    <row r="2" spans="1:6" x14ac:dyDescent="0.3">
      <c r="B2" t="s">
        <v>48</v>
      </c>
    </row>
    <row r="3" spans="1:6" x14ac:dyDescent="0.3">
      <c r="B3" t="s">
        <v>49</v>
      </c>
    </row>
    <row r="4" spans="1:6" x14ac:dyDescent="0.3">
      <c r="B4" t="s">
        <v>50</v>
      </c>
    </row>
    <row r="6" spans="1:6" x14ac:dyDescent="0.3">
      <c r="B6" s="1" t="s">
        <v>7</v>
      </c>
      <c r="C6" s="2" t="s">
        <v>24</v>
      </c>
      <c r="D6" t="s">
        <v>8</v>
      </c>
      <c r="E6" t="s">
        <v>0</v>
      </c>
      <c r="F6" t="s">
        <v>9</v>
      </c>
    </row>
    <row r="7" spans="1:6" x14ac:dyDescent="0.3">
      <c r="B7" s="3" t="s">
        <v>10</v>
      </c>
      <c r="C7" s="4">
        <v>49</v>
      </c>
      <c r="D7">
        <v>1</v>
      </c>
      <c r="E7">
        <v>0</v>
      </c>
      <c r="F7" s="1"/>
    </row>
    <row r="8" spans="1:6" x14ac:dyDescent="0.3">
      <c r="B8" s="3" t="s">
        <v>11</v>
      </c>
      <c r="C8">
        <v>25</v>
      </c>
      <c r="D8">
        <v>0</v>
      </c>
      <c r="E8">
        <v>1</v>
      </c>
      <c r="F8" s="5">
        <f t="shared" ref="F8:F10" si="0">QUOTIENT(C7,C8)</f>
        <v>1</v>
      </c>
    </row>
    <row r="9" spans="1:6" x14ac:dyDescent="0.3">
      <c r="B9" s="3" t="s">
        <v>12</v>
      </c>
      <c r="C9">
        <f>C7-C8*F8</f>
        <v>24</v>
      </c>
      <c r="D9">
        <f>D7-D8*F8</f>
        <v>1</v>
      </c>
      <c r="E9">
        <f>E7-E8*F8</f>
        <v>-1</v>
      </c>
      <c r="F9">
        <f t="shared" si="0"/>
        <v>1</v>
      </c>
    </row>
    <row r="10" spans="1:6" x14ac:dyDescent="0.3">
      <c r="B10" s="3" t="s">
        <v>13</v>
      </c>
      <c r="C10">
        <f t="shared" ref="C10:C11" si="1">C8-C9*F9</f>
        <v>1</v>
      </c>
      <c r="D10">
        <f t="shared" ref="D10:D11" si="2">D8-D9*F9</f>
        <v>-1</v>
      </c>
      <c r="E10">
        <f t="shared" ref="E10:E11" si="3">E8-E9*F9</f>
        <v>2</v>
      </c>
      <c r="F10">
        <f t="shared" si="0"/>
        <v>24</v>
      </c>
    </row>
    <row r="11" spans="1:6" x14ac:dyDescent="0.3">
      <c r="B11" s="3" t="s">
        <v>14</v>
      </c>
      <c r="C11">
        <f t="shared" si="1"/>
        <v>0</v>
      </c>
      <c r="D11">
        <f t="shared" si="2"/>
        <v>25</v>
      </c>
      <c r="E11">
        <f t="shared" si="3"/>
        <v>-49</v>
      </c>
    </row>
    <row r="12" spans="1:6" x14ac:dyDescent="0.3">
      <c r="B12" t="s">
        <v>51</v>
      </c>
      <c r="C12" s="7"/>
    </row>
    <row r="13" spans="1:6" x14ac:dyDescent="0.3">
      <c r="B13" s="7"/>
      <c r="C13" s="7"/>
    </row>
    <row r="14" spans="1:6" x14ac:dyDescent="0.3">
      <c r="B14" s="1" t="s">
        <v>7</v>
      </c>
      <c r="C14" s="2" t="s">
        <v>24</v>
      </c>
      <c r="D14" t="s">
        <v>8</v>
      </c>
      <c r="E14" t="s">
        <v>0</v>
      </c>
      <c r="F14" t="s">
        <v>9</v>
      </c>
    </row>
    <row r="15" spans="1:6" x14ac:dyDescent="0.3">
      <c r="B15" s="3" t="s">
        <v>10</v>
      </c>
      <c r="C15" s="4">
        <v>1225</v>
      </c>
      <c r="D15">
        <v>1</v>
      </c>
      <c r="E15">
        <v>0</v>
      </c>
      <c r="F15" s="1"/>
    </row>
    <row r="16" spans="1:6" x14ac:dyDescent="0.3">
      <c r="B16" s="3" t="s">
        <v>11</v>
      </c>
      <c r="C16">
        <v>121</v>
      </c>
      <c r="D16">
        <v>0</v>
      </c>
      <c r="E16">
        <v>1</v>
      </c>
      <c r="F16" s="5">
        <f t="shared" ref="F16:F19" si="4">QUOTIENT(C15,C16)</f>
        <v>10</v>
      </c>
    </row>
    <row r="17" spans="1:7" x14ac:dyDescent="0.3">
      <c r="B17" s="3" t="s">
        <v>12</v>
      </c>
      <c r="C17">
        <f>C15-C16*F16</f>
        <v>15</v>
      </c>
      <c r="D17">
        <f>D15-D16*F16</f>
        <v>1</v>
      </c>
      <c r="E17">
        <f>E15-E16*F16</f>
        <v>-10</v>
      </c>
      <c r="F17">
        <f t="shared" si="4"/>
        <v>8</v>
      </c>
    </row>
    <row r="18" spans="1:7" x14ac:dyDescent="0.3">
      <c r="B18" s="3" t="s">
        <v>13</v>
      </c>
      <c r="C18">
        <f t="shared" ref="C18:C19" si="5">C16-C17*F17</f>
        <v>1</v>
      </c>
      <c r="D18">
        <f t="shared" ref="D18:D19" si="6">D16-D17*F17</f>
        <v>-8</v>
      </c>
      <c r="E18">
        <f t="shared" ref="E18:E19" si="7">E16-E17*F17</f>
        <v>81</v>
      </c>
      <c r="F18">
        <f t="shared" si="4"/>
        <v>15</v>
      </c>
    </row>
    <row r="19" spans="1:7" x14ac:dyDescent="0.3">
      <c r="B19" s="3" t="s">
        <v>14</v>
      </c>
      <c r="C19">
        <f t="shared" si="5"/>
        <v>0</v>
      </c>
      <c r="D19">
        <f t="shared" si="6"/>
        <v>121</v>
      </c>
      <c r="E19">
        <f t="shared" si="7"/>
        <v>-1225</v>
      </c>
      <c r="F19" t="e">
        <f t="shared" si="4"/>
        <v>#DIV/0!</v>
      </c>
    </row>
    <row r="20" spans="1:7" x14ac:dyDescent="0.3">
      <c r="B20" s="7" t="s">
        <v>53</v>
      </c>
      <c r="C20" s="7"/>
    </row>
    <row r="21" spans="1:7" x14ac:dyDescent="0.3">
      <c r="B21" s="7" t="s">
        <v>52</v>
      </c>
      <c r="C21" s="7"/>
    </row>
    <row r="22" spans="1:7" x14ac:dyDescent="0.3">
      <c r="B22" s="7" t="s">
        <v>89</v>
      </c>
      <c r="C22" s="7"/>
    </row>
    <row r="23" spans="1:7" x14ac:dyDescent="0.3">
      <c r="B23" s="7" t="s">
        <v>54</v>
      </c>
      <c r="C23" s="7"/>
    </row>
    <row r="24" spans="1:7" x14ac:dyDescent="0.3">
      <c r="A24" s="7"/>
      <c r="B24" s="7"/>
      <c r="C24" s="7"/>
      <c r="E24" s="7"/>
      <c r="F24" s="7"/>
      <c r="G24" s="7"/>
    </row>
    <row r="25" spans="1:7" x14ac:dyDescent="0.3">
      <c r="A25" s="7"/>
      <c r="B25" s="7"/>
      <c r="C25" s="7"/>
      <c r="E25" s="7"/>
      <c r="F25" s="7"/>
      <c r="G25" s="7"/>
    </row>
    <row r="26" spans="1:7" x14ac:dyDescent="0.3">
      <c r="A26" s="7"/>
      <c r="B26" s="7"/>
      <c r="C26" s="7"/>
      <c r="E26" s="7"/>
      <c r="F26" s="13"/>
      <c r="G26" s="7"/>
    </row>
    <row r="27" spans="1:7" x14ac:dyDescent="0.3">
      <c r="A27" s="7"/>
      <c r="B27" s="7"/>
      <c r="C27" s="7"/>
      <c r="D27" s="7"/>
      <c r="E27" s="7"/>
      <c r="F27" s="13"/>
      <c r="G27" s="7"/>
    </row>
    <row r="28" spans="1:7" x14ac:dyDescent="0.3">
      <c r="A28" s="7"/>
      <c r="B28" s="7"/>
      <c r="C28" s="14"/>
      <c r="D28" s="7"/>
      <c r="E28" s="7"/>
      <c r="F28" s="13"/>
      <c r="G28" s="7"/>
    </row>
    <row r="29" spans="1:7" x14ac:dyDescent="0.3">
      <c r="A29" s="7"/>
      <c r="B29" s="7"/>
      <c r="C29" s="7"/>
      <c r="D29" s="7"/>
      <c r="E29" s="7"/>
      <c r="F29" s="7"/>
      <c r="G29" s="7"/>
    </row>
    <row r="30" spans="1:7" x14ac:dyDescent="0.3">
      <c r="A30" s="7"/>
      <c r="B30" s="7"/>
      <c r="C30" s="7"/>
      <c r="D30" s="7"/>
      <c r="E30" s="7"/>
      <c r="F30" s="7"/>
      <c r="G30" s="7"/>
    </row>
    <row r="31" spans="1:7" x14ac:dyDescent="0.3">
      <c r="A31" s="7"/>
      <c r="B31" s="7"/>
      <c r="C31" s="7"/>
      <c r="D31" s="7"/>
      <c r="E31" s="7"/>
      <c r="F31" s="13"/>
      <c r="G31" s="7"/>
    </row>
    <row r="32" spans="1:7" x14ac:dyDescent="0.3">
      <c r="A32" s="7"/>
      <c r="B32" s="7"/>
      <c r="C32" s="7"/>
      <c r="D32" s="7"/>
      <c r="E32" s="7"/>
      <c r="F32" s="13"/>
      <c r="G32" s="7"/>
    </row>
    <row r="33" spans="1:7" x14ac:dyDescent="0.3">
      <c r="A33" s="7"/>
      <c r="B33" s="7"/>
      <c r="C33" s="14"/>
      <c r="D33" s="7"/>
      <c r="E33" s="7"/>
      <c r="F33" s="13"/>
      <c r="G33" s="7"/>
    </row>
    <row r="34" spans="1:7" x14ac:dyDescent="0.3">
      <c r="A34" s="7"/>
      <c r="B34" s="7"/>
      <c r="C34" s="7"/>
      <c r="D34" s="7"/>
      <c r="E34" s="7"/>
      <c r="F34" s="7"/>
      <c r="G34" s="7"/>
    </row>
    <row r="35" spans="1:7" x14ac:dyDescent="0.3">
      <c r="A35" s="7"/>
      <c r="B35" s="7"/>
      <c r="C35" s="7"/>
      <c r="D35" s="7"/>
      <c r="E35" s="7"/>
      <c r="F35" s="7"/>
      <c r="G35" s="7"/>
    </row>
    <row r="36" spans="1:7" x14ac:dyDescent="0.3">
      <c r="A36" s="7"/>
      <c r="B36" s="7"/>
      <c r="C36" s="7"/>
      <c r="D36" s="7"/>
      <c r="E36" s="7"/>
      <c r="F36" s="13"/>
      <c r="G36" s="7"/>
    </row>
    <row r="37" spans="1:7" x14ac:dyDescent="0.3">
      <c r="A37" s="7"/>
      <c r="B37" s="7"/>
      <c r="C37" s="7"/>
      <c r="D37" s="7"/>
      <c r="E37" s="7"/>
      <c r="F37" s="13"/>
      <c r="G37" s="7"/>
    </row>
    <row r="38" spans="1:7" x14ac:dyDescent="0.3">
      <c r="A38" s="7"/>
      <c r="B38" s="7"/>
      <c r="C38" s="14"/>
      <c r="D38" s="7"/>
      <c r="E38" s="7"/>
      <c r="F38" s="13"/>
      <c r="G38" s="7"/>
    </row>
    <row r="39" spans="1:7" x14ac:dyDescent="0.3">
      <c r="A39" s="7"/>
      <c r="B39" s="7"/>
      <c r="C39" s="7"/>
      <c r="D39" s="7"/>
      <c r="E39" s="7"/>
      <c r="F39" s="7"/>
      <c r="G39" s="7"/>
    </row>
    <row r="40" spans="1:7" x14ac:dyDescent="0.3">
      <c r="A40" s="7"/>
      <c r="B40" s="7"/>
      <c r="C40" s="7"/>
      <c r="D40" s="7"/>
      <c r="E40" s="7"/>
      <c r="F40" s="7"/>
      <c r="G40" s="7"/>
    </row>
    <row r="41" spans="1:7" x14ac:dyDescent="0.3">
      <c r="A41" s="7"/>
      <c r="B41" s="7"/>
      <c r="C41" s="7"/>
      <c r="D41" s="7"/>
      <c r="E41" s="7"/>
      <c r="F41" s="13"/>
      <c r="G41" s="7"/>
    </row>
    <row r="42" spans="1:7" x14ac:dyDescent="0.3">
      <c r="A42" s="7"/>
      <c r="B42" s="7"/>
      <c r="C42" s="7"/>
      <c r="D42" s="7"/>
      <c r="E42" s="7"/>
      <c r="F42" s="13"/>
      <c r="G42" s="7"/>
    </row>
    <row r="43" spans="1:7" x14ac:dyDescent="0.3">
      <c r="A43" s="7"/>
      <c r="B43" s="7"/>
      <c r="C43" s="14"/>
      <c r="D43" s="7"/>
      <c r="E43" s="7"/>
      <c r="F43" s="13"/>
      <c r="G43" s="7"/>
    </row>
    <row r="44" spans="1:7" x14ac:dyDescent="0.3">
      <c r="A44" s="7"/>
      <c r="B44" s="7"/>
      <c r="C44" s="7"/>
      <c r="D44" s="7"/>
      <c r="E44" s="7"/>
      <c r="F44" s="7"/>
      <c r="G44" s="7"/>
    </row>
    <row r="45" spans="1:7" x14ac:dyDescent="0.3">
      <c r="A45" s="7"/>
      <c r="B45" s="7"/>
      <c r="C45" s="7"/>
      <c r="D45" s="7"/>
      <c r="E45" s="7"/>
      <c r="F45" s="7"/>
      <c r="G45" s="7"/>
    </row>
    <row r="46" spans="1:7" x14ac:dyDescent="0.3">
      <c r="A46" s="7"/>
      <c r="B46" s="7"/>
      <c r="C46" s="7"/>
      <c r="D46" s="7"/>
      <c r="E46" s="7"/>
      <c r="F46" s="13"/>
      <c r="G46" s="7"/>
    </row>
    <row r="47" spans="1:7" x14ac:dyDescent="0.3">
      <c r="A47" s="7"/>
      <c r="B47" s="7"/>
      <c r="C47" s="7"/>
      <c r="D47" s="7"/>
      <c r="E47" s="7"/>
      <c r="F47" s="13"/>
      <c r="G47" s="7"/>
    </row>
    <row r="48" spans="1:7" x14ac:dyDescent="0.3">
      <c r="A48" s="7"/>
      <c r="B48" s="7"/>
      <c r="C48" s="14"/>
      <c r="D48" s="7"/>
      <c r="E48" s="7"/>
      <c r="F48" s="13"/>
      <c r="G48" s="7"/>
    </row>
    <row r="49" spans="1:7" x14ac:dyDescent="0.3">
      <c r="A49" s="7"/>
      <c r="B49" s="7"/>
      <c r="C49" s="7"/>
      <c r="D49" s="7"/>
      <c r="E49" s="7"/>
      <c r="F49" s="7"/>
      <c r="G49" s="7"/>
    </row>
    <row r="50" spans="1:7" x14ac:dyDescent="0.3">
      <c r="A50" s="7"/>
      <c r="B50" s="7"/>
      <c r="C50" s="7"/>
      <c r="D50" s="7"/>
      <c r="E50" s="7"/>
      <c r="F50" s="7"/>
      <c r="G50" s="7"/>
    </row>
    <row r="51" spans="1:7" x14ac:dyDescent="0.3">
      <c r="A51" s="7"/>
      <c r="B51" s="7"/>
      <c r="C51" s="7"/>
      <c r="D51" s="7"/>
      <c r="E51" s="7"/>
      <c r="F51" s="13"/>
      <c r="G51" s="7"/>
    </row>
    <row r="52" spans="1:7" x14ac:dyDescent="0.3">
      <c r="A52" s="7"/>
      <c r="B52" s="7"/>
      <c r="C52" s="7"/>
      <c r="D52" s="7"/>
      <c r="E52" s="7"/>
      <c r="F52" s="13"/>
      <c r="G52" s="7"/>
    </row>
    <row r="53" spans="1:7" x14ac:dyDescent="0.3">
      <c r="A53" s="7"/>
      <c r="B53" s="7"/>
      <c r="C53" s="14"/>
      <c r="D53" s="7"/>
      <c r="E53" s="7"/>
      <c r="F53" s="13"/>
      <c r="G53" s="7"/>
    </row>
    <row r="54" spans="1:7" x14ac:dyDescent="0.3">
      <c r="A54" s="7"/>
      <c r="B54" s="7"/>
      <c r="C54" s="7"/>
      <c r="D54" s="7"/>
      <c r="E54" s="7"/>
      <c r="F54" s="7"/>
      <c r="G54" s="7"/>
    </row>
    <row r="55" spans="1:7" x14ac:dyDescent="0.3">
      <c r="A55" s="7"/>
      <c r="B55" s="7"/>
      <c r="C55" s="7"/>
      <c r="D55" s="7"/>
      <c r="E55" s="7"/>
      <c r="F55" s="7"/>
      <c r="G55" s="7"/>
    </row>
    <row r="56" spans="1:7" x14ac:dyDescent="0.3">
      <c r="A56" s="7"/>
      <c r="B56" s="7"/>
      <c r="C56" s="7"/>
      <c r="D56" s="7"/>
      <c r="E56" s="7"/>
      <c r="F56" s="13"/>
      <c r="G56" s="7"/>
    </row>
    <row r="57" spans="1:7" x14ac:dyDescent="0.3">
      <c r="A57" s="7"/>
      <c r="B57" s="7"/>
      <c r="C57" s="7"/>
      <c r="D57" s="7"/>
      <c r="E57" s="7"/>
      <c r="F57" s="13"/>
      <c r="G57" s="7"/>
    </row>
    <row r="58" spans="1:7" x14ac:dyDescent="0.3">
      <c r="A58" s="7"/>
      <c r="B58" s="7"/>
      <c r="C58" s="14"/>
      <c r="D58" s="7"/>
      <c r="E58" s="7"/>
      <c r="F58" s="13"/>
      <c r="G58" s="7"/>
    </row>
    <row r="59" spans="1:7" x14ac:dyDescent="0.3">
      <c r="A59" s="7"/>
      <c r="B59" s="7"/>
      <c r="C59" s="7"/>
      <c r="D59" s="7"/>
      <c r="E59" s="7"/>
      <c r="F59" s="7"/>
      <c r="G59" s="7"/>
    </row>
    <row r="60" spans="1:7" x14ac:dyDescent="0.3">
      <c r="A60" s="7"/>
      <c r="B60" s="7"/>
      <c r="C60" s="7"/>
      <c r="D60" s="7"/>
      <c r="E60" s="7"/>
      <c r="F60" s="7"/>
      <c r="G60" s="7"/>
    </row>
    <row r="61" spans="1:7" x14ac:dyDescent="0.3">
      <c r="A61" s="7"/>
      <c r="B61" s="7"/>
      <c r="C61" s="7"/>
      <c r="D61" s="7"/>
      <c r="E61" s="7"/>
      <c r="F61" s="13"/>
      <c r="G61" s="7"/>
    </row>
    <row r="62" spans="1:7" x14ac:dyDescent="0.3">
      <c r="A62" s="7"/>
      <c r="B62" s="7"/>
      <c r="C62" s="7"/>
      <c r="D62" s="7"/>
      <c r="E62" s="7"/>
      <c r="F62" s="13"/>
      <c r="G62" s="7"/>
    </row>
    <row r="63" spans="1:7" x14ac:dyDescent="0.3">
      <c r="A63" s="7"/>
      <c r="B63" s="7"/>
      <c r="C63" s="14"/>
      <c r="D63" s="7"/>
      <c r="E63" s="7"/>
      <c r="F63" s="13"/>
      <c r="G63" s="7"/>
    </row>
    <row r="64" spans="1:7" x14ac:dyDescent="0.3">
      <c r="A64" s="7"/>
      <c r="B64" s="7"/>
      <c r="C64" s="7"/>
      <c r="D64" s="7"/>
      <c r="E64" s="7"/>
      <c r="F64" s="7"/>
      <c r="G64" s="7"/>
    </row>
    <row r="65" spans="1:7" x14ac:dyDescent="0.3">
      <c r="A65" s="7"/>
      <c r="B65" s="7"/>
      <c r="C65" s="7"/>
      <c r="D65" s="7"/>
      <c r="E65" s="7"/>
      <c r="F65" s="7"/>
      <c r="G65" s="7"/>
    </row>
    <row r="66" spans="1:7" x14ac:dyDescent="0.3">
      <c r="A66" s="7"/>
      <c r="B66" s="7"/>
      <c r="C66" s="7"/>
      <c r="D66" s="7"/>
      <c r="E66" s="7"/>
      <c r="F66" s="13"/>
      <c r="G66" s="7"/>
    </row>
    <row r="67" spans="1:7" x14ac:dyDescent="0.3">
      <c r="A67" s="7"/>
      <c r="B67" s="7"/>
      <c r="C67" s="7"/>
      <c r="D67" s="7"/>
      <c r="E67" s="7"/>
      <c r="F67" s="13"/>
      <c r="G67" s="7"/>
    </row>
    <row r="68" spans="1:7" x14ac:dyDescent="0.3">
      <c r="A68" s="7"/>
      <c r="B68" s="7"/>
      <c r="C68" s="14"/>
      <c r="D68" s="7"/>
      <c r="E68" s="7"/>
      <c r="F68" s="13"/>
      <c r="G68" s="7"/>
    </row>
    <row r="69" spans="1:7" x14ac:dyDescent="0.3">
      <c r="A69" s="7"/>
      <c r="B69" s="7"/>
      <c r="C69" s="7"/>
      <c r="D69" s="7"/>
      <c r="E69" s="7"/>
      <c r="F69" s="13"/>
      <c r="G69" s="7"/>
    </row>
    <row r="70" spans="1:7" x14ac:dyDescent="0.3">
      <c r="A70" s="7"/>
      <c r="B70" s="7"/>
      <c r="C70" s="7"/>
      <c r="D70" s="7"/>
      <c r="E70" s="7"/>
      <c r="F70" s="7"/>
      <c r="G70" s="7"/>
    </row>
    <row r="71" spans="1:7" x14ac:dyDescent="0.3">
      <c r="A71" s="7"/>
      <c r="B71" s="7"/>
      <c r="C71" s="7"/>
      <c r="D71" s="7"/>
      <c r="E71" s="7"/>
      <c r="F71" s="7"/>
      <c r="G71" s="7"/>
    </row>
    <row r="72" spans="1:7" x14ac:dyDescent="0.3">
      <c r="A72" s="7"/>
      <c r="B72" s="7"/>
      <c r="C72" s="7"/>
      <c r="D72" s="7"/>
      <c r="E72" s="7"/>
      <c r="F72" s="7"/>
      <c r="G72" s="7"/>
    </row>
    <row r="73" spans="1:7" x14ac:dyDescent="0.3">
      <c r="A73" s="7"/>
      <c r="B73" s="7"/>
      <c r="C73" s="7"/>
      <c r="D73" s="7"/>
      <c r="E73" s="7"/>
      <c r="F73" s="7"/>
      <c r="G73" s="7"/>
    </row>
    <row r="74" spans="1:7" x14ac:dyDescent="0.3">
      <c r="A74" s="7"/>
      <c r="B74" s="7"/>
      <c r="C74" s="7"/>
      <c r="D74" s="7"/>
      <c r="E74" s="7"/>
      <c r="F74" s="7"/>
      <c r="G74" s="7"/>
    </row>
    <row r="75" spans="1:7" x14ac:dyDescent="0.3">
      <c r="A75" s="7"/>
      <c r="B75" s="7"/>
      <c r="C75" s="7"/>
      <c r="D75" s="7"/>
      <c r="E75" s="7"/>
      <c r="F75" s="7"/>
      <c r="G75" s="7"/>
    </row>
    <row r="76" spans="1:7" x14ac:dyDescent="0.3">
      <c r="A76" s="7"/>
      <c r="B76" s="7"/>
      <c r="C76" s="7"/>
      <c r="D76" s="7"/>
      <c r="E76" s="7"/>
      <c r="F76" s="7"/>
      <c r="G76" s="7"/>
    </row>
    <row r="77" spans="1:7" x14ac:dyDescent="0.3">
      <c r="A77" s="7"/>
      <c r="B77" s="7"/>
      <c r="C77" s="7"/>
      <c r="D77" s="7"/>
      <c r="E77" s="7"/>
      <c r="F77" s="7"/>
      <c r="G77" s="7"/>
    </row>
    <row r="78" spans="1:7" x14ac:dyDescent="0.3">
      <c r="A78" s="7"/>
      <c r="B78" s="7"/>
      <c r="C78" s="7"/>
      <c r="D78" s="7"/>
      <c r="E78" s="7"/>
      <c r="F78" s="7"/>
      <c r="G78" s="7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1,2,4,5</vt:lpstr>
      <vt:lpstr>8</vt:lpstr>
      <vt:lpstr>9.</vt:lpstr>
      <vt:lpstr>10.</vt:lpstr>
      <vt:lpstr>13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Mesquita</dc:creator>
  <cp:lastModifiedBy>Jo Mesquita</cp:lastModifiedBy>
  <dcterms:created xsi:type="dcterms:W3CDTF">2019-11-27T10:05:52Z</dcterms:created>
  <dcterms:modified xsi:type="dcterms:W3CDTF">2019-12-16T17:19:25Z</dcterms:modified>
</cp:coreProperties>
</file>