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/>
  </bookViews>
  <sheets>
    <sheet name="Basisdaten" sheetId="1" r:id="rId1"/>
    <sheet name="Werbemaßnahmen" sheetId="2" r:id="rId2"/>
    <sheet name="Expertinnen und Experten" sheetId="3" r:id="rId3"/>
    <sheet name="Kontakt" sheetId="4" r:id="rId4"/>
  </sheets>
  <calcPr calcId="145621"/>
</workbook>
</file>

<file path=xl/calcChain.xml><?xml version="1.0" encoding="utf-8"?>
<calcChain xmlns="http://schemas.openxmlformats.org/spreadsheetml/2006/main">
  <c r="B35" i="1" l="1"/>
  <c r="B5" i="4" l="1"/>
  <c r="A3" i="3"/>
  <c r="A4" i="3"/>
  <c r="A5" i="3"/>
  <c r="A6" i="3"/>
  <c r="A7" i="3"/>
  <c r="A8" i="3"/>
  <c r="A9" i="3"/>
  <c r="A2" i="3"/>
  <c r="B17" i="1"/>
  <c r="B29" i="1" l="1"/>
  <c r="B28" i="1"/>
  <c r="B42" i="1" l="1"/>
  <c r="B43" i="1"/>
  <c r="B49" i="1" l="1"/>
  <c r="B46" i="1"/>
  <c r="B48" i="1"/>
  <c r="B47" i="1"/>
  <c r="B24" i="1"/>
  <c r="B25" i="1" s="1"/>
  <c r="B57" i="1" l="1"/>
  <c r="B34" i="1" l="1"/>
  <c r="B26" i="1" l="1"/>
  <c r="B31" i="1"/>
  <c r="B32" i="1" s="1"/>
  <c r="B44" i="1" l="1"/>
  <c r="B50" i="1"/>
</calcChain>
</file>

<file path=xl/sharedStrings.xml><?xml version="1.0" encoding="utf-8"?>
<sst xmlns="http://schemas.openxmlformats.org/spreadsheetml/2006/main" count="150" uniqueCount="123">
  <si>
    <t>Datum</t>
  </si>
  <si>
    <t>Datum Ende</t>
  </si>
  <si>
    <t>Datum Beginn</t>
  </si>
  <si>
    <t>Uhrzeit Ende</t>
  </si>
  <si>
    <t>Projektname</t>
  </si>
  <si>
    <t>Untertitel</t>
  </si>
  <si>
    <t>Feld</t>
  </si>
  <si>
    <t>Wert</t>
  </si>
  <si>
    <t>E-Mail-Adresse</t>
  </si>
  <si>
    <t>Web-Adresse</t>
  </si>
  <si>
    <t>Titel Auftaktwerkstatt</t>
  </si>
  <si>
    <t>entspricht im Regelfall dem Projektnamen</t>
  </si>
  <si>
    <t>Auftakt Plätze maximal</t>
  </si>
  <si>
    <t>davon Plätze offene Anmeldung</t>
  </si>
  <si>
    <t>Summe</t>
  </si>
  <si>
    <t>im Regelfall Datum Auftaktwerkstatt</t>
  </si>
  <si>
    <t>Anmerkungen</t>
  </si>
  <si>
    <t>Altersgruppe 1</t>
  </si>
  <si>
    <t>Altersgruppe 2</t>
  </si>
  <si>
    <t>Altersgruppe 3</t>
  </si>
  <si>
    <t>Altersgruppe 4</t>
  </si>
  <si>
    <t>65 plus</t>
  </si>
  <si>
    <t>16 bis 24</t>
  </si>
  <si>
    <t>25 bis 44</t>
  </si>
  <si>
    <t>45 bis 64</t>
  </si>
  <si>
    <t>Zusatzkriterium</t>
  </si>
  <si>
    <t>Option 1</t>
  </si>
  <si>
    <t>Option 2</t>
  </si>
  <si>
    <t>Option 3</t>
  </si>
  <si>
    <t>reservierte Plätze</t>
  </si>
  <si>
    <t>Alter</t>
  </si>
  <si>
    <t>Geschlecht</t>
  </si>
  <si>
    <t>Auftaktwerkstatt</t>
  </si>
  <si>
    <t>Onlinewerkstatt</t>
  </si>
  <si>
    <t xml:space="preserve">Veranstaltungsort </t>
  </si>
  <si>
    <t>Uhrzeit Beginn</t>
  </si>
  <si>
    <t>10%-25% Puffer</t>
  </si>
  <si>
    <t>50%-80% der Plätze</t>
  </si>
  <si>
    <t>Einladungsphase</t>
  </si>
  <si>
    <t>Ausschüsse</t>
  </si>
  <si>
    <t>Thema 1</t>
  </si>
  <si>
    <t>Thema 2</t>
  </si>
  <si>
    <t>Thema 3</t>
  </si>
  <si>
    <t>Thema 4</t>
  </si>
  <si>
    <t>Thema 5</t>
  </si>
  <si>
    <t>Thema 6</t>
  </si>
  <si>
    <t>Thema 7</t>
  </si>
  <si>
    <t>Thema 8</t>
  </si>
  <si>
    <t>-</t>
  </si>
  <si>
    <t>Empfehlung: Lokale Bevölkerungsanteile x1,1. Kleinste Gruppe x1,3. Summe Anteile ohne kleinste Gruppe max. 95%</t>
  </si>
  <si>
    <t>Männer</t>
  </si>
  <si>
    <t>Frauen</t>
  </si>
  <si>
    <t>Ergebniswerkstatt</t>
  </si>
  <si>
    <t>Titel Ergebniswerkstatt</t>
  </si>
  <si>
    <t>10:00 Uhr</t>
  </si>
  <si>
    <t>16:30 Uhr</t>
  </si>
  <si>
    <t>Empfehlung: Lokale Bevölkerungsanteile x1,1. Kleinste Gruppe x1,3. Summe Anteile ohne kleinste Gruppe max. 95%
Alternativ: Alle Optionen 100%</t>
  </si>
  <si>
    <t>Option 4</t>
  </si>
  <si>
    <t>Option 5</t>
  </si>
  <si>
    <t>im Regelfall 6 Wochen vor Auftakt</t>
  </si>
  <si>
    <t>[[Frage]]</t>
  </si>
  <si>
    <t>14:00 Uhr</t>
  </si>
  <si>
    <t>17:00 Uhr</t>
  </si>
  <si>
    <t>Werbemaßnahmen</t>
  </si>
  <si>
    <t>Online-Werbung</t>
  </si>
  <si>
    <t>Redaktionelle Nachrichten</t>
  </si>
  <si>
    <t>Stadtportal (Banner auf Startseite)</t>
  </si>
  <si>
    <t>Lokale Zeitungs-Portale</t>
  </si>
  <si>
    <t>Kundenzeitschriften (z.B. Stadtwerke)</t>
  </si>
  <si>
    <t>Papierwerbung</t>
  </si>
  <si>
    <t>Facebook- oder Google-Ads Kampagne</t>
  </si>
  <si>
    <t>Verteiler von Multiplikatoren (Stadtteilzentren, Vereine mit Bezug zum Thema, etc.)</t>
  </si>
  <si>
    <t>Verteiler der Stadtverwaltung</t>
  </si>
  <si>
    <t>Bericht Lokalzeitung</t>
  </si>
  <si>
    <t>Außenwerbung</t>
  </si>
  <si>
    <t>Platakte/Monitore in öffentlichen Verkehrsmitteln</t>
  </si>
  <si>
    <t>Plakate/Monitore in frequentierten Einrichtungen (z.B. Bibliothek, VHS, Bürgeramt)</t>
  </si>
  <si>
    <t>E-Mail-Ansprache</t>
  </si>
  <si>
    <t>Stadtportal (redaktionelle Artikel)</t>
  </si>
  <si>
    <t>Zusatzaufdruck auf Quittungen, Parktickets, Knöllchen, Mahnungen Buchausleihe, etc.</t>
  </si>
  <si>
    <t>Postkarten: regulären Sendungen beifügen (z.B. Bürgeramt)</t>
  </si>
  <si>
    <t>Postkarten: Verteilstellen</t>
  </si>
  <si>
    <t>Zusatzstempel bei Frankieren regulärer Sendungen</t>
  </si>
  <si>
    <t>Postkarten: Zufallsstichprobe oder Hausbriefwurf</t>
  </si>
  <si>
    <t>Nachwerbung</t>
  </si>
  <si>
    <t>Persönliche Ansprache Fußgängerzone (s. Handbuch)</t>
  </si>
  <si>
    <t>Maßnahme</t>
  </si>
  <si>
    <t>Anregungen</t>
  </si>
  <si>
    <t>Ausschuss</t>
  </si>
  <si>
    <t>Name</t>
  </si>
  <si>
    <t>Vorname</t>
  </si>
  <si>
    <t>Funktion/Amt</t>
  </si>
  <si>
    <t>E-Mail (nicht öffentlich)</t>
  </si>
  <si>
    <t>Telefon (nicht öffentlich)</t>
  </si>
  <si>
    <t>Foto</t>
  </si>
  <si>
    <t>Projekt</t>
  </si>
  <si>
    <t>z.B. BürgerForum Demografie
(für Kopfzeile, E-Mail Signatur, etc.)</t>
  </si>
  <si>
    <t xml:space="preserve">z.B. stadtname.buergerforum2014.de
</t>
  </si>
  <si>
    <t>Lokaler Bevölkerungsanteil x1,2</t>
  </si>
  <si>
    <t>Bitte für jedes Thema 2 Artikel aus fachlich-inhaltlicher Perspektive bereitstellen (Länge ca. 5000 Zeichen).</t>
  </si>
  <si>
    <t>Bitte für jedes Thema 2 Fotos bereitstellen (mind. 1200 Pixel Breite).</t>
  </si>
  <si>
    <t>im Regelfall 1 Tag vor Auftakt</t>
  </si>
  <si>
    <t>im Regelfall 4 Wochen später</t>
  </si>
  <si>
    <t>Kinderbetreuung</t>
  </si>
  <si>
    <t>ja/nein/auf Anfrage</t>
  </si>
  <si>
    <t>Barrierefrei</t>
  </si>
  <si>
    <t>ja/nein</t>
  </si>
  <si>
    <t>Kontakt</t>
  </si>
  <si>
    <t>Ansprechstelle, ggf. Dienstzeiten</t>
  </si>
  <si>
    <t>Telefonnummer</t>
  </si>
  <si>
    <t>Vollständige Angaben</t>
  </si>
  <si>
    <t xml:space="preserve">oder Link auf Impressum der Stadt </t>
  </si>
  <si>
    <t>Impressum (nur wenn Initiator formaler Betreiber der Website ist)</t>
  </si>
  <si>
    <t>E-Mail Adresse</t>
  </si>
  <si>
    <t>im Regelfall wie unter Basisdaten angegeben</t>
  </si>
  <si>
    <t>z.B. ServiceCenter der Stadt Xy
Montag bis Freitag von 8 bis 18 Uhr</t>
  </si>
  <si>
    <t>z.B. Wie wollen wir in Zukunft leben?
(für Kopfzeile)</t>
  </si>
  <si>
    <t>z.B. stadtname@buergerforum2014.de 
(möglichst gleiche Domain, wegen Spam-Filter)</t>
  </si>
  <si>
    <t>ca. 4-6 Wochen nach Onlinewerkstatt (Fraktionssitzungen?)</t>
  </si>
  <si>
    <t>Beginn (während Onlinewerkstatt)</t>
  </si>
  <si>
    <t>Beginn (während Einladungsphase)</t>
  </si>
  <si>
    <t>Persönliche Ansprache in halböffentlichen Treffpunkten der Zielgruppen (Vereine, Läden, Veranstaltungen)</t>
  </si>
  <si>
    <t>Persönliche Ansprache bekannter Multiplikatoren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</si>
</sst>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horizontal="right" wrapText="1"/>
    </xf>
    <xf numFmtId="9" fontId="0" fillId="0" borderId="0" xfId="0" applyNumberFormat="1" applyAlignment="1">
      <alignment wrapText="1"/>
    </xf>
    <xf numFmtId="9" fontId="0" fillId="0" borderId="0" xfId="0" applyNumberFormat="1" applyAlignment="1">
      <alignment horizontal="left" wrapText="1"/>
    </xf>
    <xf numFmtId="0" fontId="0" fillId="0" borderId="0" xfId="0" applyFont="1" applyAlignment="1">
      <alignment wrapText="1"/>
    </xf>
    <xf numFmtId="9" fontId="0" fillId="0" borderId="0" xfId="0" quotePrefix="1" applyNumberFormat="1" applyAlignment="1">
      <alignment wrapText="1"/>
    </xf>
    <xf numFmtId="0" fontId="0" fillId="0" borderId="0" xfId="0" applyNumberFormat="1" applyAlignment="1">
      <alignment horizontal="right" wrapText="1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3" fillId="5" borderId="0" xfId="0" applyFont="1" applyFill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30.85546875" style="4" customWidth="1"/>
    <col min="2" max="2" width="40.7109375" style="3" customWidth="1"/>
    <col min="3" max="3" width="2.7109375" style="3" customWidth="1"/>
    <col min="4" max="4" width="56.85546875" style="12" customWidth="1"/>
  </cols>
  <sheetData>
    <row r="1" spans="1:4" ht="33.75" customHeight="1" x14ac:dyDescent="0.25">
      <c r="A1" s="17" t="s">
        <v>6</v>
      </c>
      <c r="B1" s="17" t="s">
        <v>7</v>
      </c>
      <c r="C1" s="17"/>
      <c r="D1" s="17" t="s">
        <v>16</v>
      </c>
    </row>
    <row r="2" spans="1:4" ht="33.75" customHeight="1" x14ac:dyDescent="0.25">
      <c r="A2" s="4" t="s">
        <v>95</v>
      </c>
    </row>
    <row r="3" spans="1:4" ht="30" x14ac:dyDescent="0.25">
      <c r="A3" s="9" t="s">
        <v>4</v>
      </c>
      <c r="B3" s="3" t="s">
        <v>48</v>
      </c>
      <c r="D3" s="12" t="s">
        <v>96</v>
      </c>
    </row>
    <row r="4" spans="1:4" ht="30" x14ac:dyDescent="0.25">
      <c r="A4" s="9" t="s">
        <v>5</v>
      </c>
      <c r="D4" s="12" t="s">
        <v>116</v>
      </c>
    </row>
    <row r="5" spans="1:4" ht="30" x14ac:dyDescent="0.25">
      <c r="A5" s="9" t="s">
        <v>9</v>
      </c>
      <c r="D5" s="12" t="s">
        <v>97</v>
      </c>
    </row>
    <row r="6" spans="1:4" ht="30" x14ac:dyDescent="0.25">
      <c r="A6" s="9" t="s">
        <v>8</v>
      </c>
      <c r="B6"/>
      <c r="D6" s="12" t="s">
        <v>117</v>
      </c>
    </row>
    <row r="7" spans="1:4" ht="33.75" customHeight="1" x14ac:dyDescent="0.25">
      <c r="A7" s="4" t="s">
        <v>39</v>
      </c>
      <c r="B7" s="5"/>
    </row>
    <row r="8" spans="1:4" ht="30" x14ac:dyDescent="0.25">
      <c r="A8" s="9" t="s">
        <v>40</v>
      </c>
      <c r="B8" s="5" t="s">
        <v>48</v>
      </c>
      <c r="D8" s="12" t="s">
        <v>100</v>
      </c>
    </row>
    <row r="9" spans="1:4" ht="30" x14ac:dyDescent="0.25">
      <c r="A9" s="9" t="s">
        <v>41</v>
      </c>
      <c r="B9" s="5" t="s">
        <v>48</v>
      </c>
      <c r="D9" s="12" t="s">
        <v>99</v>
      </c>
    </row>
    <row r="10" spans="1:4" x14ac:dyDescent="0.25">
      <c r="A10" s="9" t="s">
        <v>42</v>
      </c>
      <c r="B10" s="5" t="s">
        <v>48</v>
      </c>
    </row>
    <row r="11" spans="1:4" x14ac:dyDescent="0.25">
      <c r="A11" s="9" t="s">
        <v>43</v>
      </c>
      <c r="B11" s="5" t="s">
        <v>48</v>
      </c>
    </row>
    <row r="12" spans="1:4" x14ac:dyDescent="0.25">
      <c r="A12" s="9" t="s">
        <v>44</v>
      </c>
      <c r="B12" s="5" t="s">
        <v>48</v>
      </c>
    </row>
    <row r="13" spans="1:4" x14ac:dyDescent="0.25">
      <c r="A13" s="9" t="s">
        <v>45</v>
      </c>
      <c r="B13" s="5" t="s">
        <v>48</v>
      </c>
    </row>
    <row r="14" spans="1:4" x14ac:dyDescent="0.25">
      <c r="A14" s="9" t="s">
        <v>46</v>
      </c>
      <c r="B14" s="5" t="s">
        <v>48</v>
      </c>
    </row>
    <row r="15" spans="1:4" x14ac:dyDescent="0.25">
      <c r="A15" s="9" t="s">
        <v>47</v>
      </c>
      <c r="B15" s="5" t="s">
        <v>48</v>
      </c>
    </row>
    <row r="16" spans="1:4" ht="33.75" customHeight="1" x14ac:dyDescent="0.25">
      <c r="A16" s="4" t="s">
        <v>32</v>
      </c>
    </row>
    <row r="17" spans="1:4" x14ac:dyDescent="0.25">
      <c r="A17" s="9" t="s">
        <v>10</v>
      </c>
      <c r="B17" s="3" t="str">
        <f>B3</f>
        <v>-</v>
      </c>
      <c r="D17" s="12" t="s">
        <v>11</v>
      </c>
    </row>
    <row r="18" spans="1:4" x14ac:dyDescent="0.25">
      <c r="A18" s="9" t="s">
        <v>0</v>
      </c>
      <c r="B18" s="5">
        <v>73051</v>
      </c>
    </row>
    <row r="19" spans="1:4" x14ac:dyDescent="0.25">
      <c r="A19" s="9" t="s">
        <v>35</v>
      </c>
      <c r="B19" s="15" t="s">
        <v>54</v>
      </c>
    </row>
    <row r="20" spans="1:4" x14ac:dyDescent="0.25">
      <c r="A20" s="9" t="s">
        <v>3</v>
      </c>
      <c r="B20" s="15" t="s">
        <v>55</v>
      </c>
    </row>
    <row r="21" spans="1:4" ht="15.75" customHeight="1" x14ac:dyDescent="0.25">
      <c r="A21" s="9" t="s">
        <v>34</v>
      </c>
    </row>
    <row r="22" spans="1:4" ht="15.75" customHeight="1" x14ac:dyDescent="0.25">
      <c r="A22" s="9" t="s">
        <v>105</v>
      </c>
      <c r="D22" s="12" t="s">
        <v>106</v>
      </c>
    </row>
    <row r="23" spans="1:4" x14ac:dyDescent="0.25">
      <c r="A23" s="9" t="s">
        <v>103</v>
      </c>
      <c r="B23" s="11"/>
      <c r="D23" s="12" t="s">
        <v>104</v>
      </c>
    </row>
    <row r="24" spans="1:4" x14ac:dyDescent="0.25">
      <c r="A24" s="9" t="s">
        <v>12</v>
      </c>
      <c r="B24" s="3">
        <f>200*1.25</f>
        <v>250</v>
      </c>
      <c r="D24" s="12" t="s">
        <v>36</v>
      </c>
    </row>
    <row r="25" spans="1:4" x14ac:dyDescent="0.25">
      <c r="A25" s="9" t="s">
        <v>13</v>
      </c>
      <c r="B25" s="3">
        <f>ROUND(B24*0.6,0)</f>
        <v>150</v>
      </c>
      <c r="D25" s="12" t="s">
        <v>37</v>
      </c>
    </row>
    <row r="26" spans="1:4" x14ac:dyDescent="0.25">
      <c r="A26" s="9" t="s">
        <v>29</v>
      </c>
      <c r="B26" s="11">
        <f>B24-B25</f>
        <v>100</v>
      </c>
    </row>
    <row r="27" spans="1:4" ht="33.75" customHeight="1" x14ac:dyDescent="0.25">
      <c r="A27" s="4" t="s">
        <v>38</v>
      </c>
    </row>
    <row r="28" spans="1:4" x14ac:dyDescent="0.25">
      <c r="A28" s="9" t="s">
        <v>2</v>
      </c>
      <c r="B28" s="5">
        <f>B18-(7*6)</f>
        <v>73009</v>
      </c>
      <c r="D28" s="12" t="s">
        <v>59</v>
      </c>
    </row>
    <row r="29" spans="1:4" x14ac:dyDescent="0.25">
      <c r="A29" s="9" t="s">
        <v>1</v>
      </c>
      <c r="B29" s="5">
        <f>B18-1</f>
        <v>73050</v>
      </c>
      <c r="D29" s="12" t="s">
        <v>101</v>
      </c>
    </row>
    <row r="30" spans="1:4" ht="33.75" customHeight="1" x14ac:dyDescent="0.25">
      <c r="A30" s="4" t="s">
        <v>33</v>
      </c>
    </row>
    <row r="31" spans="1:4" x14ac:dyDescent="0.25">
      <c r="A31" s="9" t="s">
        <v>2</v>
      </c>
      <c r="B31" s="5">
        <f>B18</f>
        <v>73051</v>
      </c>
      <c r="D31" s="12" t="s">
        <v>15</v>
      </c>
    </row>
    <row r="32" spans="1:4" x14ac:dyDescent="0.25">
      <c r="A32" s="9" t="s">
        <v>1</v>
      </c>
      <c r="B32" s="5">
        <f>B31+27</f>
        <v>73078</v>
      </c>
      <c r="D32" s="12" t="s">
        <v>102</v>
      </c>
    </row>
    <row r="33" spans="1:5" ht="33.75" customHeight="1" x14ac:dyDescent="0.25">
      <c r="A33" s="4" t="s">
        <v>52</v>
      </c>
    </row>
    <row r="34" spans="1:5" x14ac:dyDescent="0.25">
      <c r="A34" s="9" t="s">
        <v>53</v>
      </c>
      <c r="B34" s="3" t="str">
        <f>B3</f>
        <v>-</v>
      </c>
      <c r="D34" s="12" t="s">
        <v>11</v>
      </c>
    </row>
    <row r="35" spans="1:5" x14ac:dyDescent="0.25">
      <c r="A35" s="9" t="s">
        <v>0</v>
      </c>
      <c r="B35" s="5">
        <f>B32+(36)</f>
        <v>73114</v>
      </c>
      <c r="D35" s="12" t="s">
        <v>118</v>
      </c>
    </row>
    <row r="36" spans="1:5" x14ac:dyDescent="0.25">
      <c r="A36" s="9" t="s">
        <v>35</v>
      </c>
      <c r="B36" s="15" t="s">
        <v>61</v>
      </c>
    </row>
    <row r="37" spans="1:5" x14ac:dyDescent="0.25">
      <c r="A37" s="9" t="s">
        <v>3</v>
      </c>
      <c r="B37" s="15" t="s">
        <v>62</v>
      </c>
    </row>
    <row r="38" spans="1:5" x14ac:dyDescent="0.25">
      <c r="A38" s="9" t="s">
        <v>34</v>
      </c>
    </row>
    <row r="39" spans="1:5" ht="15.75" customHeight="1" x14ac:dyDescent="0.25">
      <c r="A39" s="9" t="s">
        <v>105</v>
      </c>
      <c r="D39" s="12" t="s">
        <v>106</v>
      </c>
    </row>
    <row r="40" spans="1:5" x14ac:dyDescent="0.25">
      <c r="A40" s="9" t="s">
        <v>103</v>
      </c>
      <c r="B40" s="11"/>
      <c r="D40" s="12" t="s">
        <v>104</v>
      </c>
    </row>
    <row r="41" spans="1:5" ht="33.75" customHeight="1" x14ac:dyDescent="0.25">
      <c r="A41" s="4" t="s">
        <v>31</v>
      </c>
      <c r="B41" s="8"/>
    </row>
    <row r="42" spans="1:5" x14ac:dyDescent="0.25">
      <c r="A42" s="9" t="s">
        <v>50</v>
      </c>
      <c r="B42" s="7">
        <f>49%*1.2</f>
        <v>0.58799999999999997</v>
      </c>
      <c r="D42" s="12" t="s">
        <v>98</v>
      </c>
    </row>
    <row r="43" spans="1:5" x14ac:dyDescent="0.25">
      <c r="A43" s="9" t="s">
        <v>51</v>
      </c>
      <c r="B43" s="7">
        <f>51%*1.2</f>
        <v>0.61199999999999999</v>
      </c>
      <c r="D43" s="12" t="s">
        <v>98</v>
      </c>
    </row>
    <row r="44" spans="1:5" x14ac:dyDescent="0.25">
      <c r="A44" s="9" t="s">
        <v>14</v>
      </c>
      <c r="B44" s="6">
        <f>SUM(B42:B43)</f>
        <v>1.2</v>
      </c>
    </row>
    <row r="45" spans="1:5" ht="33.75" customHeight="1" x14ac:dyDescent="0.25">
      <c r="A45" s="4" t="s">
        <v>30</v>
      </c>
      <c r="B45" s="8"/>
      <c r="D45" s="13"/>
      <c r="E45" s="2"/>
    </row>
    <row r="46" spans="1:5" x14ac:dyDescent="0.25">
      <c r="A46" s="9" t="s">
        <v>17</v>
      </c>
      <c r="B46" s="7">
        <f>15%*1.3</f>
        <v>0.19500000000000001</v>
      </c>
      <c r="D46" s="12" t="s">
        <v>22</v>
      </c>
      <c r="E46" s="2"/>
    </row>
    <row r="47" spans="1:5" x14ac:dyDescent="0.25">
      <c r="A47" s="9" t="s">
        <v>18</v>
      </c>
      <c r="B47" s="7">
        <f>30%*1.1</f>
        <v>0.33</v>
      </c>
      <c r="D47" s="12" t="s">
        <v>23</v>
      </c>
      <c r="E47" s="2"/>
    </row>
    <row r="48" spans="1:5" x14ac:dyDescent="0.25">
      <c r="A48" s="9" t="s">
        <v>19</v>
      </c>
      <c r="B48" s="7">
        <f>30%*1.1</f>
        <v>0.33</v>
      </c>
      <c r="D48" s="12" t="s">
        <v>24</v>
      </c>
      <c r="E48" s="2"/>
    </row>
    <row r="49" spans="1:5" x14ac:dyDescent="0.25">
      <c r="A49" s="9" t="s">
        <v>20</v>
      </c>
      <c r="B49" s="7">
        <f>25%*1.1</f>
        <v>0.27500000000000002</v>
      </c>
      <c r="D49" s="12" t="s">
        <v>21</v>
      </c>
      <c r="E49" s="2"/>
    </row>
    <row r="50" spans="1:5" ht="30" x14ac:dyDescent="0.25">
      <c r="A50" s="9" t="s">
        <v>14</v>
      </c>
      <c r="B50" s="6">
        <f>SUM(B46:B49)</f>
        <v>1.1299999999999999</v>
      </c>
      <c r="D50" s="12" t="s">
        <v>49</v>
      </c>
    </row>
    <row r="51" spans="1:5" ht="33.75" customHeight="1" x14ac:dyDescent="0.25">
      <c r="A51" s="4" t="s">
        <v>25</v>
      </c>
      <c r="B51" s="3" t="s">
        <v>60</v>
      </c>
    </row>
    <row r="52" spans="1:5" x14ac:dyDescent="0.25">
      <c r="A52" s="9" t="s">
        <v>26</v>
      </c>
      <c r="B52" s="10">
        <v>1</v>
      </c>
    </row>
    <row r="53" spans="1:5" x14ac:dyDescent="0.25">
      <c r="A53" s="9" t="s">
        <v>27</v>
      </c>
      <c r="B53" s="10">
        <v>1</v>
      </c>
    </row>
    <row r="54" spans="1:5" x14ac:dyDescent="0.25">
      <c r="A54" s="9" t="s">
        <v>28</v>
      </c>
      <c r="B54" s="10">
        <v>1</v>
      </c>
    </row>
    <row r="55" spans="1:5" x14ac:dyDescent="0.25">
      <c r="A55" s="9" t="s">
        <v>57</v>
      </c>
      <c r="B55" s="10" t="s">
        <v>48</v>
      </c>
      <c r="D55" s="14"/>
    </row>
    <row r="56" spans="1:5" x14ac:dyDescent="0.25">
      <c r="A56" s="9" t="s">
        <v>58</v>
      </c>
      <c r="B56" s="10" t="s">
        <v>48</v>
      </c>
      <c r="D56" s="14"/>
    </row>
    <row r="57" spans="1:5" ht="45" x14ac:dyDescent="0.25">
      <c r="A57" s="9" t="s">
        <v>14</v>
      </c>
      <c r="B57" s="6">
        <f>SUM(B52:B56)</f>
        <v>3</v>
      </c>
      <c r="D57" s="12" t="s">
        <v>56</v>
      </c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27.42578125" style="1" customWidth="1"/>
    <col min="2" max="2" width="27.42578125" customWidth="1"/>
    <col min="3" max="3" width="51.42578125" customWidth="1"/>
    <col min="4" max="5" width="19.85546875" customWidth="1"/>
  </cols>
  <sheetData>
    <row r="1" spans="1:5" ht="33.75" customHeight="1" x14ac:dyDescent="0.25">
      <c r="A1" s="18" t="s">
        <v>63</v>
      </c>
      <c r="B1" s="18" t="s">
        <v>87</v>
      </c>
      <c r="C1" s="18" t="s">
        <v>86</v>
      </c>
      <c r="D1" s="18" t="s">
        <v>120</v>
      </c>
      <c r="E1" s="18" t="s">
        <v>119</v>
      </c>
    </row>
    <row r="2" spans="1:5" ht="28.5" customHeight="1" x14ac:dyDescent="0.25">
      <c r="A2" s="16" t="s">
        <v>64</v>
      </c>
      <c r="B2" s="12"/>
      <c r="C2" s="3"/>
      <c r="D2" s="3"/>
    </row>
    <row r="3" spans="1:5" ht="30" x14ac:dyDescent="0.25">
      <c r="A3" s="16"/>
      <c r="B3" s="12" t="s">
        <v>66</v>
      </c>
      <c r="C3" s="3"/>
      <c r="D3" s="3"/>
    </row>
    <row r="4" spans="1:5" x14ac:dyDescent="0.25">
      <c r="A4" s="16"/>
      <c r="B4" s="12" t="s">
        <v>67</v>
      </c>
      <c r="C4" s="3"/>
      <c r="D4" s="3"/>
    </row>
    <row r="5" spans="1:5" x14ac:dyDescent="0.25">
      <c r="A5" s="16"/>
      <c r="B5" s="12" t="s">
        <v>70</v>
      </c>
      <c r="C5" s="3"/>
      <c r="D5" s="3"/>
    </row>
    <row r="6" spans="1:5" ht="28.5" customHeight="1" x14ac:dyDescent="0.25">
      <c r="A6" s="16" t="s">
        <v>65</v>
      </c>
      <c r="B6" s="12"/>
      <c r="C6" s="3"/>
      <c r="D6" s="3"/>
    </row>
    <row r="7" spans="1:5" ht="30" x14ac:dyDescent="0.25">
      <c r="A7" s="16"/>
      <c r="B7" s="12" t="s">
        <v>78</v>
      </c>
      <c r="C7" s="3"/>
      <c r="D7" s="3"/>
    </row>
    <row r="8" spans="1:5" x14ac:dyDescent="0.25">
      <c r="A8" s="16"/>
      <c r="B8" s="12" t="s">
        <v>73</v>
      </c>
      <c r="C8" s="3"/>
      <c r="D8" s="3"/>
    </row>
    <row r="9" spans="1:5" ht="30" x14ac:dyDescent="0.25">
      <c r="A9" s="16"/>
      <c r="B9" s="12" t="s">
        <v>68</v>
      </c>
      <c r="C9" s="3"/>
      <c r="D9" s="3"/>
    </row>
    <row r="10" spans="1:5" ht="28.5" customHeight="1" x14ac:dyDescent="0.25">
      <c r="A10" s="16" t="s">
        <v>77</v>
      </c>
      <c r="B10" s="12"/>
      <c r="C10" s="3"/>
      <c r="D10" s="3"/>
    </row>
    <row r="11" spans="1:5" x14ac:dyDescent="0.25">
      <c r="A11" s="16"/>
      <c r="B11" s="12" t="s">
        <v>72</v>
      </c>
      <c r="C11" s="3"/>
      <c r="D11" s="3"/>
    </row>
    <row r="12" spans="1:5" ht="45" x14ac:dyDescent="0.25">
      <c r="A12" s="16"/>
      <c r="B12" s="12" t="s">
        <v>71</v>
      </c>
      <c r="C12" s="3"/>
      <c r="D12" s="3"/>
    </row>
    <row r="13" spans="1:5" ht="28.5" customHeight="1" x14ac:dyDescent="0.25">
      <c r="A13" s="16" t="s">
        <v>69</v>
      </c>
      <c r="B13" s="12"/>
      <c r="C13" s="3"/>
      <c r="D13" s="3"/>
    </row>
    <row r="14" spans="1:5" ht="45" x14ac:dyDescent="0.25">
      <c r="A14" s="16"/>
      <c r="B14" s="12" t="s">
        <v>80</v>
      </c>
      <c r="C14" s="3"/>
      <c r="D14" s="3"/>
    </row>
    <row r="15" spans="1:5" ht="30" x14ac:dyDescent="0.25">
      <c r="A15" s="16"/>
      <c r="B15" s="12" t="s">
        <v>83</v>
      </c>
      <c r="C15" s="3"/>
      <c r="D15" s="3"/>
    </row>
    <row r="16" spans="1:5" x14ac:dyDescent="0.25">
      <c r="A16" s="16"/>
      <c r="B16" s="12" t="s">
        <v>81</v>
      </c>
      <c r="C16" s="3"/>
      <c r="D16" s="3"/>
    </row>
    <row r="17" spans="1:4" ht="30" x14ac:dyDescent="0.25">
      <c r="A17" s="16"/>
      <c r="B17" s="12" t="s">
        <v>82</v>
      </c>
      <c r="C17" s="3"/>
      <c r="D17" s="3"/>
    </row>
    <row r="18" spans="1:4" ht="28.5" customHeight="1" x14ac:dyDescent="0.25">
      <c r="A18" s="16" t="s">
        <v>74</v>
      </c>
      <c r="B18" s="12"/>
      <c r="C18" s="3"/>
      <c r="D18" s="3"/>
    </row>
    <row r="19" spans="1:4" ht="60" x14ac:dyDescent="0.25">
      <c r="A19" s="16"/>
      <c r="B19" s="12" t="s">
        <v>76</v>
      </c>
      <c r="C19" s="3"/>
      <c r="D19" s="3"/>
    </row>
    <row r="20" spans="1:4" ht="30" x14ac:dyDescent="0.25">
      <c r="A20" s="16"/>
      <c r="B20" s="12" t="s">
        <v>75</v>
      </c>
      <c r="C20" s="3"/>
      <c r="D20" s="3"/>
    </row>
    <row r="21" spans="1:4" ht="60" x14ac:dyDescent="0.25">
      <c r="A21" s="16"/>
      <c r="B21" s="12" t="s">
        <v>79</v>
      </c>
      <c r="C21" s="3"/>
      <c r="D21" s="3"/>
    </row>
    <row r="22" spans="1:4" ht="28.5" customHeight="1" x14ac:dyDescent="0.25">
      <c r="A22" s="16" t="s">
        <v>84</v>
      </c>
      <c r="B22" s="12"/>
      <c r="C22" s="3"/>
      <c r="D22" s="3"/>
    </row>
    <row r="23" spans="1:4" ht="45" x14ac:dyDescent="0.25">
      <c r="A23" s="4"/>
      <c r="B23" s="12" t="s">
        <v>85</v>
      </c>
      <c r="C23" s="3"/>
      <c r="D23" s="3"/>
    </row>
    <row r="24" spans="1:4" ht="75" x14ac:dyDescent="0.25">
      <c r="A24" s="4"/>
      <c r="B24" s="12" t="s">
        <v>121</v>
      </c>
      <c r="C24" s="3"/>
      <c r="D24" s="3"/>
    </row>
    <row r="25" spans="1:4" ht="30" x14ac:dyDescent="0.25">
      <c r="B25" s="12" t="s">
        <v>122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7" width="24.5703125" customWidth="1"/>
  </cols>
  <sheetData>
    <row r="1" spans="1:7" ht="33.75" customHeight="1" x14ac:dyDescent="0.25">
      <c r="A1" s="19" t="s">
        <v>88</v>
      </c>
      <c r="B1" s="19" t="s">
        <v>89</v>
      </c>
      <c r="C1" s="19" t="s">
        <v>90</v>
      </c>
      <c r="D1" s="19" t="s">
        <v>91</v>
      </c>
      <c r="E1" s="20" t="s">
        <v>92</v>
      </c>
      <c r="F1" s="20" t="s">
        <v>93</v>
      </c>
      <c r="G1" s="20" t="s">
        <v>94</v>
      </c>
    </row>
    <row r="2" spans="1:7" x14ac:dyDescent="0.25">
      <c r="A2" s="27" t="str">
        <f>Basisdaten!B8</f>
        <v>-</v>
      </c>
    </row>
    <row r="3" spans="1:7" x14ac:dyDescent="0.25">
      <c r="A3" s="27" t="str">
        <f>Basisdaten!B9</f>
        <v>-</v>
      </c>
    </row>
    <row r="4" spans="1:7" x14ac:dyDescent="0.25">
      <c r="A4" s="27" t="str">
        <f>Basisdaten!B10</f>
        <v>-</v>
      </c>
    </row>
    <row r="5" spans="1:7" x14ac:dyDescent="0.25">
      <c r="A5" s="27" t="str">
        <f>Basisdaten!B11</f>
        <v>-</v>
      </c>
    </row>
    <row r="6" spans="1:7" x14ac:dyDescent="0.25">
      <c r="A6" s="27" t="str">
        <f>Basisdaten!B12</f>
        <v>-</v>
      </c>
    </row>
    <row r="7" spans="1:7" x14ac:dyDescent="0.25">
      <c r="A7" s="27" t="str">
        <f>Basisdaten!B13</f>
        <v>-</v>
      </c>
    </row>
    <row r="8" spans="1:7" x14ac:dyDescent="0.25">
      <c r="A8" s="27" t="str">
        <f>Basisdaten!B14</f>
        <v>-</v>
      </c>
    </row>
    <row r="9" spans="1:7" x14ac:dyDescent="0.25">
      <c r="A9" s="27" t="str">
        <f>Basisdaten!B15</f>
        <v>-</v>
      </c>
    </row>
    <row r="10" spans="1:7" x14ac:dyDescent="0.25">
      <c r="A10" s="27"/>
    </row>
    <row r="11" spans="1:7" x14ac:dyDescent="0.25">
      <c r="A11" s="27"/>
    </row>
    <row r="12" spans="1:7" x14ac:dyDescent="0.25">
      <c r="A12" s="27"/>
    </row>
    <row r="13" spans="1:7" x14ac:dyDescent="0.25">
      <c r="A13" s="2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baseColWidth="10" defaultRowHeight="15" x14ac:dyDescent="0.25"/>
  <cols>
    <col min="1" max="1" width="31.7109375" customWidth="1"/>
    <col min="2" max="3" width="53.85546875" customWidth="1"/>
  </cols>
  <sheetData>
    <row r="1" spans="1:3" ht="30" x14ac:dyDescent="0.25">
      <c r="A1" s="21" t="s">
        <v>6</v>
      </c>
      <c r="B1" s="21" t="s">
        <v>7</v>
      </c>
      <c r="C1" s="21" t="s">
        <v>16</v>
      </c>
    </row>
    <row r="2" spans="1:3" x14ac:dyDescent="0.25">
      <c r="A2" s="22" t="s">
        <v>107</v>
      </c>
      <c r="B2" s="23"/>
      <c r="C2" s="24"/>
    </row>
    <row r="3" spans="1:3" ht="51" customHeight="1" x14ac:dyDescent="0.25">
      <c r="A3" s="25" t="s">
        <v>108</v>
      </c>
      <c r="B3" s="23"/>
      <c r="C3" s="24" t="s">
        <v>115</v>
      </c>
    </row>
    <row r="4" spans="1:3" ht="51" customHeight="1" x14ac:dyDescent="0.25">
      <c r="A4" s="25" t="s">
        <v>109</v>
      </c>
      <c r="B4" s="23"/>
      <c r="C4" s="24"/>
    </row>
    <row r="5" spans="1:3" ht="51" customHeight="1" x14ac:dyDescent="0.25">
      <c r="A5" s="26" t="s">
        <v>113</v>
      </c>
      <c r="B5" s="26">
        <f>Basisdaten!B6</f>
        <v>0</v>
      </c>
      <c r="C5" s="24" t="s">
        <v>114</v>
      </c>
    </row>
    <row r="6" spans="1:3" ht="45" x14ac:dyDescent="0.25">
      <c r="A6" s="22" t="s">
        <v>112</v>
      </c>
      <c r="B6" s="26"/>
      <c r="C6" s="24"/>
    </row>
    <row r="7" spans="1:3" ht="196.5" customHeight="1" x14ac:dyDescent="0.25">
      <c r="A7" s="25" t="s">
        <v>110</v>
      </c>
      <c r="B7" s="26"/>
      <c r="C7" s="24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Basisdaten</vt:lpstr>
      <vt:lpstr>Werbemaßnahmen</vt:lpstr>
      <vt:lpstr>Expertinnen und Experten</vt:lpstr>
      <vt:lpstr>Kontakt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Hagedorn</dc:creator>
  <cp:lastModifiedBy>Hans Hagedorn</cp:lastModifiedBy>
  <dcterms:created xsi:type="dcterms:W3CDTF">2014-03-20T08:56:28Z</dcterms:created>
  <dcterms:modified xsi:type="dcterms:W3CDTF">2014-11-21T17:03:23Z</dcterms:modified>
</cp:coreProperties>
</file>