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avMac/Desktop/Analysis Projects/Crowdfunding Analysis/"/>
    </mc:Choice>
  </mc:AlternateContent>
  <xr:revisionPtr revIDLastSave="0" documentId="13_ncr:1_{AE7C66F5-2097-F549-A94E-A3209FFFDA5D}" xr6:coauthVersionLast="45" xr6:coauthVersionMax="45" xr10:uidLastSave="{00000000-0000-0000-0000-000000000000}"/>
  <bookViews>
    <workbookView xWindow="-33600" yWindow="2100" windowWidth="25600" windowHeight="13580" firstSheet="3" activeTab="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6" r:id="rId4"/>
    <sheet name="Blurbs" sheetId="7" r:id="rId5"/>
    <sheet name="Successful U.S. Kickstarters" sheetId="8" r:id="rId6"/>
    <sheet name="Failed U.S. Kickstarters" sheetId="10" r:id="rId7"/>
    <sheet name="Descriptive Statistics" sheetId="12" r:id="rId8"/>
    <sheet name="Box and Whisker Plots" sheetId="13" r:id="rId9"/>
  </sheets>
  <definedNames>
    <definedName name="_xlnm._FilterDatabase" localSheetId="0" hidden="1">Kickstarter!$F$1:$R$4115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55" r:id="rId10"/>
    <pivotCache cacheId="5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2" l="1"/>
  <c r="C7" i="12"/>
  <c r="B14" i="12"/>
  <c r="B7" i="12"/>
  <c r="C13" i="12"/>
  <c r="C12" i="12"/>
  <c r="B13" i="12"/>
  <c r="B12" i="12"/>
  <c r="C6" i="12"/>
  <c r="C5" i="12"/>
  <c r="B6" i="12"/>
  <c r="B5" i="12"/>
  <c r="C11" i="12"/>
  <c r="B11" i="12"/>
  <c r="C4" i="12"/>
  <c r="B4" i="12"/>
  <c r="C10" i="12"/>
  <c r="B10" i="12"/>
  <c r="C9" i="12"/>
  <c r="B9" i="12"/>
  <c r="C3" i="12"/>
  <c r="B3" i="12"/>
  <c r="C2" i="12"/>
  <c r="B2" i="12"/>
  <c r="D2" i="7"/>
  <c r="D3" i="7"/>
  <c r="D4" i="7"/>
  <c r="D5" i="7"/>
  <c r="D6" i="7"/>
  <c r="C3" i="7"/>
  <c r="C4" i="7"/>
  <c r="C5" i="7"/>
  <c r="C6" i="7"/>
  <c r="C2" i="7"/>
  <c r="B3" i="7" l="1"/>
  <c r="B4" i="7"/>
  <c r="B5" i="7"/>
  <c r="B6" i="7"/>
  <c r="B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<sst xmlns="http://schemas.openxmlformats.org/spreadsheetml/2006/main" count="38370" uniqueCount="8399">
  <si>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</si>
  <si>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</si>
  <si>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</si>
  <si>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</si>
  <si>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</si>
  <si>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</si>
  <si>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</si>
  <si>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</si>
  <si>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</si>
  <si>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</si>
  <si>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</si>
  <si>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</si>
  <si>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</si>
  <si>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</si>
  <si>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</si>
  <si>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</si>
  <si>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</si>
  <si>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</si>
  <si>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</si>
  <si>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</si>
  <si>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</si>
  <si>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</si>
  <si>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</si>
  <si>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</si>
  <si>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</si>
  <si>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</si>
  <si>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</si>
  <si>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</si>
  <si>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</si>
  <si>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</si>
  <si>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</si>
  <si>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</si>
  <si>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</si>
  <si>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</si>
  <si>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</si>
  <si>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</si>
  <si>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</si>
  <si>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</si>
  <si>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</si>
  <si>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</si>
  <si>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</si>
  <si>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</si>
  <si>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</si>
  <si>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</si>
  <si>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</si>
  <si>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</si>
  <si>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</si>
  <si>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</si>
  <si>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</si>
  <si>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</si>
  <si>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</si>
  <si>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</si>
  <si>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</si>
  <si>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</si>
  <si>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</si>
  <si>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</si>
  <si>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</si>
  <si>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</si>
  <si>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</si>
  <si>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</si>
  <si>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</si>
  <si>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</si>
  <si>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</si>
  <si>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</si>
  <si>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</si>
  <si>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</si>
  <si>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</si>
  <si>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</si>
  <si>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</si>
  <si>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</si>
  <si>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</si>
  <si>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</si>
  <si>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</si>
  <si>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</si>
  <si>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</si>
  <si>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</si>
  <si>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</si>
  <si>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</si>
  <si>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</si>
  <si>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</si>
  <si>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</si>
  <si>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</si>
  <si>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</si>
  <si>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</si>
  <si>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</si>
  <si>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</si>
  <si>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</si>
  <si>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</si>
  <si>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</si>
  <si>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</si>
  <si>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</si>
  <si>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</si>
  <si>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</si>
  <si>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</si>
  <si>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</si>
  <si>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</si>
  <si>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</si>
  <si>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</si>
  <si>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</si>
  <si>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</si>
  <si>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</si>
  <si>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</si>
  <si>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</si>
  <si>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</si>
  <si>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</si>
  <si>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</si>
  <si>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</si>
  <si>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</si>
  <si>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</si>
  <si>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</si>
  <si>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</si>
  <si>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</si>
  <si>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</si>
  <si>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</si>
  <si>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</si>
  <si>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</si>
  <si>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</si>
  <si>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</si>
  <si>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</si>
  <si>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</si>
  <si>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</si>
  <si>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</si>
  <si>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</si>
  <si>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</si>
  <si>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</si>
  <si>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</si>
  <si>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</si>
  <si>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</si>
  <si>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</si>
  <si>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</si>
  <si>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</si>
  <si>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</si>
  <si>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</si>
  <si>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</si>
  <si>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</si>
  <si>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</si>
  <si>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</si>
  <si>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</si>
  <si>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</si>
  <si>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</si>
  <si>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</si>
  <si>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</si>
  <si>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</si>
  <si>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</si>
  <si>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</si>
  <si>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</si>
  <si>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</si>
  <si>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</si>
  <si>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</si>
  <si>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</si>
  <si>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</si>
  <si>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</si>
  <si>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</si>
  <si>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</si>
  <si>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</si>
  <si>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</si>
  <si>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</si>
  <si>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</si>
  <si>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</si>
  <si>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</si>
  <si>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</si>
  <si>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</si>
  <si>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</si>
  <si>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</si>
  <si>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</si>
  <si>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</si>
  <si>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</si>
  <si>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</si>
  <si>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</si>
  <si>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</si>
  <si>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</si>
  <si>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</si>
  <si>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</si>
  <si>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</si>
  <si>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</si>
  <si>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</si>
  <si>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</si>
  <si>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</si>
  <si>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</si>
  <si>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</si>
  <si>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</si>
  <si>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</si>
  <si>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</si>
  <si>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</si>
  <si>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</si>
  <si>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</si>
  <si>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</si>
  <si>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</si>
  <si>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</si>
  <si>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</si>
  <si>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</si>
  <si>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</si>
  <si>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</si>
  <si>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</si>
  <si>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</si>
  <si>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</si>
  <si>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</si>
  <si>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</si>
  <si>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</si>
  <si>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</si>
  <si>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</si>
  <si>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</si>
  <si>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</si>
  <si>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</si>
  <si>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</si>
  <si>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</si>
  <si>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</si>
  <si>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</si>
  <si>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</si>
  <si>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</si>
  <si>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</si>
  <si>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</si>
  <si>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</si>
  <si>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</si>
  <si>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</si>
  <si>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</si>
  <si>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</si>
  <si>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</si>
  <si>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</si>
  <si>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</si>
  <si>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</si>
  <si>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</si>
  <si>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</si>
  <si>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</si>
  <si>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</si>
  <si>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</si>
  <si>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</si>
  <si>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</si>
  <si>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</si>
  <si>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</si>
  <si>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</si>
  <si>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</si>
  <si>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</si>
  <si>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</si>
  <si>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</si>
  <si>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</si>
  <si>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</si>
  <si>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</si>
  <si>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</si>
  <si>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</si>
  <si>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</si>
  <si>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</si>
  <si>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</si>
  <si>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</si>
  <si>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</si>
  <si>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</si>
  <si>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</si>
  <si>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</si>
  <si>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</si>
  <si>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</si>
  <si>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</si>
  <si>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</si>
  <si>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</si>
  <si>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</si>
  <si>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</si>
  <si>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</si>
  <si>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</si>
  <si>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</si>
  <si>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</si>
  <si>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</si>
  <si>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</si>
  <si>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</si>
  <si>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</si>
  <si>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</si>
  <si>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</si>
  <si>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</si>
  <si>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</si>
  <si>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</si>
  <si>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</si>
  <si>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</si>
  <si>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</si>
  <si>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</si>
  <si>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</si>
  <si>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</si>
  <si>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</si>
  <si>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</si>
  <si>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</si>
  <si>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</si>
  <si>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</si>
  <si>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</si>
  <si>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</si>
  <si>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</si>
  <si>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</si>
  <si>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</si>
  <si>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</si>
  <si>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</si>
  <si>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</si>
  <si>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</si>
  <si>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</si>
  <si>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</si>
  <si>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</si>
  <si>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</si>
  <si>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</si>
  <si>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</si>
  <si>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</si>
  <si>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</si>
  <si>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</si>
  <si>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</si>
  <si>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</si>
  <si>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</si>
  <si>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</si>
  <si>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</si>
  <si>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</si>
  <si>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</si>
  <si>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</si>
  <si>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</si>
  <si>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</si>
  <si>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</si>
  <si>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</si>
  <si>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</si>
  <si>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</si>
  <si>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</si>
  <si>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</si>
  <si>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</si>
  <si>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</si>
  <si>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</si>
  <si>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</si>
  <si>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</si>
  <si>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</si>
  <si>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</si>
  <si>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</si>
  <si>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</si>
  <si>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</si>
  <si>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</si>
  <si>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</si>
  <si>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</si>
  <si>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</si>
  <si>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</si>
  <si>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</si>
  <si>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</si>
  <si>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</si>
  <si>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</si>
  <si>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</si>
  <si>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</si>
  <si>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</si>
  <si>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</si>
  <si>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</si>
  <si>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</si>
  <si>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</si>
  <si>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</si>
  <si>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</si>
  <si>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</si>
  <si>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</si>
  <si>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</si>
  <si>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</si>
  <si>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</si>
  <si>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</si>
  <si>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</si>
  <si>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</si>
  <si>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</si>
  <si>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</si>
  <si>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</si>
  <si>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</si>
  <si>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</si>
  <si>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</si>
  <si>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</si>
  <si>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</si>
  <si>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</si>
  <si>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</si>
  <si>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</si>
  <si>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</si>
  <si>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</si>
  <si>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</si>
  <si>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</si>
  <si>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</si>
  <si>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</si>
  <si>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</si>
  <si>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</si>
  <si>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</si>
  <si>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</si>
  <si>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</si>
  <si>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</si>
  <si>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</si>
  <si>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</si>
  <si>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</si>
  <si>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</si>
  <si>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</si>
  <si>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</si>
  <si>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</si>
  <si>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</si>
  <si>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</si>
  <si>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</si>
  <si>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</si>
  <si>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</si>
  <si>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</si>
  <si>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</si>
  <si>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</si>
  <si>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</si>
  <si>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</si>
  <si>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</si>
  <si>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</si>
  <si>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</si>
  <si>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</si>
  <si>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</si>
  <si>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</si>
  <si>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</si>
  <si>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</si>
  <si>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</si>
  <si>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</si>
  <si>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</si>
  <si>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</si>
  <si>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</si>
  <si>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</si>
  <si>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</si>
  <si>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</si>
  <si>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</si>
  <si>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</si>
  <si>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</si>
  <si>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</si>
  <si>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</si>
  <si>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</si>
  <si>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</si>
  <si>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</si>
  <si>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</si>
  <si>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</si>
  <si>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</si>
  <si>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</si>
  <si>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</si>
  <si>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</si>
  <si>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</si>
  <si>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</si>
  <si>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</si>
  <si>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</si>
  <si>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</si>
  <si>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</si>
  <si>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</si>
  <si>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</si>
  <si>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</si>
  <si>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</si>
  <si>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</si>
  <si>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</si>
  <si>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</si>
  <si>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</si>
  <si>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</si>
  <si>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</si>
  <si>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</si>
  <si>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</si>
  <si>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</si>
  <si>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</si>
  <si>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</si>
  <si>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</si>
  <si>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</si>
  <si>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</si>
  <si>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</si>
  <si>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</si>
  <si>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</si>
  <si>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</si>
  <si>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</si>
  <si>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</si>
  <si>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</si>
  <si>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</si>
  <si>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</si>
  <si>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</si>
  <si>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</si>
  <si>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</si>
  <si>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</si>
  <si>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</si>
  <si>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</si>
  <si>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</si>
  <si>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</si>
  <si>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</si>
  <si>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</si>
  <si>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</si>
  <si>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</si>
  <si>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</si>
  <si>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</si>
  <si>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</si>
  <si>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</si>
  <si>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</si>
  <si>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</si>
  <si>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</si>
  <si>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</si>
  <si>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</si>
  <si>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</si>
  <si>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</si>
  <si>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</si>
  <si>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</si>
  <si>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</si>
  <si>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</si>
  <si>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</si>
  <si>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</si>
  <si>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</si>
  <si>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</si>
  <si>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</si>
  <si>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</si>
  <si>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</si>
  <si>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</si>
  <si>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</si>
  <si>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</si>
  <si>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</si>
  <si>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</si>
  <si>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</si>
  <si>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</si>
  <si>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</si>
  <si>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</si>
  <si>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</si>
  <si>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</si>
  <si>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</si>
  <si>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</si>
  <si>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</si>
  <si>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</si>
  <si>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</si>
  <si>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</si>
  <si>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</si>
  <si>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</si>
  <si>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</si>
  <si>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</si>
  <si>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</si>
  <si>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</si>
  <si>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</si>
  <si>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</si>
  <si>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</si>
  <si>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</si>
  <si>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</si>
  <si>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</si>
  <si>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</si>
  <si>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</si>
  <si>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</si>
  <si>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</si>
  <si>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</si>
  <si>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</si>
  <si>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</si>
  <si>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</si>
  <si>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</si>
  <si>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</si>
  <si>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</si>
  <si>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</si>
  <si>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</si>
  <si>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</si>
  <si>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</si>
  <si>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</si>
  <si>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</si>
  <si>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</si>
  <si>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</si>
  <si>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</si>
  <si>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</si>
  <si>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</si>
  <si>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</si>
  <si>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</si>
  <si>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</si>
  <si>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</si>
  <si>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</si>
  <si>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</si>
  <si>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</si>
  <si>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</si>
  <si>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</si>
  <si>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</si>
  <si>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</si>
  <si>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</si>
  <si>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</si>
  <si>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</si>
  <si>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</si>
  <si>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</si>
  <si>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</si>
  <si>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</si>
  <si>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</si>
  <si>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</si>
  <si>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</si>
  <si>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</si>
  <si>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</si>
  <si>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</si>
  <si>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</si>
  <si>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</si>
  <si>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</si>
  <si>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</si>
  <si>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</si>
  <si>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</si>
  <si>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</si>
  <si>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</si>
  <si>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</si>
  <si>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</si>
  <si>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</si>
  <si>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</si>
  <si>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</si>
  <si>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</si>
  <si>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</si>
  <si>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</si>
  <si>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</si>
  <si>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</si>
  <si>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</si>
  <si>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</si>
  <si>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</si>
  <si>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</si>
  <si>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</si>
  <si>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</si>
  <si>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</si>
  <si>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</si>
  <si>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</si>
  <si>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</si>
  <si>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</si>
  <si>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</si>
  <si>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</si>
  <si>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</si>
  <si>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</si>
  <si>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</si>
  <si>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</si>
  <si>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</si>
  <si>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</si>
  <si>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</si>
  <si>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</si>
  <si>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</si>
  <si>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</si>
  <si>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</si>
  <si>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</si>
  <si>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</si>
  <si>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</si>
  <si>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</si>
  <si>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</si>
  <si>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</si>
  <si>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</si>
  <si>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</si>
  <si>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</si>
  <si>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</si>
  <si>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</si>
  <si>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</si>
  <si>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</si>
  <si>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</si>
  <si>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</si>
  <si>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</si>
  <si>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</si>
  <si>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</si>
  <si>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</si>
  <si>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</si>
  <si>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</si>
  <si>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</si>
  <si>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</si>
  <si>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</si>
  <si>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</si>
  <si>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</si>
  <si>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</si>
  <si>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</si>
  <si>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</si>
  <si>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</si>
  <si>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</si>
  <si>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</si>
  <si>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</si>
  <si>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</si>
  <si>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</si>
  <si>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</si>
  <si>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</si>
  <si>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</si>
  <si>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</si>
  <si>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</si>
  <si>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</si>
  <si>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</si>
  <si>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</si>
  <si>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</si>
  <si>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</si>
  <si>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</si>
  <si>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</si>
  <si>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</si>
  <si>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</si>
  <si>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</si>
  <si>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</si>
  <si>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</si>
  <si>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</si>
  <si>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</si>
  <si>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</si>
  <si>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</si>
  <si>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</si>
  <si>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</si>
  <si>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</si>
  <si>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</si>
  <si>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</si>
  <si>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</si>
  <si>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</si>
  <si>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</si>
  <si>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</si>
  <si>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</si>
  <si>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</si>
  <si>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</si>
  <si>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</si>
  <si>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</si>
  <si>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</si>
  <si>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</si>
  <si>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</si>
  <si>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</si>
  <si>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</si>
  <si>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</si>
  <si>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</si>
  <si>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</si>
  <si>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</si>
  <si>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</si>
  <si>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</si>
  <si>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</si>
  <si>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</si>
  <si>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</si>
  <si>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</si>
  <si>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</si>
  <si>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</si>
  <si>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</si>
  <si>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</si>
  <si>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</si>
  <si>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</si>
  <si>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</si>
  <si>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</si>
  <si>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</si>
  <si>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</si>
  <si>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</si>
  <si>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</si>
  <si>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</si>
  <si>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</si>
  <si>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</si>
  <si>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</si>
  <si>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</si>
  <si>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</si>
  <si>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</si>
  <si>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</si>
  <si>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</si>
  <si>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</si>
  <si>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</si>
  <si>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</si>
  <si>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</si>
  <si>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</si>
  <si>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</si>
  <si>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</si>
  <si>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</si>
  <si>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</si>
  <si>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</si>
  <si>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</si>
  <si>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</si>
  <si>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</si>
  <si>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</si>
  <si>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</si>
  <si>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</si>
  <si>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</si>
  <si>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</si>
  <si>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</si>
  <si>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</si>
  <si>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</si>
  <si>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</si>
  <si>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</si>
  <si>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</si>
  <si>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</si>
  <si>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</si>
  <si>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</si>
  <si>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</si>
  <si>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</si>
  <si>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</si>
  <si>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</si>
  <si>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</si>
  <si>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</si>
  <si>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</si>
  <si>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</si>
  <si>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</si>
  <si>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</si>
  <si>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</si>
  <si>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</si>
  <si>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</si>
  <si>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</si>
  <si>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</si>
  <si>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</si>
  <si>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</si>
  <si>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</si>
  <si>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</si>
  <si>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</si>
  <si>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</si>
  <si>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</si>
  <si>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</si>
  <si>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</si>
  <si>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</si>
  <si>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</si>
  <si>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</si>
  <si>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</si>
  <si>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</si>
  <si>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</si>
  <si>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</si>
  <si>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</si>
  <si>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</si>
  <si>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</si>
  <si>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</si>
  <si>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</si>
  <si>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</si>
  <si>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</si>
  <si>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</si>
  <si>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</si>
  <si>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</si>
  <si>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</si>
  <si>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</si>
  <si>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</si>
  <si>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</si>
  <si>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</si>
  <si>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</si>
  <si>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</si>
  <si>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</si>
  <si>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</si>
  <si>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</si>
  <si>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</si>
  <si>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</si>
  <si>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</si>
  <si>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</si>
  <si>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</si>
  <si>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</si>
  <si>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</si>
  <si>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</si>
  <si>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</si>
  <si>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</si>
  <si>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</si>
  <si>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</si>
  <si>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</si>
  <si>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</si>
  <si>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</si>
  <si>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</si>
  <si>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</si>
  <si>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</si>
  <si>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</si>
  <si>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</si>
  <si>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</si>
  <si>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</si>
  <si>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</si>
  <si>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</si>
  <si>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</si>
  <si>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</si>
  <si>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</si>
  <si>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</si>
  <si>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</si>
  <si>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</si>
  <si>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</si>
  <si>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</si>
  <si>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</si>
  <si>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</si>
  <si>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</si>
  <si>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</si>
  <si>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</si>
  <si>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</si>
  <si>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</si>
  <si>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</si>
  <si>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</si>
  <si>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</si>
  <si>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</si>
  <si>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</si>
  <si>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</si>
  <si>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</si>
  <si>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</si>
  <si>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</si>
  <si>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</si>
  <si>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</si>
  <si>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</si>
  <si>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</si>
  <si>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</si>
  <si>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</si>
  <si>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</si>
  <si>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</si>
  <si>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</si>
  <si>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</si>
  <si>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</si>
  <si>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</si>
  <si>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</si>
  <si>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</si>
  <si>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</si>
  <si>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</si>
  <si>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</si>
  <si>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</si>
  <si>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</si>
  <si>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</si>
  <si>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</si>
  <si>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</si>
  <si>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</si>
  <si>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</si>
  <si>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</si>
  <si>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</si>
  <si>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</si>
  <si>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</si>
  <si>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</si>
  <si>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</si>
  <si>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</si>
  <si>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</si>
  <si>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</si>
  <si>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</si>
  <si>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</si>
  <si>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</si>
  <si>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</si>
  <si>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</si>
  <si>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</si>
  <si>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</si>
  <si>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</si>
  <si>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</si>
  <si>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</si>
  <si>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</si>
  <si>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</si>
  <si>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</si>
  <si>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</si>
  <si>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</si>
  <si>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</si>
  <si>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</si>
  <si>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</si>
  <si>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</si>
  <si>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</si>
  <si>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</si>
  <si>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</si>
  <si>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</si>
  <si>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</si>
  <si>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</si>
  <si>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</si>
  <si>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</si>
  <si>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</si>
  <si>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</si>
  <si>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</si>
  <si>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</si>
  <si>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</si>
  <si>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</si>
  <si>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</si>
  <si>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</si>
  <si>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</si>
  <si>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</si>
  <si>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</si>
  <si>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</si>
  <si>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</si>
  <si>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</si>
  <si>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</si>
  <si>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</si>
  <si>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</si>
  <si>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</si>
  <si>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</si>
  <si>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</si>
  <si>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</si>
  <si>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</si>
  <si>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</si>
  <si>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</si>
  <si>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</si>
  <si>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</si>
  <si>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</si>
  <si>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</si>
  <si>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</si>
  <si>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</si>
  <si>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</si>
  <si>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</si>
  <si>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</si>
  <si>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</si>
  <si>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</si>
  <si>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</si>
  <si>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</si>
  <si>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</si>
  <si>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</si>
  <si>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</si>
  <si>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</si>
  <si>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</si>
  <si>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</si>
  <si>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</si>
  <si>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</si>
  <si>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</si>
  <si>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</si>
  <si>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</si>
  <si>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</si>
  <si>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</si>
  <si>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</si>
  <si>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</si>
  <si>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</si>
  <si>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</si>
  <si>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</si>
  <si>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</si>
  <si>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</si>
  <si>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</si>
  <si>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</si>
  <si>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</si>
  <si>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</si>
  <si>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</si>
  <si>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</si>
  <si>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</si>
  <si>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</si>
  <si>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</si>
  <si>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</si>
  <si>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</si>
  <si>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</si>
  <si>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</si>
  <si>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</si>
  <si>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</si>
  <si>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</si>
  <si>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</si>
  <si>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</si>
  <si>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</si>
  <si>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</si>
  <si>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</si>
  <si>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</si>
  <si>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</si>
  <si>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</si>
  <si>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</si>
  <si>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</si>
  <si>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</si>
  <si>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</si>
  <si>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</si>
  <si>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</si>
  <si>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</si>
  <si>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</si>
  <si>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</si>
  <si>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</si>
  <si>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</si>
  <si>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</si>
  <si>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</si>
  <si>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</si>
  <si>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</si>
  <si>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</si>
  <si>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</si>
  <si>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</si>
  <si>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</si>
  <si>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</si>
  <si>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</si>
  <si>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</si>
  <si>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</si>
  <si>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</si>
  <si>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</si>
  <si>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</si>
  <si>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</si>
  <si>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</si>
  <si>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</si>
  <si>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</si>
  <si>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</si>
  <si>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</si>
  <si>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</si>
  <si>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</si>
  <si>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</si>
  <si>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</si>
  <si>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</si>
  <si>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</si>
  <si>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</si>
  <si>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</si>
  <si>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</si>
  <si>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</si>
  <si>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</si>
  <si>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</si>
  <si>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</si>
  <si>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</si>
  <si>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</si>
  <si>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</si>
  <si>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</si>
  <si>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</si>
  <si>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</si>
  <si>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</si>
  <si>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</si>
  <si>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</si>
  <si>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</si>
  <si>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</si>
  <si>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</si>
  <si>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</si>
  <si>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</si>
  <si>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</si>
  <si>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</si>
  <si>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</si>
  <si>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</si>
  <si>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</si>
  <si>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</si>
  <si>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</si>
  <si>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</si>
  <si>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</si>
  <si>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</si>
  <si>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</si>
  <si>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</si>
  <si>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</si>
  <si>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</si>
  <si>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</si>
  <si>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</si>
  <si>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</si>
  <si>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</si>
  <si>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</si>
  <si>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</si>
  <si>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</si>
  <si>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</si>
  <si>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</si>
  <si>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</si>
  <si>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</si>
  <si>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</si>
  <si>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</si>
  <si>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</si>
  <si>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</si>
  <si>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</si>
  <si>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</si>
  <si>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</si>
  <si>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</si>
  <si>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</si>
  <si>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</si>
  <si>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</si>
  <si>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</si>
  <si>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</si>
  <si>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</si>
  <si>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</si>
  <si>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</si>
  <si>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</si>
  <si>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</si>
  <si>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</si>
  <si>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</si>
  <si>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</si>
  <si>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</si>
  <si>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</si>
  <si>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</si>
  <si>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</si>
  <si>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</si>
  <si>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</si>
  <si>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</si>
  <si>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</si>
  <si>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</si>
  <si>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</si>
  <si>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</si>
  <si>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</si>
  <si>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</si>
  <si>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</si>
  <si>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</si>
  <si>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</si>
  <si>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</si>
  <si>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</si>
  <si>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</si>
  <si>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</si>
  <si>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</si>
  <si>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</si>
  <si>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</si>
  <si>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</si>
  <si>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</si>
  <si>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</si>
  <si>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</si>
  <si>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</si>
  <si>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</si>
  <si>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</si>
  <si>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</si>
  <si>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</si>
  <si>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</si>
  <si>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</si>
  <si>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</si>
  <si>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</si>
  <si>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</si>
  <si>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</si>
  <si>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</si>
  <si>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</si>
  <si>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</si>
  <si>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</si>
  <si>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</si>
  <si>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</si>
  <si>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</si>
  <si>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</si>
  <si>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</si>
  <si>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</si>
  <si>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</si>
  <si>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</si>
  <si>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</si>
  <si>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</si>
  <si>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</si>
  <si>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</si>
  <si>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</si>
  <si>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</si>
  <si>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</si>
  <si>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</si>
  <si>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</si>
  <si>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</si>
  <si>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</si>
  <si>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</si>
  <si>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</si>
  <si>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</si>
  <si>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</si>
  <si>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</si>
  <si>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</si>
  <si>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</si>
  <si>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</si>
  <si>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</si>
  <si>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</si>
  <si>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</si>
  <si>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</si>
  <si>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</si>
  <si>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</si>
  <si>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</si>
  <si>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</si>
  <si>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</si>
  <si>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</si>
  <si>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</si>
  <si>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</si>
  <si>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</si>
  <si>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</si>
  <si>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</si>
  <si>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</si>
  <si>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</si>
  <si>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</si>
  <si>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</si>
  <si>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</si>
  <si>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</si>
  <si>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</si>
  <si>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</si>
  <si>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</si>
  <si>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</si>
  <si>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</si>
  <si>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</si>
  <si>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</si>
  <si>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</si>
  <si>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</si>
  <si>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</si>
  <si>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</si>
  <si>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</si>
  <si>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</si>
  <si>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</si>
  <si>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</si>
  <si>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</si>
  <si>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</si>
  <si>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</si>
  <si>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</si>
  <si>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</si>
  <si>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</si>
  <si>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</si>
  <si>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</si>
  <si>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</si>
  <si>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</si>
  <si>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</si>
  <si>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</si>
  <si>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</si>
  <si>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</si>
  <si>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</si>
  <si>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</si>
  <si>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</si>
  <si>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</si>
  <si>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</si>
  <si>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</si>
  <si>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</si>
  <si>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</si>
  <si>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</si>
  <si>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</si>
  <si>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</si>
  <si>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</si>
  <si>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</si>
  <si>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</si>
  <si>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</si>
  <si>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</si>
  <si>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</si>
  <si>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</si>
  <si>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</si>
  <si>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</si>
  <si>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</si>
  <si>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</si>
  <si>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</si>
  <si>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</si>
  <si>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</si>
  <si>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</si>
  <si>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</si>
  <si>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</si>
  <si>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</si>
  <si>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</si>
  <si>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</si>
  <si>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</si>
  <si>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</si>
  <si>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</si>
  <si>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</si>
  <si>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</si>
  <si>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</si>
  <si>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</si>
  <si>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</si>
  <si>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</si>
  <si>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</si>
  <si>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</si>
  <si>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</si>
  <si>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</si>
  <si>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</si>
  <si>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</si>
  <si>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</si>
  <si>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</si>
  <si>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</si>
  <si>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</si>
  <si>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</si>
  <si>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</si>
  <si>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</si>
  <si>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</si>
  <si>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</si>
  <si>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</si>
  <si>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</si>
  <si>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</si>
  <si>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</si>
  <si>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</si>
  <si>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</si>
  <si>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</si>
  <si>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</si>
  <si>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</si>
  <si>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</si>
  <si>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</si>
  <si>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</si>
  <si>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</si>
  <si>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</si>
  <si>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</si>
  <si>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</si>
  <si>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</si>
  <si>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</si>
  <si>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</si>
  <si>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</si>
  <si>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</si>
  <si>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</si>
  <si>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</si>
  <si>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</si>
  <si>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</si>
  <si>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</si>
  <si>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</si>
  <si>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</si>
  <si>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</si>
  <si>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</si>
  <si>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</si>
  <si>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</si>
  <si>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</si>
  <si>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</si>
  <si>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</si>
  <si>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</si>
  <si>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</si>
  <si>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</si>
  <si>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</si>
  <si>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</si>
  <si>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</si>
  <si>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</si>
  <si>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</si>
  <si>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</si>
  <si>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</si>
  <si>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</si>
  <si>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</si>
  <si>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</si>
  <si>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</si>
  <si>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</si>
  <si>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</si>
  <si>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</si>
  <si>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</si>
  <si>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</si>
  <si>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</si>
  <si>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</si>
  <si>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</si>
  <si>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</si>
  <si>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</si>
  <si>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</si>
  <si>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</si>
  <si>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</si>
  <si>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</si>
  <si>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</si>
  <si>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</si>
  <si>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</si>
  <si>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</si>
  <si>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</si>
  <si>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</si>
  <si>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</si>
  <si>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</si>
  <si>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</si>
  <si>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</si>
  <si>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</si>
  <si>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</si>
  <si>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</si>
  <si>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</si>
  <si>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</si>
  <si>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</si>
  <si>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</si>
  <si>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</si>
  <si>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</si>
  <si>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</si>
  <si>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</si>
  <si>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</si>
  <si>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</si>
  <si>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</si>
  <si>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</si>
  <si>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</si>
  <si>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</si>
  <si>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</si>
  <si>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</si>
  <si>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</si>
  <si>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</si>
  <si>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</si>
  <si>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</si>
  <si>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</si>
  <si>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</si>
  <si>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</si>
  <si>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</si>
  <si>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</si>
  <si>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</si>
  <si>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</si>
  <si>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</si>
  <si>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</si>
  <si>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</si>
  <si>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</si>
  <si>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</si>
  <si>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</si>
  <si>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</si>
  <si>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</si>
  <si>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</si>
  <si>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</si>
  <si>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</si>
  <si>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</si>
  <si>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</si>
  <si>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</si>
  <si>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</si>
  <si>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</si>
  <si>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</si>
  <si>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</si>
  <si>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</si>
  <si>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</si>
  <si>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</si>
  <si>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</si>
  <si>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</si>
  <si>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</si>
  <si>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</si>
  <si>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</si>
  <si>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</si>
  <si>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</si>
  <si>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</si>
  <si>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</si>
  <si>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</si>
  <si>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</si>
  <si>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</si>
  <si>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</si>
  <si>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</si>
  <si>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</si>
  <si>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</si>
  <si>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</si>
  <si>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</si>
  <si>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</si>
  <si>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</si>
  <si>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</si>
  <si>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</si>
  <si>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</si>
  <si>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</si>
  <si>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</si>
  <si>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</si>
  <si>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</si>
  <si>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</si>
  <si>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</si>
  <si>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</si>
  <si>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</si>
  <si>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</si>
  <si>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</si>
  <si>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</si>
  <si>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</si>
  <si>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</si>
  <si>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</si>
  <si>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</si>
  <si>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</si>
  <si>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</si>
  <si>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</si>
  <si>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</si>
  <si>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</si>
  <si>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</si>
  <si>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</si>
  <si>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</si>
  <si>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</si>
  <si>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</si>
  <si>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</si>
  <si>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</si>
  <si>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</si>
  <si>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</si>
  <si>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</si>
  <si>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</si>
  <si>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</si>
  <si>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</si>
  <si>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</si>
  <si>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</si>
  <si>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</si>
  <si>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</si>
  <si>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</si>
  <si>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</si>
  <si>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</si>
  <si>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</si>
  <si>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</si>
  <si>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</si>
  <si>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</si>
  <si>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</si>
  <si>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</si>
  <si>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</si>
  <si>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</si>
  <si>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</si>
  <si>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</si>
  <si>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</si>
  <si>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</si>
  <si>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</si>
  <si>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</si>
  <si>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</si>
  <si>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</si>
  <si>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</si>
  <si>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</si>
  <si>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</si>
  <si>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</si>
  <si>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</si>
  <si>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</si>
  <si>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</si>
  <si>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</si>
  <si>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</si>
  <si>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</si>
  <si>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</si>
  <si>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</si>
  <si>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</si>
  <si>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</si>
  <si>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</si>
  <si>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</si>
  <si>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</si>
  <si>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</si>
  <si>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</si>
  <si>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</si>
  <si>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</si>
  <si>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</si>
  <si>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</si>
  <si>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</si>
  <si>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</si>
  <si>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</si>
  <si>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</si>
  <si>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</si>
  <si>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</si>
  <si>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</si>
  <si>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</si>
  <si>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</si>
  <si>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</si>
  <si>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</si>
  <si>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</si>
  <si>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</si>
  <si>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</si>
  <si>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</si>
  <si>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</si>
  <si>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</si>
  <si>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</si>
  <si>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</si>
  <si>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</si>
  <si>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</si>
  <si>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</si>
  <si>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</si>
  <si>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</si>
  <si>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</si>
  <si>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</si>
  <si>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</si>
  <si>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</si>
  <si>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</si>
  <si>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</si>
  <si>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</si>
  <si>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</si>
  <si>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</si>
  <si>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</si>
  <si>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</si>
  <si>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</si>
  <si>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</si>
  <si>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</si>
  <si>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</si>
  <si>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</si>
  <si>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</si>
  <si>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</si>
  <si>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</si>
  <si>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</si>
  <si>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</si>
  <si>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</si>
  <si>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</si>
  <si>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</si>
  <si>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</si>
  <si>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</si>
  <si>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</si>
  <si>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</si>
  <si>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</si>
  <si>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</si>
  <si>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</si>
  <si>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</si>
  <si>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</si>
  <si>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</si>
  <si>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</si>
  <si>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</si>
  <si>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</si>
  <si>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</si>
  <si>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</si>
  <si>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</si>
  <si>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</si>
  <si>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</si>
  <si>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</si>
  <si>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</si>
  <si>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</si>
  <si>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</si>
  <si>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</si>
  <si>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</si>
  <si>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</si>
  <si>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</si>
  <si>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</si>
  <si>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</si>
  <si>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</si>
  <si>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</si>
  <si>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</si>
  <si>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</si>
  <si>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</si>
  <si>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</si>
  <si>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</si>
  <si>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</si>
  <si>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</si>
  <si>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</si>
  <si>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</si>
  <si>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</si>
  <si>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</si>
  <si>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</si>
  <si>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</si>
  <si>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</si>
  <si>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</si>
  <si>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</si>
  <si>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</si>
  <si>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</si>
  <si>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</si>
  <si>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</si>
  <si>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</si>
  <si>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</si>
  <si>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</si>
  <si>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</si>
  <si>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</si>
  <si>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</si>
  <si>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</si>
  <si>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</si>
  <si>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</si>
  <si>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</si>
  <si>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</si>
  <si>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</si>
  <si>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</si>
  <si>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</si>
  <si>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</si>
  <si>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</si>
  <si>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</si>
  <si>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</si>
  <si>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</si>
  <si>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</si>
  <si>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</si>
  <si>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</si>
  <si>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</si>
  <si>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</si>
  <si>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</si>
  <si>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</si>
  <si>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</si>
  <si>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</si>
  <si>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</si>
  <si>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</si>
  <si>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</si>
  <si>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</si>
  <si>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</si>
  <si>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</si>
  <si>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</si>
  <si>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</si>
  <si>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</si>
  <si>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</si>
  <si>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</si>
  <si>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</si>
  <si>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</si>
  <si>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</si>
  <si>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</si>
  <si>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</si>
  <si>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</si>
  <si>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</si>
  <si>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</si>
  <si>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</si>
  <si>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</si>
  <si>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</si>
  <si>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</si>
  <si>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</si>
  <si>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</si>
  <si>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</si>
  <si>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</si>
  <si>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</si>
  <si>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</si>
  <si>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</si>
  <si>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</si>
  <si>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</si>
  <si>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</si>
  <si>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</si>
  <si>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</si>
  <si>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</si>
  <si>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</si>
  <si>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</si>
  <si>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</si>
  <si>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</si>
  <si>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</si>
  <si>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</si>
  <si>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</si>
  <si>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</si>
  <si>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</si>
  <si>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</si>
  <si>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</si>
  <si>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</si>
  <si>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</si>
  <si>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</si>
  <si>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</si>
  <si>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</si>
  <si>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</si>
  <si>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</si>
  <si>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</si>
  <si>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</si>
  <si>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</si>
  <si>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</si>
  <si>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</si>
  <si>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</si>
  <si>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</si>
  <si>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</si>
  <si>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</si>
  <si>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</si>
  <si>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</si>
  <si>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</si>
  <si>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</si>
  <si>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</si>
  <si>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</si>
  <si>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</si>
  <si>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</si>
  <si>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</si>
  <si>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</si>
  <si>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</si>
  <si>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</si>
  <si>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</si>
  <si>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</si>
  <si>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</si>
  <si>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</si>
  <si>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</si>
  <si>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</si>
  <si>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</si>
  <si>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</si>
  <si>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</si>
  <si>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</si>
  <si>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</si>
  <si>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</si>
  <si>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</si>
  <si>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</si>
  <si>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</si>
  <si>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</si>
  <si>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</si>
  <si>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</si>
  <si>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</si>
  <si>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</si>
  <si>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</si>
  <si>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</si>
  <si>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</si>
  <si>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</si>
  <si>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</si>
  <si>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</si>
  <si>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</si>
  <si>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</si>
  <si>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</si>
  <si>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</si>
  <si>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</si>
  <si>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</si>
  <si>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</si>
  <si>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</si>
  <si>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</si>
  <si>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</si>
  <si>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</si>
  <si>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</si>
  <si>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</si>
  <si>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</si>
  <si>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</si>
  <si>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</si>
  <si>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</si>
  <si>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</si>
  <si>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</si>
  <si>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</si>
  <si>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</si>
  <si>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</si>
  <si>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</si>
  <si>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</si>
  <si>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</si>
  <si>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</si>
  <si>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</si>
  <si>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</si>
  <si>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</si>
  <si>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</si>
  <si>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</si>
  <si>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</si>
  <si>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</si>
  <si>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</si>
  <si>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</si>
  <si>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</si>
  <si>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</si>
  <si>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</si>
  <si>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</si>
  <si>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</si>
  <si>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</si>
  <si>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</si>
  <si>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</si>
  <si>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</si>
  <si>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</si>
  <si>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</si>
  <si>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</si>
  <si>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</si>
  <si>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</si>
  <si>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</si>
  <si>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</si>
  <si>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</si>
  <si>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</si>
  <si>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</si>
  <si>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</si>
  <si>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</si>
  <si>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</si>
  <si>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</si>
  <si>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</si>
  <si>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</si>
  <si>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</si>
  <si>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</si>
  <si>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</si>
  <si>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</si>
  <si>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</si>
  <si>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</si>
  <si>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</si>
  <si>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</si>
  <si>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</si>
  <si>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</si>
  <si>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</si>
  <si>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</si>
  <si>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</si>
  <si>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</si>
  <si>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</si>
  <si>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</si>
  <si>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</si>
  <si>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</si>
  <si>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</si>
  <si>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</si>
  <si>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</si>
  <si>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</si>
  <si>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</si>
  <si>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</si>
  <si>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</si>
  <si>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</si>
  <si>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</si>
  <si>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</si>
  <si>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</si>
  <si>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</si>
  <si>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</si>
  <si>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</si>
  <si>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</si>
  <si>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</si>
  <si>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</si>
  <si>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</si>
  <si>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</si>
  <si>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</si>
  <si>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</si>
  <si>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</si>
  <si>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</si>
  <si>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</si>
  <si>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</si>
  <si>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</si>
  <si>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</si>
  <si>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</si>
  <si>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</si>
  <si>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</si>
  <si>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</si>
  <si>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</si>
  <si>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</si>
  <si>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</si>
  <si>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</si>
  <si>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</si>
  <si>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</si>
  <si>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</si>
  <si>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</si>
  <si>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</si>
  <si>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</si>
  <si>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</si>
  <si>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</si>
  <si>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</si>
  <si>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</si>
  <si>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</si>
  <si>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</si>
  <si>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</si>
  <si>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</si>
  <si>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</si>
  <si>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</si>
  <si>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</si>
  <si>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</si>
  <si>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</si>
  <si>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</si>
  <si>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</si>
  <si>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</si>
  <si>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</si>
  <si>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</si>
  <si>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</si>
  <si>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</si>
  <si>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</si>
  <si>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</si>
  <si>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</si>
  <si>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</si>
  <si>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</si>
  <si>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</si>
  <si>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</si>
  <si>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</si>
  <si>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</si>
  <si>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</si>
  <si>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</si>
  <si>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</si>
  <si>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</si>
  <si>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</si>
  <si>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</si>
  <si>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</si>
  <si>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</si>
  <si>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</si>
  <si>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</si>
  <si>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</si>
  <si>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</si>
  <si>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</si>
  <si>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</si>
  <si>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</si>
  <si>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</si>
  <si>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</si>
  <si>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</si>
  <si>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</si>
  <si>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</si>
  <si>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</si>
  <si>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</si>
  <si>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</si>
  <si>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</si>
  <si>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</si>
  <si>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</si>
  <si>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</si>
  <si>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</si>
  <si>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</si>
  <si>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</si>
  <si>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</si>
  <si>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</si>
  <si>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</si>
  <si>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</si>
  <si>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</si>
  <si>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</si>
  <si>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</si>
  <si>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</si>
  <si>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</si>
  <si>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</si>
  <si>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</si>
  <si>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</si>
  <si>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</si>
  <si>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</si>
  <si>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</si>
  <si>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</si>
  <si>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</si>
  <si>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</si>
  <si>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</si>
  <si>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</si>
  <si>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</si>
  <si>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</si>
  <si>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</si>
  <si>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</si>
  <si>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</si>
  <si>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</si>
  <si>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</si>
  <si>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</si>
  <si>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</si>
  <si>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</si>
  <si>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</si>
  <si>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</si>
  <si>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</si>
  <si>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</si>
  <si>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</si>
  <si>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</si>
  <si>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</si>
  <si>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</si>
  <si>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</si>
  <si>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</si>
  <si>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</si>
  <si>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</si>
  <si>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</si>
  <si>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</si>
  <si>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</si>
  <si>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</si>
  <si>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</si>
  <si>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</si>
  <si>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</si>
  <si>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</si>
  <si>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</si>
  <si>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</si>
  <si>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</si>
  <si>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</si>
  <si>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</si>
  <si>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</si>
  <si>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</si>
  <si>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</si>
  <si>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</si>
  <si>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</si>
  <si>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</si>
  <si>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</si>
  <si>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</si>
  <si>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</si>
  <si>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</si>
  <si>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</si>
  <si>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</si>
  <si>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</si>
  <si>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</si>
  <si>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</si>
  <si>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</si>
  <si>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</si>
  <si>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</si>
  <si>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</si>
  <si>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</si>
  <si>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</si>
  <si>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</si>
  <si>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</si>
  <si>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</si>
  <si>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</si>
  <si>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</si>
  <si>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</si>
  <si>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</si>
  <si>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</si>
  <si>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</si>
  <si>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</si>
  <si>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</si>
  <si>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</si>
  <si>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</si>
  <si>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</si>
  <si>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</si>
  <si>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</si>
  <si>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</si>
  <si>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</si>
  <si>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</si>
  <si>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</si>
  <si>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</si>
  <si>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</si>
  <si>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</si>
  <si>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</si>
  <si>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</si>
  <si>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</si>
  <si>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</si>
  <si>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</si>
  <si>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</si>
  <si>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</si>
  <si>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</si>
  <si>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</si>
  <si>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</si>
  <si>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</si>
  <si>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</si>
  <si>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</si>
  <si>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</si>
  <si>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</si>
  <si>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</si>
  <si>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</si>
  <si>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</si>
  <si>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</si>
  <si>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</si>
  <si>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</si>
  <si>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</si>
  <si>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</si>
  <si>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</si>
  <si>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</si>
  <si>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</si>
  <si>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</si>
  <si>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</si>
  <si>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</si>
  <si>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</si>
  <si>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</si>
  <si>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</si>
  <si>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</si>
  <si>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</si>
  <si>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</si>
  <si>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</si>
  <si>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</si>
  <si>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</si>
  <si>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</si>
  <si>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</si>
  <si>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</si>
  <si>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</si>
  <si>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</si>
  <si>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</si>
  <si>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</si>
  <si>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</si>
  <si>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</si>
  <si>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</si>
  <si>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</si>
  <si>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</si>
  <si>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</si>
  <si>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</si>
  <si>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</si>
  <si>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</si>
  <si>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</si>
  <si>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</si>
  <si>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</si>
  <si>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</si>
  <si>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</si>
  <si>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</si>
  <si>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</si>
  <si>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</si>
  <si>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</si>
  <si>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</si>
  <si>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</si>
  <si>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</si>
  <si>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</si>
  <si>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</si>
  <si>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</si>
  <si>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</si>
  <si>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</si>
  <si>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</si>
  <si>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</si>
  <si>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</si>
  <si>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</si>
  <si>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</si>
  <si>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</si>
  <si>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</si>
  <si>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</si>
  <si>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</si>
  <si>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</si>
  <si>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</si>
  <si>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</si>
  <si>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</si>
  <si>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</si>
  <si>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</si>
  <si>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</si>
  <si>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</si>
  <si>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</si>
  <si>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</si>
  <si>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</si>
  <si>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</si>
  <si>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</si>
  <si>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</si>
  <si>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</si>
  <si>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</si>
  <si>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</si>
  <si>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</si>
  <si>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</si>
  <si>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</si>
  <si>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</si>
  <si>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</si>
  <si>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</si>
  <si>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</si>
  <si>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</si>
  <si>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</si>
  <si>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</si>
  <si>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</si>
  <si>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</si>
  <si>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</si>
  <si>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</si>
  <si>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</si>
  <si>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</si>
  <si>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</si>
  <si>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</si>
  <si>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</si>
  <si>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</si>
  <si>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</si>
  <si>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</si>
  <si>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</si>
  <si>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</si>
  <si>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</si>
  <si>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</si>
  <si>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</si>
  <si>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</si>
  <si>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</si>
  <si>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</si>
  <si>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</si>
  <si>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</si>
  <si>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</si>
  <si>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</si>
  <si>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</si>
  <si>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</si>
  <si>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</si>
  <si>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</si>
  <si>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</si>
  <si>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</si>
  <si>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</si>
  <si>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</si>
  <si>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</si>
  <si>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</si>
  <si>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</si>
  <si>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</si>
  <si>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</si>
  <si>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</si>
  <si>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</si>
  <si>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</si>
  <si>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</si>
  <si>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</si>
  <si>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</si>
  <si>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</si>
  <si>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</si>
  <si>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</si>
  <si>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</si>
  <si>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</si>
  <si>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</si>
  <si>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</si>
  <si>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</si>
  <si>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</si>
  <si>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</si>
  <si>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</si>
  <si>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</si>
  <si>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</si>
  <si>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</si>
  <si>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</si>
  <si>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</si>
  <si>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</si>
  <si>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</si>
  <si>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</si>
  <si>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</si>
  <si>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</si>
  <si>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</si>
  <si>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</si>
  <si>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</si>
  <si>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</si>
  <si>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</si>
  <si>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</si>
  <si>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</si>
  <si>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</si>
  <si>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</si>
  <si>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</si>
  <si>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</si>
  <si>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</si>
  <si>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</si>
  <si>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</si>
  <si>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</si>
  <si>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</si>
  <si>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</si>
  <si>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</si>
  <si>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</si>
  <si>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</si>
  <si>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</si>
  <si>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</si>
  <si>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</si>
  <si>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</si>
  <si>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</si>
  <si>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</si>
  <si>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</si>
  <si>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</si>
  <si>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</si>
  <si>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</si>
  <si>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</si>
  <si>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</si>
  <si>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</si>
  <si>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</si>
  <si>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</si>
  <si>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</si>
  <si>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</si>
  <si>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</si>
  <si>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</si>
  <si>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</si>
  <si>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</si>
  <si>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</si>
  <si>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</si>
  <si>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</si>
  <si>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</si>
  <si>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</si>
  <si>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</si>
  <si>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</si>
  <si>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</si>
  <si>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</si>
  <si>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</si>
  <si>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</si>
  <si>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</si>
  <si>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</si>
  <si>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</si>
  <si>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</si>
  <si>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</si>
  <si>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</si>
  <si>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</si>
  <si>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</si>
  <si>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</si>
  <si>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</si>
  <si>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</si>
  <si>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</si>
  <si>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</si>
  <si>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</si>
  <si>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</si>
  <si>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</si>
  <si>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</si>
  <si>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</si>
  <si>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</si>
  <si>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</si>
  <si>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</si>
  <si>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</si>
  <si>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</si>
  <si>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</si>
  <si>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</si>
  <si>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</si>
  <si>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</si>
  <si>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</si>
  <si>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</si>
  <si>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</si>
  <si>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</si>
  <si>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</si>
  <si>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</si>
  <si>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</si>
  <si>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</si>
  <si>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</si>
  <si>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</si>
  <si>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</si>
  <si>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</si>
  <si>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</si>
  <si>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</si>
  <si>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</si>
  <si>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</si>
  <si>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</si>
  <si>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</si>
  <si>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</si>
  <si>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</si>
  <si>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</si>
  <si>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</si>
  <si>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</si>
  <si>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</si>
  <si>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</si>
  <si>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</si>
  <si>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</si>
  <si>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</si>
  <si>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</si>
  <si>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</si>
  <si>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</si>
  <si>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</si>
  <si>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</si>
  <si>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</si>
  <si>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</si>
  <si>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</si>
  <si>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</si>
  <si>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</si>
  <si>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</si>
  <si>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</si>
  <si>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</si>
  <si>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</si>
  <si>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</si>
  <si>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</si>
  <si>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</si>
  <si>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</si>
  <si>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</si>
  <si>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</si>
  <si>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</si>
  <si>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</si>
  <si>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</si>
  <si>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</si>
  <si>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</si>
  <si>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</si>
  <si>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</si>
  <si>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</si>
  <si>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</si>
  <si>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</si>
  <si>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</si>
  <si>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</si>
  <si>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</si>
  <si>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</si>
  <si>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</si>
  <si>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</si>
  <si>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</si>
  <si>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</si>
  <si>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</si>
  <si>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</si>
  <si>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</si>
  <si>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</si>
  <si>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</si>
  <si>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</si>
  <si>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</si>
  <si>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</si>
  <si>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</si>
  <si>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</si>
  <si>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</si>
  <si>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</si>
  <si>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</si>
  <si>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</si>
  <si>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</si>
  <si>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</si>
  <si>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</si>
  <si>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</si>
  <si>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</si>
  <si>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</si>
  <si>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</si>
  <si>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</si>
  <si>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</si>
  <si>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</si>
  <si>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</si>
  <si>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</si>
  <si>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</si>
  <si>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</si>
  <si>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</si>
  <si>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</si>
  <si>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</si>
  <si>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</si>
  <si>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</si>
  <si>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</si>
  <si>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</si>
  <si>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</si>
  <si>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</si>
  <si>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</si>
  <si>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</si>
  <si>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</si>
  <si>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</si>
  <si>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</si>
  <si>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</si>
  <si>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</si>
  <si>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</si>
  <si>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</si>
  <si>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</si>
  <si>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</si>
  <si>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</si>
  <si>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</si>
  <si>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</si>
  <si>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</si>
  <si>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</si>
  <si>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</si>
  <si>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</si>
  <si>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</si>
  <si>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</si>
  <si>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</si>
  <si>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</si>
  <si>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</si>
  <si>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</si>
  <si>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</si>
  <si>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</si>
  <si>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</si>
  <si>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</si>
  <si>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</si>
  <si>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</si>
  <si>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</si>
  <si>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</si>
  <si>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</si>
  <si>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</si>
  <si>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</si>
  <si>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</si>
  <si>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</si>
  <si>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</si>
  <si>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</si>
  <si>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</si>
  <si>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</si>
  <si>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</si>
  <si>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</si>
  <si>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</si>
  <si>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</si>
  <si>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</si>
  <si>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</si>
  <si>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</si>
  <si>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</si>
  <si>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</si>
  <si>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</si>
  <si>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</si>
  <si>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</si>
  <si>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</si>
  <si>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</si>
  <si>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</si>
  <si>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</si>
  <si>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</si>
  <si>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</si>
  <si>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</si>
  <si>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</si>
  <si>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</si>
  <si>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</si>
  <si>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</si>
  <si>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</si>
  <si>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</si>
  <si>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</si>
  <si>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</si>
  <si>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</si>
  <si>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</si>
  <si>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</si>
  <si>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</si>
  <si>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</si>
  <si>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</si>
  <si>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</si>
  <si>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</si>
  <si>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</si>
  <si>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</si>
  <si>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</si>
  <si>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</si>
  <si>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</si>
  <si>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</si>
  <si>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</si>
  <si>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</si>
  <si>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</si>
  <si>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</si>
  <si>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</si>
  <si>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</si>
  <si>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</si>
  <si>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</si>
  <si>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</si>
  <si>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</si>
  <si>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</si>
  <si>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</si>
  <si>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</si>
  <si>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</si>
  <si>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</si>
  <si>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</si>
  <si>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</si>
  <si>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</si>
  <si>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</si>
  <si>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</si>
  <si>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</si>
  <si>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</si>
  <si>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</si>
  <si>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</si>
  <si>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</si>
  <si>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</si>
  <si>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</si>
  <si>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</si>
  <si>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</si>
  <si>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</si>
  <si>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</si>
  <si>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</si>
  <si>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</si>
  <si>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</si>
  <si>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</si>
  <si>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</si>
  <si>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</si>
  <si>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</si>
  <si>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</si>
  <si>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</si>
  <si>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</si>
  <si>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</si>
  <si>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</si>
  <si>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</si>
  <si>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</si>
  <si>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</si>
  <si>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</si>
  <si>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</si>
  <si>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</si>
  <si>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</si>
  <si>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</si>
  <si>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</si>
  <si>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</si>
  <si>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</si>
  <si>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</si>
  <si>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</si>
  <si>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</si>
  <si>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</si>
  <si>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</si>
  <si>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</si>
  <si>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</si>
  <si>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</si>
  <si>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</si>
  <si>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</si>
  <si>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</si>
  <si>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</si>
  <si>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</si>
  <si>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</si>
  <si>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</si>
  <si>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</si>
  <si>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</si>
  <si>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</si>
  <si>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</si>
  <si>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</si>
  <si>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</si>
  <si>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</si>
  <si>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</si>
  <si>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</si>
  <si>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</si>
  <si>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</si>
  <si>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</si>
  <si>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</si>
  <si>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</si>
  <si>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</si>
  <si>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</si>
  <si>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</si>
  <si>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</si>
  <si>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</si>
  <si>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</si>
  <si>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</si>
  <si>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</si>
  <si>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</si>
  <si>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</si>
  <si>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</si>
  <si>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</si>
  <si>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</si>
  <si>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</si>
  <si>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</si>
  <si>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</si>
  <si>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</si>
  <si>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</si>
  <si>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</si>
  <si>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</si>
  <si>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</si>
  <si>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</si>
  <si>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</si>
  <si>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</si>
  <si>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</si>
  <si>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</si>
  <si>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</si>
  <si>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</si>
  <si>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</si>
  <si>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</si>
  <si>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</si>
  <si>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</si>
  <si>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</si>
  <si>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</si>
  <si>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</si>
  <si>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</si>
  <si>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</si>
  <si>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</si>
  <si>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</si>
  <si>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</si>
  <si>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</si>
  <si>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</si>
  <si>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</si>
  <si>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</si>
  <si>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</si>
  <si>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</si>
  <si>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</si>
  <si>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</si>
  <si>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</si>
  <si>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</si>
  <si>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</si>
  <si>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</si>
  <si>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</si>
  <si>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</si>
  <si>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</si>
  <si>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</si>
  <si>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</si>
  <si>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</si>
  <si>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</si>
  <si>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</si>
  <si>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</si>
  <si>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</si>
  <si>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</si>
  <si>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</si>
  <si>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</si>
  <si>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</si>
  <si>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</si>
  <si>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</si>
  <si>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</si>
  <si>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</si>
  <si>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</si>
  <si>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</si>
  <si>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</si>
  <si>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</si>
  <si>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</si>
  <si>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</si>
  <si>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</si>
  <si>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</si>
  <si>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</si>
  <si>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</si>
  <si>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</si>
  <si>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</si>
  <si>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</si>
  <si>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</si>
  <si>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</si>
  <si>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</si>
  <si>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</si>
  <si>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</si>
  <si>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</si>
  <si>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</si>
  <si>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</si>
  <si>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</si>
  <si>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</si>
  <si>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</si>
  <si>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</si>
  <si>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</si>
  <si>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</si>
  <si>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</si>
  <si>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</si>
  <si>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</si>
  <si>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</si>
  <si>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</si>
  <si>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</si>
  <si>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</si>
  <si>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</si>
  <si>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</si>
  <si>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</si>
  <si>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</si>
  <si>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</si>
  <si>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</si>
  <si>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</si>
  <si>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</si>
  <si>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</si>
  <si>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</si>
  <si>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</si>
  <si>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</si>
  <si>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</si>
  <si>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</si>
  <si>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</si>
  <si>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</si>
  <si>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</si>
  <si>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</si>
  <si>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</si>
  <si>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</si>
  <si>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</si>
  <si>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</si>
  <si>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</si>
  <si>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</si>
  <si>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</si>
  <si>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</si>
  <si>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</si>
  <si>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</si>
  <si>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</si>
  <si>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</si>
  <si>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</si>
  <si>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</si>
  <si>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</si>
  <si>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</si>
  <si>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</si>
  <si>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</si>
  <si>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</si>
  <si>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</si>
  <si>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</si>
  <si>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</si>
  <si>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</si>
  <si>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</si>
  <si>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</si>
  <si>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</si>
  <si>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</si>
  <si>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</si>
  <si>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</si>
  <si>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</si>
  <si>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</si>
  <si>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</si>
  <si>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</si>
  <si>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</si>
  <si>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</si>
  <si>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</si>
  <si>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</si>
  <si>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</si>
  <si>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</si>
  <si>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</si>
  <si>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</si>
  <si>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</si>
  <si>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</si>
  <si>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</si>
  <si>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</si>
  <si>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</si>
  <si>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</si>
  <si>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</si>
  <si>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</si>
  <si>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</si>
  <si>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</si>
  <si>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</si>
  <si>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</si>
  <si>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</si>
  <si>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</si>
  <si>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</si>
  <si>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</si>
  <si>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</si>
  <si>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</si>
  <si>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</si>
  <si>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</si>
  <si>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</si>
  <si>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</si>
  <si>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</si>
  <si>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</si>
  <si>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</si>
  <si>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</si>
  <si>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</si>
  <si>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</si>
  <si>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</si>
  <si>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</si>
  <si>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</si>
  <si>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</si>
  <si>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</si>
  <si>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</si>
  <si>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</si>
  <si>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</si>
  <si>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</si>
  <si>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</si>
  <si>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</si>
  <si>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</si>
  <si>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</si>
  <si>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</si>
  <si>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</si>
  <si>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</si>
  <si>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</si>
  <si>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</si>
  <si>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</si>
  <si>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</si>
  <si>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</si>
  <si>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</si>
  <si>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</si>
  <si>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</si>
  <si>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</si>
  <si>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</si>
  <si>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</si>
  <si>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</si>
  <si>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</si>
  <si>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</si>
  <si>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</si>
  <si>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</si>
  <si>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</si>
  <si>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</si>
  <si>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</si>
  <si>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</si>
  <si>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</si>
  <si>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</si>
  <si>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</si>
  <si>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</si>
  <si>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</si>
  <si>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</si>
  <si>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</si>
  <si>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</si>
  <si>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</si>
  <si>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</si>
  <si>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</si>
  <si>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</si>
  <si>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</si>
  <si>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</si>
  <si>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</si>
  <si>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</si>
  <si>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</si>
  <si>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</si>
  <si>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</si>
  <si>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</si>
  <si>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</si>
  <si>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</si>
  <si>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</si>
  <si>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</si>
  <si>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</si>
  <si>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</si>
  <si>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</si>
  <si>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</si>
  <si>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</si>
  <si>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</si>
  <si>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</si>
  <si>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</si>
  <si>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</si>
  <si>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</si>
  <si>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</si>
  <si>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</si>
  <si>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</si>
  <si>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</si>
  <si>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</si>
  <si>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</si>
  <si>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</si>
  <si>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</si>
  <si>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</si>
  <si>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</si>
  <si>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</si>
  <si>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</si>
  <si>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</si>
  <si>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</si>
  <si>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</si>
  <si>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</si>
  <si>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</si>
  <si>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</si>
  <si>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</si>
  <si>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</si>
  <si>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</si>
  <si>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</si>
  <si>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</si>
  <si>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</si>
  <si>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</si>
  <si>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</si>
  <si>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</si>
  <si>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</si>
  <si>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</si>
  <si>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</si>
  <si>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</si>
  <si>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</si>
  <si>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</si>
  <si>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</si>
  <si>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</si>
  <si>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</si>
  <si>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</si>
  <si>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</si>
  <si>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</si>
  <si>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</si>
  <si>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</si>
  <si>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</si>
  <si>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</si>
  <si>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</si>
  <si>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</si>
  <si>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</si>
  <si>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</si>
  <si>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</si>
  <si>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</si>
  <si>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</si>
  <si>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</si>
  <si>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</si>
  <si>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</si>
  <si>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</si>
  <si>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</si>
  <si>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</si>
  <si>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</si>
  <si>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</si>
  <si>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</si>
  <si>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</si>
  <si>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</si>
  <si>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</si>
  <si>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</si>
  <si>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</si>
  <si>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</si>
  <si>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</si>
  <si>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</si>
  <si>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</si>
  <si>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</si>
  <si>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</si>
  <si>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</si>
  <si>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</si>
  <si>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</si>
  <si>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</si>
  <si>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</si>
  <si>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</si>
  <si>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</si>
  <si>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</si>
  <si>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</si>
  <si>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</si>
  <si>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</si>
  <si>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</si>
  <si>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</si>
  <si>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</si>
  <si>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</si>
  <si>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</si>
  <si>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</si>
  <si>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</si>
  <si>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</si>
  <si>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</si>
  <si>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</si>
  <si>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</si>
  <si>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</si>
  <si>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</si>
  <si>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</si>
  <si>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</si>
  <si>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</si>
  <si>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</si>
  <si>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</si>
  <si>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</si>
  <si>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</si>
  <si>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</si>
  <si>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</si>
  <si>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</si>
  <si>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</si>
  <si>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</si>
  <si>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</si>
  <si>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</si>
  <si>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</si>
  <si>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</si>
  <si>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</si>
  <si>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</si>
  <si>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</si>
  <si>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</si>
  <si>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</si>
  <si>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</si>
  <si>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</si>
  <si>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</si>
  <si>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</si>
  <si>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</si>
  <si>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</si>
  <si>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</si>
  <si>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</si>
  <si>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</si>
  <si>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</si>
  <si>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</si>
  <si>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</si>
  <si>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</si>
  <si>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</si>
  <si>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</si>
  <si>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</si>
  <si>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</si>
  <si>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</si>
  <si>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</si>
  <si>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</si>
  <si>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</si>
  <si>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</si>
  <si>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</si>
  <si>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</si>
  <si>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</si>
  <si>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</si>
  <si>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</si>
  <si>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</si>
  <si>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</si>
  <si>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</si>
  <si>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</si>
  <si>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</si>
  <si>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</si>
  <si>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</si>
  <si>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</si>
  <si>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</si>
  <si>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</si>
  <si>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</si>
  <si>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</si>
  <si>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</si>
  <si>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</si>
  <si>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</si>
  <si>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</si>
  <si>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</si>
  <si>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</si>
  <si>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</si>
  <si>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</si>
  <si>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</si>
  <si>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</si>
  <si>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</si>
  <si>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</si>
  <si>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</si>
  <si>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</si>
  <si>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</si>
  <si>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</si>
  <si>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</si>
  <si>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</si>
  <si>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</si>
  <si>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</si>
  <si>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</si>
  <si>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</si>
  <si>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</si>
  <si>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</si>
  <si>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</si>
  <si>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</si>
  <si>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</si>
  <si>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</si>
  <si>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</si>
  <si>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</si>
  <si>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</si>
  <si>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</si>
  <si>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</si>
  <si>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</si>
  <si>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</si>
  <si>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</si>
  <si>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</si>
  <si>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</si>
  <si>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</si>
  <si>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</si>
  <si>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</si>
  <si>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</si>
  <si>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</si>
  <si>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</si>
  <si>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</si>
  <si>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</si>
  <si>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</si>
  <si>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</si>
  <si>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</si>
  <si>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</si>
  <si>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</si>
  <si>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</si>
  <si>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</si>
  <si>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</si>
  <si>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</si>
  <si>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</si>
  <si>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</si>
  <si>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</si>
  <si>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</si>
  <si>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</si>
  <si>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</si>
  <si>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</si>
  <si>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</si>
  <si>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</si>
  <si>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</si>
  <si>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</si>
  <si>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</si>
  <si>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</si>
  <si>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</si>
  <si>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</si>
  <si>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</si>
  <si>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</si>
  <si>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</si>
  <si>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</si>
  <si>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</si>
  <si>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</si>
  <si>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</si>
  <si>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</si>
  <si>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</si>
  <si>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</si>
  <si>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</si>
  <si>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</si>
  <si>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</si>
  <si>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</si>
  <si>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</si>
  <si>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</si>
  <si>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</si>
  <si>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</si>
  <si>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</si>
  <si>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</si>
  <si>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</si>
  <si>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</si>
  <si>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</si>
  <si>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</si>
  <si>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</si>
  <si>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</si>
  <si>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</si>
  <si>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</si>
  <si>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</si>
  <si>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</si>
  <si>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</si>
  <si>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</si>
  <si>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</si>
  <si>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</si>
  <si>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</si>
  <si>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</si>
  <si>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</si>
  <si>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</si>
  <si>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</si>
  <si>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</si>
  <si>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</si>
  <si>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</si>
  <si>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</si>
  <si>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</si>
  <si>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</si>
  <si>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</si>
  <si>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</si>
  <si>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</si>
  <si>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</si>
  <si>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</si>
  <si>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</si>
  <si>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</si>
  <si>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</si>
  <si>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</si>
  <si>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</si>
  <si>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</si>
  <si>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</si>
  <si>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</si>
  <si>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</si>
  <si>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</si>
  <si>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</si>
  <si>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</si>
  <si>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</si>
  <si>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</si>
  <si>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</si>
  <si>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</si>
  <si>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</si>
  <si>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</si>
  <si>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</si>
  <si>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</si>
  <si>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</si>
  <si>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</si>
  <si>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</si>
  <si>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</si>
  <si>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</si>
  <si>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</si>
  <si>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</si>
  <si>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</si>
  <si>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</si>
  <si>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</si>
  <si>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</si>
  <si>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</si>
  <si>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</si>
  <si>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</si>
  <si>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</si>
  <si>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</si>
  <si>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</si>
  <si>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</si>
  <si>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</si>
  <si>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</si>
  <si>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</si>
  <si>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</si>
  <si>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</si>
  <si>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</si>
  <si>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</si>
  <si>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</si>
  <si>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</si>
  <si>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</si>
  <si>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</si>
  <si>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</si>
  <si>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</si>
  <si>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</si>
  <si>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</si>
  <si>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</si>
  <si>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</si>
  <si>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</si>
  <si>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</si>
  <si>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</si>
  <si>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</si>
  <si>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</si>
  <si>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</si>
  <si>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</si>
  <si>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</si>
  <si>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</si>
  <si>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</si>
  <si>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</si>
  <si>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</si>
  <si>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</si>
  <si>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</si>
  <si>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</si>
  <si>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</si>
  <si>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</si>
  <si>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</si>
  <si>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</si>
  <si>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</si>
  <si>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</si>
  <si>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</si>
  <si>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</si>
  <si>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</si>
  <si>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</si>
  <si>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</si>
  <si>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</si>
  <si>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</si>
  <si>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</si>
  <si>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</si>
  <si>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</si>
  <si>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</si>
  <si>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</si>
  <si>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</si>
  <si>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</si>
  <si>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</si>
  <si>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</si>
  <si>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</si>
  <si>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</si>
  <si>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</si>
  <si>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</si>
  <si>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</si>
  <si>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</si>
  <si>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</si>
  <si>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</si>
  <si>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</si>
  <si>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</si>
  <si>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</si>
  <si>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</si>
  <si>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</si>
  <si>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</si>
  <si>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</si>
  <si>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</si>
  <si>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</si>
  <si>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</si>
  <si>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</si>
  <si>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</si>
  <si>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</si>
  <si>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</si>
  <si>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</si>
  <si>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</si>
  <si>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</si>
  <si>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</si>
  <si>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</si>
  <si>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</si>
  <si>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</si>
  <si>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</si>
  <si>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</si>
  <si>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</si>
  <si>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</si>
  <si>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</si>
  <si>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</si>
  <si>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</si>
  <si>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</si>
  <si>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</si>
  <si>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</si>
  <si>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</si>
  <si>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</si>
  <si>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</si>
  <si>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</si>
  <si>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</si>
  <si>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</si>
  <si>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</si>
  <si>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</si>
  <si>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</si>
  <si>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</si>
  <si>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</si>
  <si>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</si>
  <si>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</si>
  <si>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</si>
  <si>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</si>
  <si>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</si>
  <si>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</si>
  <si>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</si>
  <si>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</si>
  <si>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</si>
  <si>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</si>
  <si>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</si>
  <si>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</si>
  <si>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</si>
  <si>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</si>
  <si>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</si>
  <si>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</si>
  <si>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</si>
  <si>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</si>
  <si>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</si>
  <si>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</si>
  <si>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</si>
  <si>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</si>
  <si>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</si>
  <si>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</si>
  <si>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</si>
  <si>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</si>
  <si>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</si>
  <si>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</si>
  <si>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</si>
  <si>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</si>
  <si>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</si>
  <si>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</si>
  <si>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</si>
  <si>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</si>
  <si>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</si>
  <si>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</si>
  <si>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</si>
  <si>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</si>
  <si>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</si>
  <si>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</si>
  <si>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</si>
  <si>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</si>
  <si>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</si>
  <si>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</si>
  <si>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</si>
  <si>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</si>
  <si>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</si>
  <si>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</si>
  <si>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</si>
  <si>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</si>
  <si>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</si>
  <si>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</si>
  <si>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</si>
  <si>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</si>
  <si>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</si>
  <si>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</si>
  <si>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</si>
  <si>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</si>
  <si>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</si>
  <si>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</si>
  <si>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</si>
  <si>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</si>
  <si>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</si>
  <si>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</si>
  <si>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</si>
  <si>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</si>
  <si>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</si>
  <si>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</si>
  <si>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</si>
  <si>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</si>
  <si>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</si>
  <si>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</si>
  <si>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</si>
  <si>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</si>
  <si>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</si>
  <si>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</si>
  <si>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</si>
  <si>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</si>
  <si>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</si>
  <si>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</si>
  <si>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</si>
  <si>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</si>
  <si>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</si>
  <si>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</si>
  <si>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</si>
  <si>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</si>
  <si>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</si>
  <si>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</si>
  <si>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</si>
  <si>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</si>
  <si>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</si>
  <si>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</si>
  <si>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</si>
  <si>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</si>
  <si>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</si>
  <si>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</si>
  <si>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</si>
  <si>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</si>
  <si>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</si>
  <si>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</si>
  <si>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</si>
  <si>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</si>
  <si>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</si>
  <si>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</si>
  <si>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</si>
  <si>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</si>
  <si>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</si>
  <si>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</si>
  <si>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</si>
  <si>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</si>
  <si>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</si>
  <si>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</si>
  <si>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</si>
  <si>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</si>
  <si>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</si>
  <si>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</si>
  <si>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</si>
  <si>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</si>
  <si>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</si>
  <si>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</si>
  <si>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</si>
  <si>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</si>
  <si>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</si>
  <si>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</si>
  <si>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</si>
  <si>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</si>
  <si>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</si>
  <si>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</si>
  <si>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</si>
  <si>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</si>
  <si>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</si>
  <si>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</si>
  <si>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</si>
  <si>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</si>
  <si>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</si>
  <si>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</si>
  <si>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</si>
  <si>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</si>
  <si>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</si>
  <si>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</si>
  <si>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</si>
  <si>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</si>
  <si>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</si>
  <si>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</si>
  <si>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</si>
  <si>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</si>
  <si>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</si>
  <si>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</si>
  <si>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</si>
  <si>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</si>
  <si>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</si>
  <si>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</si>
  <si>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</si>
  <si>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</si>
  <si>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</si>
  <si>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</si>
  <si>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</si>
  <si>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</si>
  <si>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</si>
  <si>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</si>
  <si>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</si>
  <si>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</si>
  <si>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</si>
  <si>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</si>
  <si>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</si>
  <si>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</si>
  <si>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</si>
  <si>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</si>
  <si>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</si>
  <si>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</si>
  <si>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</si>
  <si>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</si>
  <si>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</si>
  <si>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</si>
  <si>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</si>
  <si>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</si>
  <si>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</si>
  <si>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</si>
  <si>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</si>
  <si>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</si>
  <si>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</si>
  <si>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</si>
  <si>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</si>
  <si>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</si>
  <si>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</si>
  <si>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</si>
  <si>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</si>
  <si>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</si>
  <si>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</si>
  <si>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</si>
  <si>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</si>
  <si>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</si>
  <si>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</si>
  <si>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</si>
  <si>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</si>
  <si>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</si>
  <si>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</si>
  <si>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</si>
  <si>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</si>
  <si>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</si>
  <si>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</si>
  <si>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</si>
  <si>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</si>
  <si>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</si>
  <si>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</si>
  <si>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</si>
  <si>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</si>
  <si>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</si>
  <si>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</si>
  <si>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</si>
  <si>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</si>
  <si>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</si>
  <si>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</si>
  <si>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</si>
  <si>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</si>
  <si>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</si>
  <si>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</si>
  <si>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</si>
  <si>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</si>
  <si>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</si>
  <si>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</si>
  <si>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</si>
  <si>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</si>
  <si>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</si>
  <si>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</si>
  <si>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</si>
  <si>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</si>
  <si>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</si>
  <si>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</si>
  <si>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</si>
  <si>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</si>
  <si>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</si>
  <si>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</si>
  <si>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</si>
  <si>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</si>
  <si>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</si>
  <si>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</si>
  <si>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</si>
  <si>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</si>
  <si>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</si>
  <si>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</si>
  <si>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</si>
  <si>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</si>
  <si>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</si>
  <si>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</si>
  <si>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</si>
  <si>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</si>
  <si>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</si>
  <si>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</si>
  <si>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</si>
  <si>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</si>
  <si>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</si>
  <si>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</si>
  <si>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</si>
  <si>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</si>
  <si>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</si>
  <si>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</si>
  <si>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</si>
  <si>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</si>
  <si>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</si>
  <si>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</si>
  <si>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</si>
  <si>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</si>
  <si>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</si>
  <si>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</si>
  <si>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</si>
  <si>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</si>
  <si>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</si>
  <si>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</si>
  <si>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</si>
  <si>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</si>
  <si>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</si>
  <si>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</si>
  <si>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</si>
  <si>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</si>
  <si>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</si>
  <si>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</si>
  <si>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</si>
  <si>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</si>
  <si>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</si>
  <si>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</si>
  <si>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</si>
  <si>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</si>
  <si>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</si>
  <si>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</si>
  <si>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</si>
  <si>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</si>
  <si>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</si>
  <si>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</si>
  <si>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</si>
  <si>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</si>
  <si>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</si>
  <si>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</si>
  <si>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</si>
  <si>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</si>
  <si>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</si>
  <si>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</si>
  <si>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</si>
  <si>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</si>
  <si>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</si>
  <si>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</si>
  <si>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</si>
  <si>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</si>
  <si>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</si>
  <si>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</si>
  <si>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</si>
  <si>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</si>
  <si>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</si>
  <si>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</si>
  <si>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</si>
  <si>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</si>
  <si>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</si>
  <si>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</si>
  <si>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</si>
  <si>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</si>
  <si>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</si>
  <si>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</si>
  <si>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</si>
  <si>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</si>
  <si>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</si>
  <si>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</si>
  <si>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</si>
  <si>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</si>
  <si>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</si>
  <si>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</si>
  <si>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</si>
  <si>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</si>
  <si>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</si>
  <si>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</si>
  <si>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</si>
  <si>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</si>
  <si>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</si>
  <si>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</si>
  <si>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</si>
  <si>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</si>
  <si>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</si>
  <si>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</si>
  <si>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</si>
  <si>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</si>
  <si>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</si>
  <si>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</si>
  <si>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</si>
  <si>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</si>
  <si>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</si>
  <si>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</si>
  <si>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</si>
  <si>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</si>
  <si>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</si>
  <si>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</si>
  <si>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</si>
  <si>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</si>
  <si>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</si>
  <si>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</si>
  <si>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</si>
  <si>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</si>
  <si>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</si>
  <si>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</si>
  <si>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</si>
  <si>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</si>
  <si>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</si>
  <si>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</si>
  <si>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</si>
  <si>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</si>
  <si>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</si>
  <si>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</si>
  <si>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</si>
  <si>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</si>
  <si>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</si>
  <si>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</si>
  <si>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</si>
  <si>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</si>
  <si>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</si>
  <si>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</si>
  <si>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</si>
  <si>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</si>
  <si>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</si>
  <si>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</si>
  <si>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</si>
  <si>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</si>
  <si>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</si>
  <si>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</si>
  <si>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</si>
  <si>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</si>
  <si>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</si>
  <si>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</si>
  <si>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</si>
  <si>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</si>
  <si>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</si>
  <si>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</si>
  <si>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</si>
  <si>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</si>
  <si>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</si>
  <si>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</si>
  <si>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</si>
  <si>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</si>
  <si>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</si>
  <si>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</si>
  <si>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</si>
  <si>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</si>
  <si>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</si>
  <si>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</si>
  <si>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</si>
  <si>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</si>
  <si>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</si>
  <si>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</si>
  <si>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</si>
  <si>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</si>
  <si>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</si>
  <si>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</si>
  <si>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</si>
  <si>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</si>
  <si>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</si>
  <si>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</si>
  <si>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</si>
  <si>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</si>
  <si>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</si>
  <si>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</si>
  <si>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</si>
  <si>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</si>
  <si>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</si>
  <si>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</si>
  <si>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</si>
  <si>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</si>
  <si>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</si>
  <si>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</si>
  <si>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</si>
  <si>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</si>
  <si>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</si>
  <si>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</si>
  <si>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</si>
  <si>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</si>
  <si>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</si>
  <si>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</si>
  <si>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</si>
  <si>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</si>
  <si>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</si>
  <si>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</si>
  <si>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</si>
  <si>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</si>
  <si>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</si>
  <si>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</si>
  <si>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</si>
  <si>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</si>
  <si>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</si>
  <si>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</si>
  <si>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</si>
  <si>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</si>
  <si>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</si>
  <si>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</si>
  <si>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</si>
  <si>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</si>
  <si>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</si>
  <si>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</si>
  <si>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</si>
  <si>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</si>
  <si>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</si>
  <si>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</si>
  <si>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</si>
  <si>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</si>
  <si>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</si>
  <si>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</si>
  <si>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</si>
  <si>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</si>
  <si>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</si>
  <si>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</si>
  <si>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</si>
  <si>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</si>
  <si>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</si>
  <si>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</si>
  <si>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</si>
  <si>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</si>
  <si>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</si>
  <si>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</si>
  <si>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</si>
  <si>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</si>
  <si>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</si>
  <si>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</si>
  <si>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</si>
  <si>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</si>
  <si>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</si>
  <si>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</si>
  <si>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</si>
  <si>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</si>
  <si>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</si>
  <si>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</si>
  <si>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</si>
  <si>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</si>
  <si>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</si>
  <si>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</si>
  <si>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</si>
  <si>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</si>
  <si>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</si>
  <si>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</si>
  <si>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</si>
  <si>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</si>
  <si>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</si>
  <si>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</si>
  <si>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</si>
  <si>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</si>
  <si>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</si>
  <si>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</si>
  <si>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</si>
  <si>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</si>
  <si>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</si>
  <si>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</si>
  <si>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</si>
  <si>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</si>
  <si>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</si>
  <si>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</si>
  <si>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</si>
  <si>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</si>
  <si>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</si>
  <si>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</si>
  <si>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</si>
  <si>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</si>
  <si>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</si>
  <si>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</si>
  <si>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</si>
  <si>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</si>
  <si>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</si>
  <si>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</si>
  <si>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</si>
  <si>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</si>
  <si>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</si>
  <si>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</si>
  <si>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</si>
  <si>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</si>
  <si>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</si>
  <si>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</si>
  <si>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</si>
  <si>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</si>
  <si>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</si>
  <si>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</si>
  <si>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</si>
  <si>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</si>
  <si>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</si>
  <si>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</si>
  <si>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</si>
  <si>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</si>
  <si>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</si>
  <si>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</si>
  <si>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</si>
  <si>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</si>
  <si>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</si>
  <si>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</si>
  <si>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</si>
  <si>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</si>
  <si>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</si>
  <si>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</si>
  <si>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</si>
  <si>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</si>
  <si>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</si>
  <si>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</si>
  <si>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</si>
  <si>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</si>
  <si>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</si>
  <si>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</si>
  <si>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</si>
  <si>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</si>
  <si>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</si>
  <si>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</si>
  <si>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</si>
  <si>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</si>
  <si>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</si>
  <si>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</si>
  <si>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</si>
  <si>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</si>
  <si>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</si>
  <si>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</si>
  <si>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</si>
  <si>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</si>
  <si>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</si>
  <si>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</si>
  <si>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</si>
  <si>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</si>
  <si>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</si>
  <si>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</si>
  <si>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</si>
  <si>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</si>
  <si>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</si>
  <si>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</si>
  <si>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</si>
  <si>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</si>
  <si>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</si>
  <si>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</si>
  <si>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</si>
  <si>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</si>
  <si>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</si>
  <si>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</si>
  <si>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</si>
  <si>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</si>
  <si>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</si>
  <si>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</si>
  <si>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</si>
  <si>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</si>
  <si>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</si>
  <si>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</si>
  <si>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</si>
  <si>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</si>
  <si>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</si>
  <si>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</si>
  <si>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</si>
  <si>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</si>
  <si>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</si>
  <si>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</si>
  <si>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</si>
  <si>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</si>
  <si>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</si>
  <si>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</si>
  <si>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</si>
  <si>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</si>
  <si>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</si>
  <si>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</si>
  <si>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</si>
  <si>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</si>
  <si>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</si>
  <si>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</si>
  <si>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</si>
  <si>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</si>
  <si>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</si>
  <si>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</si>
  <si>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</si>
  <si>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</si>
  <si>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</si>
  <si>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</si>
  <si>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</si>
  <si>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</si>
  <si>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</si>
  <si>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</si>
  <si>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</si>
  <si>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</si>
  <si>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</si>
  <si>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</si>
  <si>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</si>
  <si>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</si>
  <si>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</si>
  <si>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</si>
  <si>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</si>
  <si>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</si>
  <si>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</si>
  <si>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</si>
  <si>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</si>
  <si>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</si>
  <si>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</si>
  <si>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</si>
  <si>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</si>
  <si>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</si>
  <si>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</si>
  <si>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</si>
  <si>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</si>
  <si>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</si>
  <si>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</si>
  <si>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</si>
  <si>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</si>
  <si>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</si>
  <si>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</si>
  <si>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</si>
  <si>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</si>
  <si>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</si>
  <si>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</si>
  <si>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</si>
  <si>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</si>
  <si>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</si>
  <si>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</si>
  <si>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</si>
  <si>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</si>
  <si>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</si>
  <si>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</si>
  <si>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</si>
  <si>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</si>
  <si>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</si>
  <si>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</si>
  <si>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</si>
  <si>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</si>
  <si>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</si>
  <si>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</si>
  <si>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</si>
  <si>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</si>
  <si>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</si>
  <si>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</si>
  <si>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</si>
  <si>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</si>
  <si>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</si>
  <si>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</si>
  <si>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</si>
  <si>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</si>
  <si>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</si>
  <si>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</si>
  <si>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</si>
  <si>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</si>
  <si>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</si>
  <si>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</si>
  <si>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</si>
  <si>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</si>
  <si>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</si>
  <si>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</si>
  <si>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</si>
  <si>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</si>
  <si>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</si>
  <si>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</si>
  <si>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</si>
  <si>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</si>
  <si>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</si>
  <si>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</si>
  <si>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</si>
  <si>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</si>
  <si>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</si>
  <si>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</si>
  <si>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</si>
  <si>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</si>
  <si>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</si>
  <si>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</si>
  <si>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</si>
  <si>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</si>
  <si>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</si>
  <si>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</si>
  <si>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</si>
  <si>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</si>
  <si>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</si>
  <si>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</si>
  <si>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</si>
  <si>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</si>
  <si>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</si>
  <si>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</si>
  <si>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</si>
  <si>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</si>
  <si>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</si>
  <si>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</si>
  <si>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</si>
  <si>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</si>
  <si>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</si>
  <si>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</si>
  <si>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</si>
  <si>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</si>
  <si>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</si>
  <si>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</si>
  <si>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</si>
  <si>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</si>
  <si>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</si>
  <si>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</si>
  <si>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</si>
  <si>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</si>
  <si>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</si>
  <si>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</si>
  <si>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</si>
  <si>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</si>
  <si>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</si>
  <si>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</si>
  <si>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</si>
  <si>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</si>
  <si>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</si>
  <si>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</si>
  <si>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</si>
  <si>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</si>
  <si>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</si>
  <si>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</si>
  <si>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</si>
  <si>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</si>
  <si>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</si>
  <si>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</si>
  <si>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</si>
  <si>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</si>
  <si>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</si>
  <si>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</si>
  <si>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</si>
  <si>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</si>
  <si>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</si>
  <si>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</si>
  <si>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</si>
  <si>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</si>
  <si>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</si>
  <si>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</si>
  <si>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</si>
  <si>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</si>
  <si>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</si>
  <si>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</si>
  <si>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</si>
  <si>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</si>
  <si>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</si>
  <si>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</si>
  <si>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</si>
  <si>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</si>
  <si>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</si>
  <si>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</si>
  <si>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</si>
  <si>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</si>
  <si>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</si>
  <si>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</si>
  <si>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</si>
  <si>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</si>
  <si>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</si>
  <si>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</si>
  <si>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</si>
  <si>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</si>
  <si>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</si>
  <si>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</si>
  <si>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</si>
  <si>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</si>
  <si>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</si>
  <si>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</si>
  <si>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</si>
  <si>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</si>
  <si>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</si>
  <si>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</si>
  <si>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</si>
  <si>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</si>
  <si>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</si>
  <si>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</si>
  <si>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</si>
  <si>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</si>
  <si>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</si>
  <si>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</si>
  <si>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</si>
  <si>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</si>
  <si>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</si>
  <si>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</si>
  <si>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</si>
  <si>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</si>
  <si>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</si>
  <si>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</si>
  <si>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</si>
  <si>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</si>
  <si>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</si>
  <si>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</si>
  <si>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</si>
  <si>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</si>
  <si>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</si>
  <si>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</si>
  <si>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</si>
  <si>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</si>
  <si>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</si>
  <si>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</si>
  <si>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</si>
  <si>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</si>
  <si>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</si>
  <si>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</si>
  <si>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</si>
  <si>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</si>
  <si>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</si>
  <si>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</si>
  <si>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</si>
  <si>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</si>
  <si>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</si>
  <si>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</si>
  <si>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</si>
  <si>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</si>
  <si>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</si>
  <si>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</si>
  <si>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</si>
  <si>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</si>
  <si>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</si>
  <si>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</si>
  <si>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</si>
  <si>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</si>
  <si>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</si>
  <si>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</si>
  <si>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</si>
  <si>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</si>
  <si>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</si>
  <si>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</si>
  <si>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</si>
  <si>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</si>
  <si>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</si>
  <si>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</si>
  <si>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</si>
  <si>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</si>
  <si>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</si>
  <si>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</si>
  <si>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</si>
  <si>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</si>
  <si>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</si>
  <si>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</si>
  <si>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</si>
  <si>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</si>
  <si>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</si>
  <si>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</si>
  <si>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</si>
  <si>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</si>
  <si>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</si>
  <si>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</si>
  <si>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</si>
  <si>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</si>
  <si>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</si>
  <si>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</si>
  <si>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</si>
  <si>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</si>
  <si>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</si>
  <si>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</si>
  <si>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</si>
  <si>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</si>
  <si>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</si>
  <si>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</si>
  <si>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</si>
  <si>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</si>
  <si>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</si>
  <si>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</si>
  <si>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</si>
  <si>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</si>
  <si>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</si>
  <si>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</si>
  <si>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</si>
  <si>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</si>
  <si>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</si>
  <si>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</si>
  <si>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</si>
  <si>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</si>
  <si>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</si>
  <si>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</si>
  <si>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</si>
  <si>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</si>
  <si>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</si>
  <si>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</si>
  <si>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</si>
  <si>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</si>
  <si>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</si>
  <si>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</si>
  <si>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</si>
  <si>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</si>
  <si>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</si>
  <si>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</si>
  <si>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</si>
  <si>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</si>
  <si>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</si>
  <si>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</si>
  <si>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</si>
  <si>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</si>
  <si>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</si>
  <si>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</si>
  <si>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</si>
  <si>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</si>
  <si>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</si>
  <si>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</si>
  <si>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</si>
  <si>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</si>
  <si>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</si>
  <si>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</si>
  <si>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</si>
  <si>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</si>
  <si>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</si>
  <si>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</si>
  <si>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</si>
  <si>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</si>
  <si>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</si>
  <si>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</si>
  <si>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</si>
  <si>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</si>
  <si>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</si>
  <si>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</si>
  <si>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</si>
  <si>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</si>
  <si>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</si>
  <si>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</si>
  <si>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</si>
  <si>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</si>
  <si>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</si>
  <si>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</si>
  <si>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</si>
  <si>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</si>
  <si>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</si>
  <si>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</si>
  <si>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</si>
  <si>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</si>
  <si>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</si>
  <si>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</si>
  <si>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</si>
  <si>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</si>
  <si>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</si>
  <si>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</si>
  <si>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</si>
  <si>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</si>
  <si>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</si>
  <si>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</si>
  <si>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</si>
  <si>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</si>
  <si>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</si>
  <si>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</si>
  <si>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</si>
  <si>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</si>
  <si>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</si>
  <si>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</si>
  <si>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</si>
  <si>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</si>
  <si>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</si>
  <si>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</si>
  <si>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</si>
  <si>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</si>
  <si>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</si>
  <si>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</si>
  <si>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</si>
  <si>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</si>
  <si>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</si>
  <si>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</si>
  <si>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</si>
  <si>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</si>
  <si>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</si>
  <si>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</si>
  <si>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</si>
  <si>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</si>
  <si>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</si>
  <si>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</si>
  <si>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</si>
  <si>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</si>
  <si>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</si>
  <si>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</si>
  <si>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</si>
  <si>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</si>
  <si>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</si>
  <si>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</si>
  <si>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</si>
  <si>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</si>
  <si>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</si>
  <si>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</si>
  <si>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</si>
  <si>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</si>
  <si>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</si>
  <si>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</si>
  <si>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</si>
  <si>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</si>
  <si>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</si>
  <si>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</si>
  <si>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</si>
  <si>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</si>
  <si>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</si>
  <si>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</si>
  <si>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</si>
  <si>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</si>
  <si>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</si>
  <si>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</si>
  <si>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</si>
  <si>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</si>
  <si>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</si>
  <si>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</si>
  <si>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</si>
  <si>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</si>
  <si>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</si>
  <si>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</si>
  <si>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</si>
  <si>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</si>
  <si>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</si>
  <si>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</si>
  <si>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</si>
  <si>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</si>
  <si>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</si>
  <si>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</si>
  <si>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</si>
  <si>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</si>
  <si>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</si>
  <si>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</si>
  <si>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</si>
  <si>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</si>
  <si>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</si>
  <si>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</si>
  <si>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</si>
  <si>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</si>
  <si>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</si>
  <si>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</si>
  <si>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</si>
  <si>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</si>
  <si>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</si>
  <si>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</si>
  <si>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</si>
  <si>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</si>
  <si>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</si>
  <si>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</si>
  <si>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</si>
  <si>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</si>
  <si>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</si>
  <si>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</si>
  <si>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</si>
  <si>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</si>
  <si>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</si>
  <si>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</si>
  <si>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</si>
  <si>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</si>
  <si>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</si>
  <si>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</si>
  <si>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</si>
  <si>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</si>
  <si>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</si>
  <si>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</si>
  <si>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</si>
  <si>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</si>
  <si>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</si>
  <si>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</si>
  <si>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</si>
  <si>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</si>
  <si>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</si>
  <si>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</si>
  <si>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</si>
  <si>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</si>
  <si>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</si>
  <si>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</si>
  <si>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</si>
  <si>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</si>
  <si>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</si>
  <si>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</si>
  <si>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</si>
  <si>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</si>
  <si>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</si>
  <si>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</si>
  <si>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</si>
  <si>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</si>
  <si>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</si>
  <si>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</si>
  <si>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</si>
  <si>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</si>
  <si>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</si>
  <si>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</si>
  <si>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</si>
  <si>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</si>
  <si>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</si>
  <si>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</si>
  <si>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</si>
  <si>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</si>
  <si>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</si>
  <si>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</si>
  <si>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</si>
  <si>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</si>
  <si>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</si>
  <si>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</si>
  <si>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</si>
  <si>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</si>
  <si>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</si>
  <si>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</si>
  <si>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</si>
  <si>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</si>
  <si>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</si>
  <si>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</si>
  <si>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</si>
  <si>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</si>
  <si>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</si>
  <si>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</si>
  <si>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</si>
  <si>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</si>
  <si>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</si>
  <si>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</si>
  <si>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</si>
  <si>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</si>
  <si>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</si>
  <si>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</si>
  <si>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</si>
  <si>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</si>
  <si>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</si>
  <si>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</si>
  <si>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</si>
  <si>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</si>
  <si>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</si>
  <si>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</si>
  <si>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</si>
  <si>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</si>
  <si>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</si>
  <si>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</si>
  <si>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</si>
  <si>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</si>
  <si>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</si>
  <si>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</si>
  <si>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</si>
  <si>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</si>
  <si>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</si>
  <si>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</si>
  <si>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</si>
  <si>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</si>
  <si>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</si>
  <si>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</si>
  <si>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</si>
  <si>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</si>
  <si>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</si>
  <si>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</si>
  <si>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</si>
  <si>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</si>
  <si>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</si>
  <si>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</si>
  <si>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</si>
  <si>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</si>
  <si>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</si>
  <si>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</si>
  <si>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</si>
  <si>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</si>
  <si>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</si>
  <si>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</si>
  <si>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</si>
  <si>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</si>
  <si>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</si>
  <si>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</si>
  <si>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</si>
  <si>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</si>
  <si>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</si>
  <si>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</si>
  <si>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</si>
  <si>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</si>
  <si>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</si>
  <si>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</si>
  <si>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</si>
  <si>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</si>
  <si>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</si>
  <si>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</si>
  <si>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</si>
  <si>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</si>
  <si>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</si>
  <si>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</si>
  <si>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</si>
  <si>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</si>
  <si>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</si>
  <si>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</si>
  <si>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</si>
  <si>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</si>
  <si>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</si>
  <si>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</si>
  <si>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</si>
  <si>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</si>
  <si>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</si>
  <si>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</si>
  <si>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</si>
  <si>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</si>
  <si>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</si>
  <si>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</si>
  <si>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</si>
  <si>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</si>
  <si>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</si>
  <si>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</si>
  <si>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</si>
  <si>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</si>
  <si>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</si>
  <si>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</si>
  <si>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</si>
  <si>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</si>
  <si>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</si>
  <si>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</si>
  <si>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</si>
  <si>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</si>
  <si>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</si>
  <si>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</si>
  <si>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</si>
  <si>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</si>
  <si>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</si>
  <si>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</si>
  <si>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</si>
  <si>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</si>
  <si>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</si>
  <si>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</si>
  <si>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</si>
  <si>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</si>
  <si>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</si>
  <si>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</si>
  <si>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</si>
  <si>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</si>
  <si>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</si>
  <si>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</si>
  <si>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</si>
  <si>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</si>
  <si>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</si>
  <si>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</si>
  <si>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</si>
  <si>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</si>
  <si>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</si>
  <si>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</si>
  <si>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</si>
  <si>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</si>
  <si>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</si>
  <si>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</si>
  <si>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</si>
  <si>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</si>
  <si>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</si>
  <si>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</si>
  <si>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</si>
  <si>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</si>
  <si>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</si>
  <si>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</si>
  <si>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</si>
  <si>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</si>
  <si>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</si>
  <si>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</si>
  <si>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</si>
  <si>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</si>
  <si>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</si>
  <si>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</si>
  <si>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</si>
  <si>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</si>
  <si>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</si>
  <si>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</si>
  <si>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</si>
  <si>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</si>
  <si>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</si>
  <si>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</si>
  <si>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</si>
  <si>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</si>
  <si>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</si>
  <si>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</si>
  <si>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</si>
  <si>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</si>
  <si>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</si>
  <si>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</si>
  <si>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</si>
  <si>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</si>
  <si>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</si>
  <si>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</si>
  <si>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</si>
  <si>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</si>
  <si>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</si>
  <si>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</si>
  <si>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</si>
  <si>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</si>
  <si>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</si>
  <si>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</si>
  <si>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</si>
  <si>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</si>
  <si>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</si>
  <si>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</si>
  <si>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</si>
  <si>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</si>
  <si>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</si>
  <si>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</si>
  <si>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</si>
  <si>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</si>
  <si>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</si>
  <si>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</si>
  <si>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</si>
  <si>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</si>
  <si>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</si>
  <si>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</si>
  <si>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</si>
  <si>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</si>
  <si>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</si>
  <si>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</si>
  <si>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</si>
  <si>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</si>
  <si>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</si>
  <si>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</si>
  <si>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</si>
  <si>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</si>
  <si>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</si>
  <si>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</si>
  <si>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</si>
  <si>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</si>
  <si>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</si>
  <si>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</si>
  <si>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</si>
  <si>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</si>
  <si>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</si>
  <si>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</si>
  <si>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</si>
  <si>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</si>
  <si>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</si>
  <si>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</si>
  <si>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</si>
  <si>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</si>
  <si>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</si>
  <si>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</si>
  <si>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</si>
  <si>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</si>
  <si>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</si>
  <si>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</si>
  <si>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</si>
  <si>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</si>
  <si>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</si>
  <si>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</si>
  <si>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</si>
  <si>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</si>
  <si>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</si>
  <si>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</si>
  <si>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</si>
  <si>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</si>
  <si>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</si>
  <si>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</si>
  <si>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</si>
  <si>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</si>
  <si>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</si>
  <si>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</si>
  <si>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</si>
  <si>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</si>
  <si>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</si>
  <si>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</si>
  <si>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</si>
  <si>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</si>
  <si>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</si>
  <si>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</si>
  <si>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</si>
  <si>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</si>
  <si>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</si>
  <si>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</si>
  <si>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</si>
  <si>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</si>
  <si>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</si>
  <si>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</si>
  <si>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</si>
  <si>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</si>
  <si>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</si>
  <si>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</si>
  <si>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</si>
  <si>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</si>
  <si>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</si>
  <si>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</si>
  <si>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</si>
  <si>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</si>
  <si>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</si>
  <si>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</si>
  <si>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</si>
  <si>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</si>
  <si>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</si>
  <si>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</si>
  <si>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</si>
  <si>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</si>
  <si>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</si>
  <si>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</si>
  <si>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</si>
  <si>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</si>
  <si>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</si>
  <si>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</si>
  <si>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</si>
  <si>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</si>
  <si>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</si>
  <si>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</si>
  <si>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</si>
  <si>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</si>
  <si>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</si>
  <si>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</si>
  <si>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</si>
  <si>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</si>
  <si>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</si>
  <si>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</si>
  <si>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</si>
  <si>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</si>
  <si>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</si>
  <si>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</si>
  <si>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</si>
  <si>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</si>
  <si>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</si>
  <si>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</si>
  <si>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</si>
  <si>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</si>
  <si>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</si>
  <si>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</si>
  <si>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</si>
  <si>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</si>
  <si>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</si>
  <si>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</si>
  <si>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</si>
  <si>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</si>
  <si>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</si>
  <si>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</si>
  <si>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</si>
  <si>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</si>
  <si>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</si>
  <si>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</si>
  <si>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</si>
  <si>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</si>
  <si>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</si>
  <si>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</si>
  <si>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</si>
  <si>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</si>
  <si>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</si>
  <si>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</si>
  <si>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</si>
  <si>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</si>
  <si>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</si>
  <si>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</si>
  <si>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</si>
  <si>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</si>
  <si>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</si>
  <si>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</si>
  <si>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</si>
  <si>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</si>
  <si>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</si>
  <si>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</si>
  <si>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</si>
  <si>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</si>
  <si>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</si>
  <si>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</si>
  <si>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</si>
  <si>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</si>
  <si>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</si>
  <si>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</si>
  <si>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</si>
  <si>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</si>
  <si>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</si>
  <si>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</si>
  <si>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</si>
  <si>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</si>
  <si>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</si>
  <si>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</si>
  <si>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</si>
  <si>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</si>
  <si>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</si>
  <si>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</si>
  <si>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</si>
  <si>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</si>
  <si>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</si>
  <si>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</si>
  <si>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</si>
  <si>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</si>
  <si>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</si>
  <si>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</si>
  <si>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</si>
  <si>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</si>
  <si>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</si>
  <si>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</si>
  <si>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</si>
  <si>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</si>
  <si>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</si>
  <si>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</si>
  <si>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</si>
  <si>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</si>
  <si>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</si>
  <si>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</si>
  <si>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</si>
  <si>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</si>
  <si>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</si>
  <si>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</si>
  <si>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</si>
  <si>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</si>
  <si>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</si>
  <si>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</si>
  <si>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</si>
  <si>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</si>
  <si>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</si>
  <si>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</si>
  <si>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</si>
  <si>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</si>
  <si>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</si>
  <si>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</si>
  <si>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</si>
  <si>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</si>
  <si>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</si>
  <si>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</si>
  <si>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</si>
  <si>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</si>
  <si>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</si>
  <si>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</si>
  <si>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</si>
  <si>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</si>
  <si>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</si>
  <si>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</si>
  <si>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</si>
  <si>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</si>
  <si>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</si>
  <si>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</si>
  <si>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</si>
  <si>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</si>
  <si>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</si>
  <si>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</si>
  <si>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</si>
  <si>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</si>
  <si>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</si>
  <si>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</si>
  <si>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</si>
  <si>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</si>
  <si>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</si>
  <si>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</si>
  <si>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</si>
  <si>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</si>
  <si>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</si>
  <si>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</si>
  <si>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</si>
  <si>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</si>
  <si>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</si>
  <si>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</si>
  <si>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</si>
  <si>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</si>
  <si>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</si>
  <si>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</si>
  <si>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</si>
  <si>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</si>
  <si>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</si>
  <si>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</si>
  <si>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</si>
  <si>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</si>
  <si>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</si>
  <si>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</si>
  <si>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</si>
  <si>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</si>
  <si>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</si>
  <si>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</si>
  <si>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</si>
  <si>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</si>
  <si>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</si>
  <si>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</si>
  <si>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</si>
  <si>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</si>
  <si>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</si>
  <si>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</si>
  <si>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</si>
  <si>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</si>
  <si>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</si>
  <si>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</si>
  <si>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</si>
  <si>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</si>
  <si>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</si>
  <si>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</si>
  <si>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</si>
  <si>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</si>
  <si>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</si>
  <si>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</si>
  <si>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</si>
  <si>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</si>
  <si>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</si>
  <si>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</si>
  <si>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</si>
  <si>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</si>
  <si>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</si>
  <si>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</si>
  <si>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</si>
  <si>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</si>
  <si>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</si>
  <si>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</si>
  <si>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</si>
  <si>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</si>
  <si>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</si>
  <si>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</si>
  <si>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</si>
  <si>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</si>
  <si>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</si>
  <si>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</si>
  <si>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</si>
  <si>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</si>
  <si>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</si>
  <si>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</si>
  <si>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</si>
  <si>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</si>
  <si>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</si>
  <si>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</si>
  <si>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</si>
  <si>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</si>
  <si>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</si>
  <si>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</si>
  <si>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</si>
  <si>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</si>
  <si>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</si>
  <si>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</si>
  <si>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</si>
  <si>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</si>
  <si>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</si>
  <si>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</si>
  <si>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</si>
  <si>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</si>
  <si>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</si>
  <si>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</si>
  <si>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</si>
  <si>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</si>
  <si>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</si>
  <si>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</si>
  <si>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</si>
  <si>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</si>
  <si>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</si>
  <si>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</si>
  <si>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</si>
  <si>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</si>
  <si>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</si>
  <si>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</si>
  <si>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</si>
  <si>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</si>
  <si>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</si>
  <si>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</si>
  <si>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</si>
  <si>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</si>
  <si>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</si>
  <si>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</si>
  <si>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</si>
  <si>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</si>
  <si>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</si>
  <si>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</si>
  <si>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</si>
  <si>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</si>
  <si>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</si>
  <si>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</si>
  <si>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</si>
  <si>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</si>
  <si>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</si>
  <si>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</si>
  <si>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</si>
  <si>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</si>
  <si>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</si>
  <si>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</si>
  <si>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</si>
  <si>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</si>
  <si>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</si>
  <si>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</si>
  <si>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</si>
  <si>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</si>
  <si>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</si>
  <si>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</si>
  <si>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</si>
  <si>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</si>
  <si>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</si>
  <si>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</si>
  <si>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</si>
  <si>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</si>
  <si>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</si>
  <si>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</si>
  <si>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</si>
  <si>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</si>
  <si>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</si>
  <si>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</si>
  <si>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</si>
  <si>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</si>
  <si>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</si>
  <si>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</si>
  <si>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</si>
  <si>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</si>
  <si>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</si>
  <si>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</si>
  <si>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</si>
  <si>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</si>
  <si>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</si>
  <si>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</si>
  <si>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</si>
  <si>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</si>
  <si>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</si>
  <si>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</si>
  <si>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</si>
  <si>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</si>
  <si>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</si>
  <si>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</si>
  <si>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</si>
  <si>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</si>
  <si>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</si>
  <si>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</si>
  <si>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</si>
  <si>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</si>
  <si>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</si>
  <si>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</si>
  <si>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</si>
  <si>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</si>
  <si>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</si>
  <si>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</si>
  <si>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</si>
  <si>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</si>
  <si>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</si>
  <si>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</si>
  <si>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</si>
  <si>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</si>
  <si>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</si>
  <si>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</si>
  <si>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</si>
  <si>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</si>
  <si>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</si>
  <si>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</si>
  <si>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</si>
  <si>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</si>
  <si>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</si>
  <si>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</si>
  <si>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</si>
  <si>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</si>
  <si>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</si>
  <si>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</si>
  <si>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</si>
  <si>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</si>
  <si>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</si>
  <si>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</si>
  <si>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</si>
  <si>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</si>
  <si>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</si>
  <si>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</si>
  <si>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</si>
  <si>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</si>
  <si>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</si>
  <si>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</si>
  <si>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</si>
  <si>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</si>
  <si>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</si>
  <si>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</si>
  <si>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</si>
  <si>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</si>
  <si>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</si>
  <si>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</si>
  <si>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</si>
  <si>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</si>
  <si>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</si>
  <si>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</si>
  <si>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</si>
  <si>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</si>
  <si>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</si>
  <si>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</si>
  <si>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</si>
  <si>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</si>
  <si>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</si>
  <si>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</si>
  <si>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</si>
  <si>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</si>
  <si>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</si>
  <si>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</si>
  <si>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</si>
  <si>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</si>
  <si>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</si>
  <si>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</si>
  <si>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</si>
  <si>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</si>
  <si>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</si>
  <si>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</si>
  <si>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</si>
  <si>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</si>
  <si>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</si>
  <si>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</si>
  <si>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</si>
  <si>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</si>
  <si>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</si>
  <si>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</si>
  <si>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</si>
  <si>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</si>
  <si>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</si>
  <si>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</si>
  <si>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</si>
  <si>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</si>
  <si>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</si>
  <si>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</si>
  <si>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</si>
  <si>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</si>
  <si>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</si>
  <si>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</si>
  <si>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</si>
  <si>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</si>
  <si>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</si>
  <si>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</si>
  <si>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</si>
  <si>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</si>
  <si>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</si>
  <si>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</si>
  <si>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</si>
  <si>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</si>
  <si>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</si>
  <si>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</si>
  <si>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</si>
  <si>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</si>
  <si>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</si>
  <si>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</si>
  <si>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</si>
  <si>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</si>
  <si>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</si>
  <si>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</si>
  <si>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</si>
  <si>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</si>
  <si>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</si>
  <si>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</si>
  <si>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</si>
  <si>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</si>
  <si>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</si>
  <si>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</si>
  <si>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</si>
  <si>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</si>
  <si>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</si>
  <si>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</si>
  <si>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</si>
  <si>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</si>
  <si>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</si>
  <si>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</si>
  <si>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</si>
  <si>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</si>
  <si>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</si>
  <si>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</si>
  <si>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</si>
  <si>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</si>
  <si>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</si>
  <si>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</si>
  <si>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</si>
  <si>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</si>
  <si>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</si>
  <si>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</si>
  <si>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</si>
  <si>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</si>
  <si>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</si>
  <si>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</si>
  <si>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</si>
  <si>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</si>
  <si>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</si>
  <si>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</si>
  <si>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</si>
  <si>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</si>
  <si>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</si>
  <si>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</si>
  <si>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</si>
  <si>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</si>
  <si>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</si>
  <si>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</si>
  <si>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</si>
  <si>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</si>
  <si>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</si>
  <si>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</si>
  <si>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</si>
  <si>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</si>
  <si>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</si>
  <si>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</si>
  <si>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</si>
  <si>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</si>
  <si>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</si>
  <si>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</si>
  <si>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</si>
  <si>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</si>
  <si>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</si>
  <si>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</si>
  <si>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</si>
  <si>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</si>
  <si>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</si>
  <si>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</si>
  <si>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</si>
  <si>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</si>
  <si>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</si>
  <si>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</si>
  <si>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</si>
  <si>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</si>
  <si>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</si>
  <si>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</si>
  <si>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</si>
  <si>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</si>
  <si>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</si>
  <si>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</si>
  <si>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</si>
  <si>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</si>
  <si>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</si>
  <si>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</si>
  <si>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</si>
  <si>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</si>
  <si>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</si>
  <si>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</si>
  <si>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</si>
  <si>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</si>
  <si>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</si>
  <si>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</si>
  <si>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</si>
  <si>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</si>
  <si>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</si>
  <si>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</si>
  <si>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</si>
  <si>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</si>
  <si>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</si>
  <si>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</si>
  <si>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</si>
  <si>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</si>
  <si>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</si>
  <si>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</si>
  <si>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</si>
  <si>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</si>
  <si>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</si>
  <si>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</si>
  <si>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</si>
  <si>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</si>
  <si>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</si>
  <si>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</si>
  <si>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</si>
  <si>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</si>
  <si>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</si>
  <si>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</si>
  <si>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</si>
  <si>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</si>
  <si>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</si>
  <si>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</si>
  <si>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</si>
  <si>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</si>
  <si>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</si>
  <si>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</si>
  <si>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</si>
  <si>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</si>
  <si>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</si>
  <si>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</si>
  <si>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</si>
  <si>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</si>
  <si>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</si>
  <si>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</si>
  <si>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</si>
  <si>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</si>
  <si>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</si>
  <si>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</si>
  <si>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</si>
  <si>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</si>
  <si>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</si>
  <si>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</si>
  <si>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</si>
  <si>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</si>
  <si>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</si>
  <si>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</si>
  <si>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</si>
  <si>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</si>
  <si>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</si>
  <si>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</si>
  <si>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</si>
  <si>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</si>
  <si>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</si>
  <si>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</si>
  <si>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</si>
  <si>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</si>
  <si>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</si>
  <si>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</si>
  <si>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</si>
  <si>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</si>
  <si>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</si>
  <si>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</si>
  <si>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</si>
  <si>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</si>
  <si>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</si>
  <si>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</si>
  <si>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</si>
  <si>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</si>
  <si>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</si>
  <si>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</si>
  <si>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</si>
  <si>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</si>
  <si>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</si>
  <si>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</si>
  <si>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</si>
  <si>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</si>
  <si>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</si>
  <si>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</si>
  <si>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</si>
  <si>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</si>
  <si>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</si>
  <si>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</si>
  <si>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</si>
  <si>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</si>
  <si>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</si>
  <si>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</si>
  <si>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</si>
  <si>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</si>
  <si>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</si>
  <si>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</si>
  <si>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</si>
  <si>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</si>
  <si>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</si>
  <si>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</si>
  <si>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</si>
  <si>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</si>
  <si>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</si>
  <si>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</si>
  <si>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</si>
  <si>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</si>
  <si>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</si>
  <si>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</si>
  <si>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</si>
  <si>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</si>
  <si>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</si>
  <si>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</si>
  <si>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</si>
  <si>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</si>
  <si>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</si>
  <si>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</si>
  <si>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</si>
  <si>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</si>
  <si>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</si>
  <si>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</si>
  <si>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</si>
  <si>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</si>
  <si>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</si>
  <si>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</si>
  <si>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</si>
  <si>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</si>
  <si>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</si>
  <si>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</si>
  <si>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</si>
  <si>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</si>
  <si>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</si>
  <si>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</si>
  <si>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</si>
  <si>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</si>
  <si>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</si>
  <si>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</si>
  <si>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</si>
  <si>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</si>
  <si>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</si>
  <si>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</si>
  <si>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</si>
  <si>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</si>
  <si>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</si>
  <si>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</si>
  <si>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</si>
  <si>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</si>
  <si>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</si>
  <si>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</si>
  <si>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</si>
  <si>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</si>
  <si>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</si>
  <si>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</si>
  <si>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</si>
  <si>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</si>
  <si>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</si>
  <si>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</si>
  <si>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</si>
  <si>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</si>
  <si>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</si>
  <si>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</si>
  <si>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</si>
  <si>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</si>
  <si>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</si>
  <si>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</si>
  <si>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</si>
  <si>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</si>
  <si>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</si>
  <si>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</si>
  <si>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</si>
  <si>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</si>
  <si>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</si>
  <si>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</si>
  <si>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</si>
  <si>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</si>
  <si>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</si>
  <si>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</si>
  <si>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</si>
  <si>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</si>
  <si>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</si>
  <si>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</si>
  <si>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</si>
  <si>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</si>
  <si>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</si>
  <si>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</si>
  <si>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</si>
  <si>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</si>
  <si>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</si>
  <si>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</si>
  <si>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</si>
  <si>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</si>
  <si>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</si>
  <si>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</si>
  <si>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</si>
  <si>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</si>
  <si>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</si>
  <si>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</si>
  <si>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</si>
  <si>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</si>
  <si>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</si>
  <si>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</si>
  <si>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</si>
  <si>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</si>
  <si>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</si>
  <si>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</si>
  <si>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</si>
  <si>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</si>
  <si>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</si>
  <si>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</si>
  <si>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</si>
  <si>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</si>
  <si>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</si>
  <si>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</si>
  <si>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</si>
  <si>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</si>
  <si>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</si>
  <si>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</si>
  <si>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</si>
  <si>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</si>
  <si>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</si>
  <si>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</si>
  <si>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</si>
  <si>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</si>
  <si>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</si>
  <si>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</si>
  <si>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</si>
  <si>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</si>
  <si>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</si>
  <si>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</si>
  <si>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</si>
  <si>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</si>
  <si>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</si>
  <si>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</si>
  <si>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</si>
  <si>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</si>
  <si>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</si>
  <si>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</si>
  <si>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</si>
  <si>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</si>
  <si>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</si>
  <si>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</si>
  <si>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</si>
  <si>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</si>
  <si>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</si>
  <si>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</si>
  <si>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</si>
  <si>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</si>
  <si>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</si>
  <si>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</si>
  <si>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</si>
  <si>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</si>
  <si>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</si>
  <si>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</si>
  <si>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</si>
  <si>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</si>
  <si>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</si>
  <si>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</si>
  <si>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</si>
  <si>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</si>
  <si>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</si>
  <si>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</si>
  <si>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</si>
  <si>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</si>
  <si>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</si>
  <si>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</si>
  <si>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</si>
  <si>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</si>
  <si>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</si>
  <si>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</si>
  <si>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</si>
  <si>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</si>
  <si>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</si>
  <si>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</si>
  <si>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</si>
  <si>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</si>
  <si>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</si>
  <si>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</si>
  <si>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</si>
  <si>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</si>
  <si>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</si>
  <si>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</si>
  <si>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</si>
  <si>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</si>
  <si>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</si>
  <si>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</si>
  <si>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</si>
  <si>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</si>
  <si>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</si>
  <si>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</si>
  <si>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</si>
  <si>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</si>
  <si>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</si>
  <si>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</si>
  <si>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</si>
  <si>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</si>
  <si>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</si>
  <si>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</si>
  <si>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</si>
  <si>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</si>
  <si>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</si>
  <si>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</si>
  <si>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</si>
  <si>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</si>
  <si>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</si>
  <si>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</si>
  <si>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</si>
  <si>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</si>
  <si>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</si>
  <si>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</si>
  <si>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</si>
  <si>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</si>
  <si>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</si>
  <si>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</si>
  <si>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</si>
  <si>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</si>
  <si>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</si>
  <si>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</si>
  <si>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</si>
  <si>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</si>
  <si>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</si>
  <si>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</si>
  <si>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</si>
  <si>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</si>
  <si>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</si>
  <si>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</si>
  <si>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</si>
  <si>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</si>
  <si>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</si>
  <si>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</si>
  <si>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</si>
  <si>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</si>
  <si>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</si>
  <si>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</si>
  <si>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</si>
  <si>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</si>
  <si>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</si>
  <si>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</si>
  <si>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</si>
  <si>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</si>
  <si>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</si>
  <si>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</si>
  <si>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</si>
  <si>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</si>
  <si>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</si>
  <si>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</si>
  <si>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</si>
  <si>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</si>
  <si>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</si>
  <si>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</si>
  <si>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</si>
  <si>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</si>
  <si>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</si>
  <si>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</si>
  <si>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</si>
  <si>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</si>
  <si>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</si>
  <si>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</si>
  <si>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</si>
  <si>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</si>
  <si>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</si>
  <si>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</si>
  <si>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</si>
  <si>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</si>
  <si>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</si>
  <si>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</si>
  <si>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</si>
  <si>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</si>
  <si>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</si>
  <si>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</si>
  <si>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</si>
  <si>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</si>
  <si>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</si>
  <si>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</si>
  <si>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</si>
  <si>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</si>
  <si>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</si>
  <si>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</si>
  <si>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</si>
  <si>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</si>
  <si>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</si>
  <si>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</si>
  <si>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</si>
  <si>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</si>
  <si>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</si>
  <si>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</si>
  <si>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</si>
  <si>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</si>
  <si>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</si>
  <si>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</si>
  <si>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</si>
  <si>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</si>
  <si>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</si>
  <si>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</si>
  <si>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</si>
  <si>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</si>
  <si>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</si>
  <si>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</si>
  <si>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</si>
  <si>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</si>
  <si>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</si>
  <si>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</si>
  <si>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</si>
  <si>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</si>
  <si>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</si>
  <si>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</si>
  <si>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</si>
  <si>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</si>
  <si>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</si>
  <si>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</si>
  <si>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</si>
  <si>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</si>
  <si>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</si>
  <si>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</si>
  <si>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</si>
  <si>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</si>
  <si>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</si>
  <si>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</si>
  <si>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</si>
  <si>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</si>
  <si>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</si>
  <si>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</si>
  <si>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</si>
  <si>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</si>
  <si>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</si>
  <si>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</si>
  <si>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</si>
  <si>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</si>
  <si>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</si>
  <si>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</si>
  <si>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</si>
  <si>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</si>
  <si>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</si>
  <si>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</si>
  <si>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</si>
  <si>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</si>
  <si>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</si>
  <si>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</si>
  <si>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</si>
  <si>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</si>
  <si>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</si>
  <si>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</si>
  <si>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</si>
  <si>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</si>
  <si>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</si>
  <si>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</si>
  <si>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</si>
  <si>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</si>
  <si>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</si>
  <si>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</si>
  <si>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</si>
  <si>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</si>
  <si>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</si>
  <si>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</si>
  <si>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</si>
  <si>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</si>
  <si>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</si>
  <si>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</si>
  <si>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</si>
  <si>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</si>
  <si>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</si>
  <si>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</si>
  <si>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</si>
  <si>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</si>
  <si>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</si>
  <si>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</si>
  <si>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</si>
  <si>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</si>
  <si>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</si>
  <si>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</si>
  <si>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</si>
  <si>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</si>
  <si>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</si>
  <si>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</si>
  <si>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</si>
  <si>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</si>
  <si>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</si>
  <si>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</si>
  <si>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</si>
  <si>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</si>
  <si>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</si>
  <si>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</si>
  <si>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</si>
  <si>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</si>
  <si>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</si>
  <si>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</si>
  <si>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</si>
  <si>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</si>
  <si>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</si>
  <si>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</si>
  <si>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</si>
  <si>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</si>
  <si>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</si>
  <si>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</si>
  <si>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</si>
  <si>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</si>
  <si>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</si>
  <si>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</si>
  <si>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</si>
  <si>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</si>
  <si>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</si>
  <si>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</si>
  <si>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</si>
  <si>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</si>
  <si>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</si>
  <si>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</si>
  <si>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</si>
  <si>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</si>
  <si>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</si>
  <si>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</si>
  <si>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</si>
  <si>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</si>
  <si>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</si>
  <si>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</si>
  <si>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</si>
  <si>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</si>
  <si>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</si>
  <si>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</si>
  <si>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</si>
  <si>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</si>
  <si>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</si>
  <si>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</si>
  <si>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</si>
  <si>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</si>
  <si>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</si>
  <si>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</si>
  <si>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</si>
  <si>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</si>
  <si>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</si>
  <si>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</si>
  <si>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</si>
  <si>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</si>
  <si>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</si>
  <si>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</si>
  <si>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</si>
  <si>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</si>
  <si>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</si>
  <si>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</si>
  <si>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</si>
  <si>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</si>
  <si>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</si>
  <si>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</si>
  <si>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</si>
  <si>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</si>
  <si>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</si>
  <si>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</si>
  <si>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</si>
  <si>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</si>
  <si>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</si>
  <si>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</si>
  <si>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</si>
  <si>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</si>
  <si>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</si>
  <si>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</si>
  <si>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</si>
  <si>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</si>
  <si>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</si>
  <si>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</si>
  <si>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</si>
  <si>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</si>
  <si>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</si>
  <si>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</si>
  <si>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</si>
  <si>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</si>
  <si>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</si>
  <si>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</si>
  <si>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</si>
  <si>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</si>
  <si>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</si>
  <si>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</si>
  <si>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</si>
  <si>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</si>
  <si>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</si>
  <si>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</si>
  <si>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</si>
  <si>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</si>
  <si>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</si>
  <si>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</si>
  <si>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</si>
  <si>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</si>
  <si>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</si>
  <si>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</si>
  <si>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</si>
  <si>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</si>
  <si>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</si>
  <si>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</si>
  <si>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</si>
  <si>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</si>
  <si>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</si>
  <si>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</si>
  <si>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</si>
  <si>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</si>
  <si>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</si>
  <si>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</si>
  <si>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</si>
  <si>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</si>
  <si>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</si>
  <si>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</si>
  <si>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</si>
  <si>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</si>
  <si>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</si>
  <si>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</si>
  <si>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</si>
  <si>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</si>
  <si>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</si>
  <si>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</si>
  <si>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</si>
  <si>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</si>
  <si>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</si>
  <si>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</si>
  <si>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</si>
  <si>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</si>
  <si>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</si>
  <si>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</si>
  <si>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</si>
  <si>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</si>
  <si>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</si>
  <si>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</si>
  <si>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</si>
  <si>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</si>
  <si>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</si>
  <si>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</si>
  <si>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</si>
  <si>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</si>
  <si>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</si>
  <si>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</si>
  <si>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</si>
  <si>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</si>
  <si>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</si>
  <si>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</si>
  <si>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</si>
  <si>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</si>
  <si>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</si>
  <si>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</si>
  <si>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</si>
  <si>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</si>
  <si>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</si>
  <si>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</si>
  <si>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</si>
  <si>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</si>
  <si>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</si>
  <si>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</si>
  <si>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</si>
  <si>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</si>
  <si>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</si>
  <si>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</si>
  <si>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</si>
  <si>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</si>
  <si>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</si>
  <si>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</si>
  <si>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</si>
  <si>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</si>
  <si>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</si>
  <si>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</si>
  <si>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</si>
  <si>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</si>
  <si>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</si>
  <si>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</si>
  <si>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</si>
  <si>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</si>
  <si>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</si>
  <si>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</si>
  <si>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</si>
  <si>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</si>
  <si>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</si>
  <si>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</si>
  <si>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</si>
  <si>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</si>
  <si>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</si>
  <si>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</si>
  <si>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</si>
  <si>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</si>
  <si>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</si>
  <si>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</si>
  <si>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</si>
  <si>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</si>
  <si>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</si>
  <si>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</si>
  <si>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</si>
  <si>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</si>
  <si>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</si>
  <si>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</si>
  <si>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</si>
  <si>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</si>
  <si>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</si>
  <si>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</si>
  <si>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</si>
  <si>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</si>
  <si>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</si>
  <si>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</si>
  <si>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</si>
  <si>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</si>
  <si>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</si>
  <si>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</si>
  <si>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</si>
  <si>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</si>
  <si>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</si>
  <si>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</si>
  <si>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</si>
  <si>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</si>
  <si>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</si>
  <si>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</si>
  <si>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</si>
  <si>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</si>
  <si>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</si>
  <si>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</si>
  <si>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</si>
  <si>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</si>
  <si>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</si>
  <si>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</si>
  <si>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</si>
  <si>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</si>
  <si>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</si>
  <si>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</si>
  <si>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</si>
  <si>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</si>
  <si>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</si>
  <si>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</si>
  <si>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</si>
  <si>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</si>
  <si>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</si>
  <si>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</si>
  <si>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</si>
  <si>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</si>
  <si>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</si>
  <si>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</si>
  <si>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</si>
  <si>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</si>
  <si>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</si>
  <si>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</si>
  <si>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</si>
  <si>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</si>
  <si>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</si>
  <si>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</si>
  <si>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</si>
  <si>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</si>
  <si>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</si>
  <si>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</si>
  <si>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</si>
  <si>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</si>
  <si>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</si>
  <si>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</si>
  <si>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</si>
  <si>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</si>
  <si>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</si>
  <si>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</si>
  <si>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</si>
  <si>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</si>
  <si>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</si>
  <si>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</si>
  <si>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</si>
  <si>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</si>
  <si>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</si>
  <si>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</si>
  <si>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</si>
  <si>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</si>
  <si>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</si>
  <si>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</si>
  <si>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</si>
  <si>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</si>
  <si>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</si>
  <si>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</si>
  <si>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</si>
  <si>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</si>
  <si>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</si>
  <si>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</si>
  <si>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</si>
  <si>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</si>
  <si>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</si>
  <si>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</si>
  <si>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</si>
  <si>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</si>
  <si>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</si>
  <si>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</si>
  <si>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</si>
  <si>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</si>
  <si>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</si>
  <si>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</si>
  <si>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</si>
  <si>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</si>
  <si>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</si>
  <si>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</si>
  <si>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</si>
  <si>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</si>
  <si>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</si>
  <si>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</si>
  <si>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</si>
  <si>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</si>
  <si>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</si>
  <si>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</si>
  <si>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</si>
  <si>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</si>
  <si>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</si>
  <si>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</si>
  <si>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</si>
  <si>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</si>
  <si>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</si>
  <si>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</si>
  <si>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</si>
  <si>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</si>
  <si>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</si>
  <si>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</si>
  <si>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</si>
  <si>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</si>
  <si>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</si>
  <si>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</si>
  <si>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</si>
  <si>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</si>
  <si>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</si>
  <si>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</si>
  <si>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</si>
  <si>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</si>
  <si>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</si>
  <si>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</si>
  <si>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</si>
  <si>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</si>
  <si>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</si>
  <si>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</si>
  <si>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</si>
  <si>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</si>
  <si>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</si>
  <si>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</si>
  <si>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</si>
  <si>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</si>
  <si>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</si>
  <si>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</si>
  <si>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</si>
  <si>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</si>
  <si>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</si>
  <si>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</si>
  <si>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</si>
  <si>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</si>
  <si>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</si>
  <si>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</si>
  <si>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</si>
  <si>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</si>
  <si>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</si>
  <si>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</si>
  <si>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</si>
  <si>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</si>
  <si>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</si>
  <si>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</si>
  <si>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</si>
  <si>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</si>
  <si>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</si>
  <si>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</si>
  <si>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</si>
  <si>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</si>
  <si>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</si>
  <si>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</si>
  <si>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</si>
  <si>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</si>
  <si>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</si>
  <si>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</si>
  <si>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</si>
  <si>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</si>
  <si>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</si>
  <si>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</si>
  <si>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</si>
  <si>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</si>
  <si>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</si>
  <si>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</si>
  <si>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</si>
  <si>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</si>
  <si>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</si>
  <si>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</si>
  <si>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</si>
  <si>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</si>
  <si>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</si>
  <si>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</si>
  <si>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</si>
  <si>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</si>
  <si>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</si>
  <si>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</si>
  <si>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</si>
  <si>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</si>
  <si>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</si>
  <si>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</si>
  <si>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</si>
  <si>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</si>
  <si>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</si>
  <si>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</si>
  <si>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</si>
  <si>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</si>
  <si>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</si>
  <si>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</si>
  <si>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</si>
  <si>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</si>
  <si>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</si>
  <si>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</si>
  <si>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</si>
  <si>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</si>
  <si>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</si>
  <si>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</si>
  <si>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</si>
  <si>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</si>
  <si>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</si>
  <si>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</si>
  <si>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</si>
  <si>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</si>
  <si>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</si>
  <si>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</si>
  <si>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</si>
  <si>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</si>
  <si>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</si>
  <si>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</si>
  <si>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</si>
  <si>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</si>
  <si>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</si>
  <si>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</si>
  <si>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</si>
  <si>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</si>
  <si>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</si>
  <si>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</si>
  <si>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</si>
  <si>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</si>
  <si>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</si>
  <si>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</si>
  <si>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</si>
  <si>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</si>
  <si>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</si>
  <si>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</si>
  <si>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</si>
  <si>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</si>
  <si>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</si>
  <si>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</si>
  <si>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</si>
  <si>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</si>
  <si>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</si>
  <si>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</si>
  <si>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</si>
  <si>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</si>
  <si>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</si>
  <si>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</si>
  <si>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</si>
  <si>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</si>
  <si>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</si>
  <si>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</si>
  <si>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</si>
  <si>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</si>
  <si>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</si>
  <si>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</si>
  <si>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</si>
  <si>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</si>
  <si>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</si>
  <si>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</si>
  <si>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</si>
  <si>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</si>
  <si>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</si>
  <si>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</si>
  <si>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</si>
  <si>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</si>
  <si>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</si>
  <si>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</si>
  <si>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</si>
  <si>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</si>
  <si>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</si>
  <si>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</si>
  <si>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</si>
  <si>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</si>
  <si>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</si>
  <si>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</si>
  <si>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</si>
  <si>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</si>
  <si>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</si>
  <si>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</si>
  <si>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</si>
  <si>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</si>
  <si>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</si>
  <si>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</si>
  <si>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</si>
  <si>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</si>
  <si>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</si>
  <si>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</si>
  <si>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</si>
  <si>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</si>
  <si>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</si>
  <si>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</si>
  <si>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</si>
  <si>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</si>
  <si>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</si>
  <si>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</si>
  <si>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</si>
  <si>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</si>
  <si>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</si>
  <si>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</si>
  <si>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</si>
  <si>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</si>
  <si>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</si>
  <si>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</si>
  <si>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</si>
  <si>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</si>
  <si>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</si>
  <si>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</si>
  <si>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</si>
  <si>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</si>
  <si>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</si>
  <si>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</si>
  <si>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</si>
  <si>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</si>
  <si>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</si>
  <si>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</si>
  <si>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</si>
  <si>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</si>
  <si>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</si>
  <si>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</si>
  <si>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</si>
  <si>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</si>
  <si>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</si>
  <si>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</si>
  <si>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</si>
  <si>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</si>
  <si>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</si>
  <si>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</si>
  <si>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</si>
  <si>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</si>
  <si>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</si>
  <si>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</si>
  <si>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</si>
  <si>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</si>
  <si>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</si>
  <si>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</si>
  <si>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</si>
  <si>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</si>
  <si>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</si>
  <si>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</si>
  <si>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</si>
  <si>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</si>
  <si>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</si>
  <si>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</si>
  <si>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</si>
  <si>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</si>
  <si>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</si>
  <si>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</si>
  <si>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</si>
  <si>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</si>
  <si>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</si>
  <si>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</si>
  <si>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</si>
  <si>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</si>
  <si>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</si>
  <si>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</si>
  <si>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</si>
  <si>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</si>
  <si>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</si>
  <si>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</si>
  <si>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</si>
  <si>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</si>
  <si>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</si>
  <si>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</si>
  <si>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</si>
  <si>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</si>
  <si>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</si>
  <si>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</si>
  <si>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</si>
  <si>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</si>
  <si>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</si>
  <si>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</si>
  <si>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</si>
  <si>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</si>
  <si>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</si>
  <si>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</si>
  <si>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</si>
  <si>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</si>
  <si>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</si>
  <si>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</si>
  <si>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</si>
  <si>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</si>
  <si>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</si>
  <si>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</si>
  <si>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</si>
  <si>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</si>
  <si>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</si>
  <si>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</si>
  <si>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</si>
  <si>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</si>
  <si>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</si>
  <si>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</si>
  <si>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</si>
  <si>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</si>
  <si>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</si>
  <si>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</si>
  <si>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</si>
  <si>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</si>
  <si>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</si>
  <si>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</si>
  <si>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</si>
  <si>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</si>
  <si>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</si>
  <si>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</si>
  <si>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</si>
  <si>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</si>
  <si>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</si>
  <si>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</si>
  <si>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</si>
  <si>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</si>
  <si>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</si>
  <si>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</si>
  <si>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</si>
  <si>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</si>
  <si>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</si>
  <si>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</si>
  <si>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</si>
  <si>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</si>
  <si>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</si>
  <si>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</si>
  <si>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</si>
  <si>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</si>
  <si>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</si>
  <si>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</si>
  <si>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</si>
  <si>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</si>
  <si>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</si>
  <si>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</si>
  <si>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</si>
  <si>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</si>
  <si>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</si>
  <si>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</si>
  <si>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</si>
  <si>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</si>
  <si>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</si>
  <si>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</si>
  <si>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</si>
  <si>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</si>
  <si>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</si>
  <si>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</si>
  <si>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</si>
  <si>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</si>
  <si>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</si>
  <si>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</si>
  <si>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</si>
  <si>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</si>
  <si>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</si>
  <si>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</si>
  <si>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</si>
  <si>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</si>
  <si>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</si>
  <si>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</si>
  <si>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</si>
  <si>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</si>
  <si>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</si>
  <si>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</si>
  <si>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</si>
  <si>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</si>
  <si>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</si>
  <si>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</si>
  <si>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</si>
  <si>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</si>
  <si>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</si>
  <si>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</si>
  <si>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</si>
  <si>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</si>
  <si>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</si>
  <si>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</si>
  <si>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</si>
  <si>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</si>
  <si>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</si>
  <si>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</si>
  <si>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</si>
  <si>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</si>
  <si>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</si>
  <si>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</si>
  <si>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</si>
  <si>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</si>
  <si>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</si>
  <si>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</si>
  <si>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</si>
  <si>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</si>
  <si>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</si>
  <si>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</si>
  <si>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</si>
  <si>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</si>
  <si>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</si>
  <si>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</si>
  <si>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</si>
  <si>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</si>
  <si>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</si>
  <si>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</si>
  <si>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</si>
  <si>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</si>
  <si>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</si>
  <si>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</si>
  <si>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</si>
  <si>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</si>
  <si>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</si>
  <si>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</si>
  <si>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</si>
  <si>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</si>
  <si>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</si>
  <si>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</si>
  <si>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</si>
  <si>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</si>
  <si>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</si>
  <si>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</si>
  <si>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</si>
  <si>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</si>
  <si>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</si>
  <si>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</si>
  <si>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</si>
  <si>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</si>
  <si>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</si>
  <si>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</si>
  <si>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</si>
  <si>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</si>
  <si>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</si>
  <si>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</si>
  <si>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</si>
  <si>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</si>
  <si>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</si>
  <si>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</si>
  <si>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</si>
  <si>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</si>
  <si>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</si>
  <si>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</si>
  <si>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</si>
  <si>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</si>
  <si>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</si>
  <si>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</si>
  <si>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</si>
  <si>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</si>
  <si>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</si>
  <si>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</si>
  <si>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</si>
  <si>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</si>
  <si>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</si>
  <si>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</si>
  <si>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</si>
  <si>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</si>
  <si>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</si>
  <si>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</si>
  <si>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</si>
  <si>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</si>
  <si>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</si>
  <si>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</si>
  <si>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</si>
  <si>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</si>
  <si>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</si>
  <si>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</si>
  <si>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</si>
  <si>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</si>
  <si>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</si>
  <si>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</si>
  <si>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</si>
  <si>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</si>
  <si>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</si>
  <si>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</si>
  <si>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</si>
  <si>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</si>
  <si>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</si>
  <si>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</si>
  <si>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</si>
  <si>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</si>
  <si>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</si>
  <si>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</si>
  <si>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</si>
  <si>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</si>
  <si>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</si>
  <si>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</si>
  <si>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</si>
  <si>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</si>
  <si>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</si>
  <si>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</si>
  <si>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</si>
  <si>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</si>
  <si>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</si>
  <si>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</si>
  <si>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</si>
  <si>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</si>
  <si>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</si>
  <si>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</si>
  <si>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</si>
  <si>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</si>
  <si>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</si>
  <si>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</si>
  <si>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</si>
  <si>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</si>
  <si>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</si>
  <si>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</si>
  <si>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</si>
  <si>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</si>
  <si>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</si>
  <si>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</si>
  <si>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</si>
  <si>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</si>
  <si>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</si>
  <si>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</si>
  <si>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</si>
  <si>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</si>
  <si>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</si>
  <si>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</si>
  <si>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</si>
  <si>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</si>
  <si>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</si>
  <si>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</si>
  <si>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</si>
  <si>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</si>
  <si>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</si>
  <si>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</si>
  <si>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</si>
  <si>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</si>
  <si>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</si>
  <si>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</si>
  <si>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</si>
  <si>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</si>
  <si>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</si>
  <si>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</si>
  <si>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</si>
  <si>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</si>
  <si>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</si>
  <si>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</si>
  <si>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</si>
  <si>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</si>
  <si>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</si>
  <si>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</si>
  <si>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</si>
  <si>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</si>
  <si>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</si>
  <si>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</si>
  <si>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</si>
  <si>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</si>
  <si>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</si>
  <si>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</si>
  <si>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</si>
  <si>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</si>
  <si>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</si>
  <si>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</si>
  <si>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</si>
  <si>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</si>
  <si>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</si>
  <si>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</si>
  <si>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</si>
  <si>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</si>
  <si>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</si>
  <si>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</si>
  <si>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</si>
  <si>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</si>
  <si>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</si>
  <si>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</si>
  <si>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</si>
  <si>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</si>
  <si>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</si>
  <si>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</si>
  <si>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</si>
  <si>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</si>
  <si>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</si>
  <si>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</si>
  <si>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</si>
  <si>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</si>
  <si>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</si>
  <si>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</si>
  <si>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</si>
  <si>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</si>
  <si>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</si>
  <si>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</si>
  <si>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</si>
  <si>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</si>
  <si>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</si>
  <si>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</si>
  <si>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</si>
  <si>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</si>
  <si>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</si>
  <si>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</si>
  <si>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</si>
  <si>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</si>
  <si>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</si>
  <si>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</si>
  <si>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</si>
  <si>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</si>
  <si>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</si>
  <si>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</si>
  <si>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</si>
  <si>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</si>
  <si>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</si>
  <si>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</si>
  <si>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</si>
  <si>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</si>
  <si>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</si>
  <si>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</si>
  <si>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</si>
  <si>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</si>
  <si>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</si>
  <si>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</si>
  <si>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</si>
  <si>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</si>
  <si>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</si>
  <si>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</si>
  <si>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</si>
  <si>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</si>
  <si>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</si>
  <si>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</si>
  <si>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</si>
  <si>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</si>
  <si>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</si>
  <si>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</si>
  <si>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</si>
  <si>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</si>
  <si>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</si>
  <si>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</si>
  <si>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</si>
  <si>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</si>
  <si>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</si>
  <si>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</si>
  <si>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</si>
  <si>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</si>
  <si>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</si>
  <si>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</si>
  <si>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</si>
  <si>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</si>
  <si>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</si>
  <si>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</si>
  <si>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</si>
  <si>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</si>
  <si>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</si>
  <si>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</si>
  <si>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</si>
  <si>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</si>
  <si>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</si>
  <si>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</si>
  <si>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</si>
  <si>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</si>
  <si>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</si>
  <si>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</si>
  <si>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</si>
  <si>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</si>
  <si>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</si>
  <si>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</si>
  <si>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</si>
  <si>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</si>
  <si>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</si>
  <si>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</si>
  <si>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</si>
  <si>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</si>
  <si>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</si>
  <si>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</si>
  <si>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</si>
  <si>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</si>
  <si>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</si>
  <si>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</si>
  <si>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</si>
  <si>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</si>
  <si>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</si>
  <si>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</si>
  <si>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</si>
  <si>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</si>
  <si>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</si>
  <si>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</si>
  <si>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</si>
  <si>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</si>
  <si>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</si>
  <si>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</si>
  <si>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</si>
  <si>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</si>
  <si>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</si>
  <si>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</si>
  <si>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</si>
  <si>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</si>
  <si>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</si>
  <si>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</si>
  <si>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</si>
  <si>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</si>
  <si>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</si>
  <si>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</si>
  <si>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</si>
  <si>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</si>
  <si>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</si>
  <si>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</si>
  <si>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</si>
  <si>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</si>
  <si>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</si>
  <si>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</si>
  <si>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</si>
  <si>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</si>
  <si>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</si>
  <si>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</si>
  <si>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</si>
  <si>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</si>
  <si>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</si>
  <si>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</si>
  <si>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</si>
  <si>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</si>
  <si>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</si>
  <si>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</si>
  <si>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</si>
  <si>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</si>
  <si>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</si>
  <si>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</si>
  <si>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</si>
  <si>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</si>
  <si>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</si>
  <si>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</si>
  <si>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</si>
  <si>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</si>
  <si>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</si>
  <si>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</si>
  <si>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</si>
  <si>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</si>
  <si>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</si>
  <si>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</si>
  <si>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</si>
  <si>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</si>
  <si>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</si>
  <si>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</si>
  <si>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</si>
  <si>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</si>
  <si>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</si>
  <si>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</si>
  <si>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</si>
  <si>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</si>
  <si>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</si>
  <si>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</si>
  <si>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</si>
  <si>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</si>
  <si>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</si>
  <si>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</si>
  <si>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</si>
  <si>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</si>
  <si>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</si>
  <si>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</si>
  <si>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</si>
  <si>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</si>
  <si>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</si>
  <si>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</si>
  <si>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</si>
  <si>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</si>
  <si>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</si>
  <si>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</si>
  <si>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</si>
  <si>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</si>
  <si>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</si>
  <si>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</si>
  <si>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</si>
  <si>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</si>
  <si>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</si>
  <si>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</si>
  <si>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</si>
  <si>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</si>
  <si>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</si>
  <si>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</si>
  <si>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</si>
  <si>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</si>
  <si>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</si>
  <si>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</si>
  <si>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</si>
  <si>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</si>
  <si>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</si>
  <si>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</si>
  <si>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</si>
  <si>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</si>
  <si>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</si>
  <si>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</si>
  <si>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</si>
  <si>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</si>
  <si>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</si>
  <si>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</si>
  <si>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</si>
  <si>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</si>
  <si>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</si>
  <si>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</si>
  <si>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</si>
  <si>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</si>
  <si>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</si>
  <si>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</si>
  <si>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</si>
  <si>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</si>
  <si>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</si>
  <si>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</si>
  <si>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</si>
  <si>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</si>
  <si>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</si>
  <si>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</si>
  <si>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</si>
  <si>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</si>
  <si>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</si>
  <si>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</si>
  <si>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</si>
  <si>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</si>
  <si>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</si>
  <si>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</si>
  <si>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</si>
  <si>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</si>
  <si>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</si>
  <si>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</si>
  <si>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</si>
  <si>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</si>
  <si>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</si>
  <si>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</si>
  <si>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</si>
  <si>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</si>
  <si>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</si>
  <si>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</si>
  <si>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</si>
  <si>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</si>
  <si>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</si>
  <si>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</si>
  <si>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</si>
  <si>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</si>
  <si>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</si>
  <si>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</si>
  <si>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</si>
  <si>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</si>
  <si>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</si>
  <si>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</si>
  <si>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</si>
  <si>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</si>
  <si>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</si>
  <si>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</si>
  <si>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</si>
  <si>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</si>
  <si>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</si>
  <si>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</si>
  <si>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</si>
  <si>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</si>
  <si>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</si>
  <si>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</si>
  <si>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</si>
  <si>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</si>
  <si>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</si>
  <si>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</si>
  <si>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</si>
  <si>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</si>
  <si>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</si>
  <si>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</si>
  <si>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</si>
  <si>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</si>
  <si>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</si>
  <si>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</si>
  <si>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</si>
  <si>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</si>
  <si>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</si>
  <si>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</si>
  <si>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</si>
  <si>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</si>
  <si>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</si>
  <si>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</si>
  <si>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</si>
  <si>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</si>
  <si>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</si>
  <si>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</si>
  <si>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</si>
  <si>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</si>
  <si>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</si>
  <si>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</si>
  <si>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</si>
  <si>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</si>
  <si>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</si>
  <si>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</si>
  <si>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</si>
  <si>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</si>
  <si>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</si>
  <si>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</si>
  <si>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</si>
  <si>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</si>
  <si>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</si>
  <si>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</si>
  <si>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</si>
  <si>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</si>
  <si>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</si>
  <si>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</si>
  <si>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</si>
  <si>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</si>
  <si>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</si>
  <si>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</si>
  <si>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</si>
  <si>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</si>
  <si>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</si>
  <si>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</si>
  <si>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</si>
  <si>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</si>
  <si>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</si>
  <si>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</si>
  <si>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</si>
  <si>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</si>
  <si>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</si>
  <si>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</si>
  <si>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</si>
  <si>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</si>
  <si>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</si>
  <si>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</si>
  <si>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</si>
  <si>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</si>
  <si>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</si>
  <si>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</si>
  <si>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</si>
  <si>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</si>
  <si>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</si>
  <si>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</si>
  <si>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</si>
  <si>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</si>
  <si>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</si>
  <si>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</si>
  <si>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</si>
  <si>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</si>
  <si>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</si>
  <si>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</si>
  <si>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</si>
  <si>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</si>
  <si>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</si>
  <si>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</si>
  <si>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</si>
  <si>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</si>
  <si>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</si>
  <si>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</si>
  <si>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</si>
  <si>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</si>
  <si>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</si>
  <si>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</si>
  <si>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</si>
  <si>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</si>
  <si>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</si>
  <si>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</si>
  <si>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</si>
  <si>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</si>
  <si>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</si>
  <si>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</si>
  <si>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</si>
  <si>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</si>
  <si>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</si>
  <si>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</si>
  <si>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</si>
  <si>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</si>
  <si>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</si>
  <si>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</si>
  <si>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</si>
  <si>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</si>
  <si>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</si>
  <si>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</si>
  <si>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</si>
  <si>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</si>
  <si>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</si>
  <si>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</si>
  <si>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</si>
  <si>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</si>
  <si>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</si>
  <si>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</si>
  <si>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</si>
  <si>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</si>
  <si>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</si>
  <si>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</si>
  <si>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</si>
  <si>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</si>
  <si>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</si>
  <si>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</si>
  <si>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</si>
  <si>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</si>
  <si>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</si>
  <si>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</si>
  <si>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</si>
  <si>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</si>
  <si>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</si>
  <si>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</si>
  <si>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</si>
  <si>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</si>
  <si>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</si>
  <si>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</si>
  <si>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</si>
  <si>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</si>
  <si>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</si>
  <si>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</si>
  <si>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</si>
  <si>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</si>
  <si>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</si>
  <si>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</si>
  <si>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</si>
  <si>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</si>
  <si>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</si>
  <si>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</si>
  <si>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</si>
  <si>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</si>
  <si>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</si>
  <si>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</si>
  <si>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</si>
  <si>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</si>
  <si>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</si>
  <si>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</si>
  <si>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</si>
  <si>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</si>
  <si>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</si>
  <si>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</si>
  <si>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</si>
  <si>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</si>
  <si>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</si>
  <si>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</si>
  <si>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</si>
  <si>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</si>
  <si>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</si>
  <si>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</si>
  <si>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</si>
  <si>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</si>
  <si>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</si>
  <si>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</si>
  <si>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</si>
  <si>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</si>
  <si>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</si>
  <si>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</si>
  <si>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</si>
  <si>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</si>
  <si>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</si>
  <si>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</si>
  <si>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</si>
  <si>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</si>
  <si>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</si>
  <si>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</si>
  <si>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</si>
  <si>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</si>
  <si>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</si>
  <si>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</si>
  <si>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</si>
  <si>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</si>
  <si>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</si>
  <si>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</si>
  <si>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</si>
  <si>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</si>
  <si>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</si>
  <si>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</si>
  <si>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</si>
  <si>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</si>
  <si>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</si>
  <si>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</si>
  <si>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</si>
  <si>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</si>
  <si>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</si>
  <si>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</si>
  <si>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</si>
  <si>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</si>
  <si>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</si>
  <si>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</si>
  <si>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</si>
  <si>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</si>
  <si>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</si>
  <si>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</si>
  <si>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</si>
  <si>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</si>
  <si>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</si>
  <si>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</si>
  <si>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</si>
  <si>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</si>
  <si>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</si>
  <si>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</si>
  <si>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</si>
  <si>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</si>
  <si>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</si>
  <si>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</si>
  <si>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</si>
  <si>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</si>
  <si>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</si>
  <si>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</si>
  <si>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</si>
  <si>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</si>
  <si>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</si>
  <si>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</si>
  <si>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</si>
  <si>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</si>
  <si>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</si>
  <si>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</si>
  <si>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</si>
  <si>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</si>
  <si>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</si>
  <si>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</si>
  <si>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</si>
  <si>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</si>
  <si>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</si>
  <si>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</si>
  <si>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</si>
  <si>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</si>
  <si>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</si>
  <si>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</si>
  <si>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</si>
  <si>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</si>
  <si>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</si>
  <si>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</si>
  <si>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</si>
  <si>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</si>
  <si>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</si>
  <si>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</si>
  <si>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</si>
  <si>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</si>
  <si>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</si>
  <si>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</si>
  <si>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</si>
  <si>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</si>
  <si>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</si>
  <si>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</si>
  <si>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</si>
  <si>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</si>
  <si>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</si>
  <si>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</si>
  <si>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</si>
  <si>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</si>
  <si>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</si>
  <si>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</si>
  <si>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</si>
  <si>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</si>
  <si>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</si>
  <si>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</si>
  <si>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</si>
  <si>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</si>
  <si>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</si>
  <si>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</si>
  <si>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</si>
  <si>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</si>
  <si>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</si>
  <si>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</si>
  <si>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</si>
  <si>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</si>
  <si>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</si>
  <si>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</si>
  <si>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</si>
  <si>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</si>
  <si>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</si>
  <si>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</si>
  <si>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</si>
  <si>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</si>
  <si>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</si>
  <si>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</si>
  <si>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</si>
  <si>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</si>
  <si>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</si>
  <si>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</si>
  <si>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</si>
  <si>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</si>
  <si>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</si>
  <si>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</si>
  <si>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</si>
  <si>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</si>
  <si>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</si>
  <si>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</si>
  <si>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</si>
  <si>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</si>
  <si>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</si>
  <si>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</si>
  <si>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</si>
  <si>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</si>
  <si>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</si>
  <si>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</si>
  <si>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</si>
  <si>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</si>
  <si>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</si>
  <si>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</si>
  <si>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</si>
  <si>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</si>
  <si>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</si>
  <si>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</si>
  <si>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</si>
  <si>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</si>
  <si>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</si>
  <si>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</si>
  <si>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</si>
  <si>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</si>
  <si>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</si>
  <si>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</si>
  <si>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</si>
  <si>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</si>
  <si>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</si>
  <si>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</si>
  <si>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</si>
  <si>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</si>
  <si>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</si>
  <si>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</si>
  <si>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</si>
  <si>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</si>
  <si>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</si>
  <si>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</si>
  <si>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</si>
  <si>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</si>
  <si>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</si>
  <si>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</si>
  <si>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</si>
  <si>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</si>
  <si>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</si>
  <si>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</si>
  <si>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</si>
  <si>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</si>
  <si>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</si>
  <si>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</si>
  <si>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</si>
  <si>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</si>
  <si>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</si>
  <si>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</si>
  <si>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</si>
  <si>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</si>
  <si>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</si>
  <si>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</si>
  <si>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</si>
  <si>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</si>
  <si>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</si>
  <si>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</si>
  <si>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</si>
  <si>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</si>
  <si>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</si>
  <si>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</si>
  <si>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</si>
  <si>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</si>
  <si>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</si>
  <si>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</si>
  <si>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</si>
  <si>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</si>
  <si>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</si>
  <si>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</si>
  <si>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</si>
  <si>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</si>
  <si>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</si>
  <si>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</si>
  <si>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</si>
  <si>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</si>
  <si>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</si>
  <si>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</si>
  <si>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</si>
  <si>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</si>
  <si>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</si>
  <si>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</si>
  <si>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</si>
  <si>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</si>
  <si>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</si>
  <si>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</si>
  <si>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</si>
  <si>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</si>
  <si>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</si>
  <si>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</si>
  <si>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</si>
  <si>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</si>
  <si>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</si>
  <si>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</si>
  <si>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</si>
  <si>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</si>
  <si>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</si>
  <si>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</si>
  <si>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</si>
  <si>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</si>
  <si>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</si>
  <si>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</si>
  <si>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</si>
  <si>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</si>
  <si>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</si>
  <si>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</si>
  <si>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</si>
  <si>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</si>
  <si>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</si>
  <si>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</si>
  <si>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</si>
  <si>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</si>
  <si>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</si>
  <si>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</si>
  <si>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</si>
  <si>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</si>
  <si>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</si>
  <si>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</si>
  <si>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</si>
  <si>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</si>
  <si>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</si>
  <si>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</si>
  <si>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</si>
  <si>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</si>
  <si>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</si>
  <si>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</si>
  <si>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</si>
  <si>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</si>
  <si>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</si>
  <si>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</si>
  <si>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</si>
  <si>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</si>
  <si>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</si>
  <si>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</si>
  <si>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</si>
  <si>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</si>
  <si>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</si>
  <si>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</si>
  <si>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</si>
  <si>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</si>
  <si>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</si>
  <si>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</si>
  <si>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</si>
  <si>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</si>
  <si>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</si>
  <si>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</si>
  <si>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</si>
  <si>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</si>
  <si>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</si>
  <si>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</si>
  <si>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</si>
  <si>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</si>
  <si>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</si>
  <si>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</si>
  <si>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</si>
  <si>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</si>
  <si>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</si>
  <si>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</si>
  <si>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</si>
  <si>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</si>
  <si>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</si>
  <si>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</si>
  <si>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</si>
  <si>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</si>
  <si>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</si>
  <si>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</si>
  <si>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</si>
  <si>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</si>
  <si>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</si>
  <si>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</si>
  <si>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</si>
  <si>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</si>
  <si>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</si>
  <si>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</si>
  <si>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</si>
  <si>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</si>
  <si>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</si>
  <si>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</si>
  <si>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</si>
  <si>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</si>
  <si>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</si>
  <si>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</si>
  <si>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</si>
  <si>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</si>
  <si>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</si>
  <si>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</si>
  <si>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</si>
  <si>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</si>
  <si>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</si>
  <si>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</si>
  <si>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</si>
  <si>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</si>
  <si>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</si>
  <si>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</si>
  <si>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</si>
  <si>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</si>
  <si>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</si>
  <si>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</si>
  <si>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</si>
  <si>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</si>
  <si>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</si>
  <si>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</si>
  <si>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</si>
  <si>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</si>
  <si>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</si>
  <si>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</si>
  <si>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</si>
  <si>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</si>
  <si>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</si>
  <si>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</si>
  <si>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</si>
  <si>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</si>
  <si>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</si>
  <si>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</si>
  <si>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</si>
  <si>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</si>
  <si>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</si>
  <si>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</si>
  <si>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</si>
  <si>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</si>
  <si>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</si>
  <si>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</si>
  <si>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</si>
  <si>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</si>
  <si>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</si>
  <si>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</si>
  <si>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</si>
  <si>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</si>
  <si>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</si>
  <si>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</si>
  <si>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</si>
  <si>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</si>
  <si>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</si>
  <si>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</si>
  <si>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</si>
  <si>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</si>
  <si>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</si>
  <si>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</si>
  <si>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</si>
  <si>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</si>
  <si>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</si>
  <si>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</si>
  <si>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</si>
  <si>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</si>
  <si>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</si>
  <si>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</si>
  <si>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</si>
  <si>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</si>
  <si>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</si>
  <si>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</si>
  <si>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</si>
  <si>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</si>
  <si>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</si>
  <si>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</si>
  <si>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</si>
  <si>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</si>
  <si>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</si>
  <si>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</si>
  <si>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</si>
  <si>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</si>
  <si>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</si>
  <si>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</si>
  <si>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</si>
  <si>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</si>
  <si>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</si>
  <si>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</si>
  <si>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</si>
  <si>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</si>
  <si>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</si>
  <si>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</si>
  <si>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</si>
  <si>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</si>
  <si>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</si>
  <si>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</si>
  <si>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</si>
  <si>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</si>
  <si>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</si>
  <si>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</si>
  <si>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</si>
  <si>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</si>
  <si>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</si>
  <si>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</si>
  <si>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</si>
  <si>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</si>
  <si>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</si>
  <si>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</si>
  <si>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</si>
  <si>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</si>
  <si>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</si>
  <si>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</si>
  <si>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</si>
  <si>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</si>
  <si>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</si>
  <si>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</si>
  <si>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</si>
  <si>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</si>
  <si>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</si>
  <si>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</si>
  <si>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</si>
  <si>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</si>
  <si>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</si>
  <si>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</si>
  <si>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</si>
  <si>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</si>
  <si>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</si>
  <si>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</si>
  <si>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</si>
  <si>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</si>
  <si>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</si>
  <si>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</si>
  <si>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</si>
  <si>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</si>
  <si>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</si>
  <si>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</si>
  <si>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</si>
  <si>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</si>
  <si>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</si>
  <si>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</si>
  <si>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</si>
  <si>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</si>
  <si>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</si>
  <si>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</si>
  <si>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</si>
  <si>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</si>
  <si>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</si>
  <si>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</si>
  <si>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</si>
  <si>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</si>
  <si>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</si>
  <si>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</si>
  <si>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</si>
  <si>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</si>
  <si>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</si>
  <si>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</si>
  <si>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</si>
  <si>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</si>
  <si>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</si>
  <si>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</si>
  <si>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</si>
  <si>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</si>
  <si>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</si>
  <si>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</si>
  <si>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</si>
  <si>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</si>
  <si>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</si>
  <si>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</si>
  <si>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</si>
  <si>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</si>
  <si>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</si>
  <si>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</si>
  <si>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</si>
  <si>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</si>
  <si>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</si>
  <si>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</si>
  <si>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</si>
  <si>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</si>
  <si>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</si>
  <si>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</si>
  <si>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</si>
  <si>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</si>
  <si>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</si>
  <si>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</si>
  <si>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</si>
  <si>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</si>
  <si>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</si>
  <si>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</si>
  <si>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</si>
  <si>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</si>
  <si>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</si>
  <si>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</si>
  <si>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</si>
  <si>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</si>
  <si>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</si>
  <si>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</si>
  <si>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</si>
  <si>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</si>
  <si>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</si>
  <si>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</si>
  <si>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</si>
  <si>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</si>
  <si>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</si>
  <si>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</si>
  <si>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</si>
  <si>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</si>
  <si>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</si>
  <si>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</si>
  <si>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</si>
  <si>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</si>
  <si>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</si>
  <si>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</si>
  <si>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</si>
  <si>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</si>
  <si>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</si>
  <si>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</si>
  <si>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</si>
  <si>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</si>
  <si>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</si>
  <si>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</si>
  <si>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</si>
  <si>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</si>
  <si>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</si>
  <si>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</si>
  <si>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</si>
  <si>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</si>
  <si>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</si>
  <si>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</si>
  <si>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</si>
  <si>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</si>
  <si>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</si>
  <si>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</si>
  <si>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</si>
  <si>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</si>
  <si>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</si>
  <si>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</si>
  <si>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</si>
  <si>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</si>
  <si>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</si>
  <si>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</si>
  <si>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</si>
  <si>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</si>
  <si>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</si>
  <si>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</si>
  <si>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</si>
  <si>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</si>
  <si>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</si>
  <si>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</si>
  <si>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</si>
  <si>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</si>
  <si>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</si>
  <si>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</si>
  <si>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</si>
  <si>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</si>
  <si>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</si>
  <si>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</si>
  <si>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</si>
  <si>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</si>
  <si>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</si>
  <si>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</si>
  <si>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</si>
  <si>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</si>
  <si>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</si>
  <si>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</si>
  <si>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</si>
  <si>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</si>
  <si>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</si>
  <si>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</si>
  <si>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</si>
  <si>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</si>
  <si>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</si>
  <si>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</si>
  <si>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</si>
  <si>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</si>
  <si>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</si>
  <si>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</si>
  <si>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</si>
  <si>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</si>
  <si>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</si>
  <si>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</si>
  <si>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</si>
  <si>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</si>
  <si>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</si>
  <si>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</si>
  <si>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</si>
  <si>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</si>
  <si>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</si>
  <si>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</si>
  <si>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</si>
  <si>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</si>
  <si>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</si>
  <si>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</si>
  <si>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</si>
  <si>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</si>
  <si>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</si>
  <si>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</si>
  <si>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</si>
  <si>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</si>
  <si>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</si>
  <si>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</si>
  <si>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</si>
  <si>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</si>
  <si>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</si>
  <si>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</si>
  <si>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</si>
  <si>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</si>
  <si>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</si>
  <si>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</si>
  <si>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</si>
  <si>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</si>
  <si>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</si>
  <si>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</si>
  <si>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</si>
  <si>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</si>
  <si>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</si>
  <si>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</si>
  <si>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</si>
  <si>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</si>
  <si>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</si>
  <si>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</si>
  <si>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</si>
  <si>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</si>
  <si>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</si>
  <si>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</si>
  <si>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</si>
  <si>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</si>
  <si>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</si>
  <si>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</si>
  <si>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</si>
  <si>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</si>
  <si>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</si>
  <si>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</si>
  <si>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</si>
  <si>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</si>
  <si>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</si>
  <si>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</si>
  <si>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</si>
  <si>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</si>
  <si>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</si>
  <si>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</si>
  <si>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</si>
  <si>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</si>
  <si>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</si>
  <si>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</si>
  <si>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</si>
  <si>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</si>
  <si>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</si>
  <si>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</si>
  <si>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</si>
  <si>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</si>
  <si>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</si>
  <si>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</si>
  <si>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</si>
  <si>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</si>
  <si>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</si>
  <si>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</si>
  <si>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</si>
  <si>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</si>
  <si>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</si>
  <si>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</si>
  <si>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</si>
  <si>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</si>
  <si>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</si>
  <si>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</si>
  <si>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</si>
  <si>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</si>
  <si>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</si>
  <si>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</si>
  <si>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</si>
  <si>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</si>
  <si>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</si>
  <si>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</si>
  <si>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</si>
  <si>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</si>
  <si>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</si>
  <si>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</si>
  <si>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</si>
  <si>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</si>
  <si>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</si>
  <si>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</si>
  <si>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</si>
  <si>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</si>
  <si>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</si>
  <si>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</si>
  <si>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</si>
  <si>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</si>
  <si>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</si>
  <si>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</si>
  <si>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</si>
  <si>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</si>
  <si>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</si>
  <si>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</si>
  <si>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</si>
  <si>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</si>
  <si>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</si>
  <si>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</si>
  <si>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</si>
  <si>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</si>
  <si>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</si>
  <si>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</si>
  <si>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</si>
  <si>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</si>
  <si>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</si>
  <si>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</si>
  <si>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</si>
  <si>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</si>
  <si>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</si>
  <si>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</si>
  <si>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</si>
  <si>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</si>
  <si>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</si>
  <si>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</si>
  <si>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</si>
  <si>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</si>
  <si>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</si>
  <si>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</si>
  <si>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</si>
  <si>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</si>
  <si>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</si>
  <si>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</si>
  <si>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</si>
  <si>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</si>
  <si>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</si>
  <si>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</si>
  <si>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</si>
  <si>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</si>
  <si>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</si>
  <si>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</si>
  <si>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</si>
  <si>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</si>
  <si>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</si>
  <si>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</si>
  <si>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</si>
  <si>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</si>
  <si>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</si>
  <si>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</si>
  <si>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</si>
  <si>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</si>
  <si>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</si>
  <si>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</si>
  <si>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</si>
  <si>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</si>
  <si>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</si>
  <si>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</si>
  <si>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</si>
  <si>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</si>
  <si>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</si>
  <si>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</si>
  <si>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</si>
  <si>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</si>
  <si>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</si>
  <si>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</si>
  <si>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</si>
  <si>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</si>
  <si>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</si>
  <si>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</si>
  <si>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</si>
  <si>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</si>
  <si>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</si>
  <si>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</si>
  <si>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</si>
  <si>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</si>
  <si>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</si>
  <si>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</si>
  <si>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</si>
  <si>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</si>
  <si>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</si>
  <si>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</si>
  <si>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</si>
  <si>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</si>
  <si>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</si>
  <si>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</si>
  <si>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</si>
  <si>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</si>
  <si>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</si>
  <si>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</si>
  <si>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</si>
  <si>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</si>
  <si>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</si>
  <si>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</si>
  <si>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</si>
  <si>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</si>
  <si>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</si>
  <si>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</si>
  <si>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</si>
  <si>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</si>
  <si>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</si>
  <si>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</si>
  <si>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</si>
  <si>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</si>
  <si>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</si>
  <si>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</si>
  <si>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</si>
  <si>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</si>
  <si>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</si>
  <si>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</si>
  <si>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</si>
  <si>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</si>
  <si>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</si>
  <si>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</si>
  <si>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</si>
  <si>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</si>
  <si>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</si>
  <si>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</si>
  <si>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</si>
  <si>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</si>
  <si>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</si>
  <si>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</si>
  <si>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</si>
  <si>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</si>
  <si>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</si>
  <si>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</si>
  <si>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</si>
  <si>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</si>
  <si>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</si>
  <si>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</si>
  <si>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</si>
  <si>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</si>
  <si>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</si>
  <si>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</si>
  <si>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</si>
  <si>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</si>
  <si>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</si>
  <si>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</si>
  <si>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</si>
  <si>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</si>
  <si>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</si>
  <si>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</si>
  <si>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</si>
  <si>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</si>
  <si>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</si>
  <si>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</si>
  <si>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</si>
  <si>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</si>
  <si>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</si>
  <si>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</si>
  <si>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</si>
  <si>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</si>
  <si>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</si>
  <si>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</si>
  <si>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</si>
  <si>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</si>
  <si>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</si>
  <si>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</si>
  <si>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</si>
  <si>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</si>
  <si>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</si>
  <si>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</si>
  <si>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</si>
  <si>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</si>
  <si>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</si>
  <si>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</si>
  <si>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</si>
  <si>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</si>
  <si>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</si>
  <si>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</si>
  <si>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</si>
  <si>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</si>
  <si>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</si>
  <si>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</si>
  <si>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</si>
  <si>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</si>
  <si>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</si>
  <si>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</si>
  <si>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</si>
  <si>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</si>
  <si>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</si>
  <si>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</si>
  <si>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</si>
  <si>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</si>
  <si>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</si>
  <si>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</si>
  <si>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</si>
  <si>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</si>
  <si>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</si>
  <si>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</si>
  <si>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</si>
  <si>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</si>
  <si>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</si>
  <si>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</si>
  <si>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</si>
  <si>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</si>
  <si>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</si>
  <si>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</si>
  <si>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</si>
  <si>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</si>
  <si>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</si>
  <si>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</si>
  <si>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</si>
  <si>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</si>
  <si>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</si>
  <si>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</si>
  <si>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</si>
  <si>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</si>
  <si>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</si>
  <si>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</si>
  <si>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</si>
  <si>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</si>
  <si>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</si>
  <si>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</si>
  <si>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</si>
  <si>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</si>
  <si>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</si>
  <si>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</si>
  <si>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</si>
  <si>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</si>
  <si>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</si>
  <si>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</si>
  <si>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</si>
  <si>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</si>
  <si>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</si>
  <si>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</si>
  <si>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</si>
  <si>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</si>
  <si>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</si>
  <si>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</si>
  <si>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</si>
  <si>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</si>
  <si>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</si>
  <si>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</si>
  <si>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</si>
  <si>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</si>
  <si>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</si>
  <si>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</si>
  <si>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</si>
  <si>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</si>
  <si>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</si>
  <si>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</si>
  <si>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</si>
  <si>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</si>
  <si>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</si>
  <si>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</si>
  <si>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</si>
  <si>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</si>
  <si>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</si>
  <si>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</si>
  <si>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</si>
  <si>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</si>
  <si>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</si>
  <si>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</si>
  <si>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</si>
  <si>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</si>
  <si>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</si>
  <si>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</si>
  <si>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</si>
  <si>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</si>
  <si>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</si>
  <si>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</si>
  <si>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</si>
  <si>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</si>
  <si>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</si>
  <si>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</si>
  <si>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</si>
  <si>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</si>
  <si>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</si>
  <si>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</si>
  <si>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</si>
  <si>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</si>
  <si>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</si>
  <si>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</si>
  <si>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</si>
  <si>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</si>
  <si>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</si>
  <si>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</si>
  <si>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</si>
  <si>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</si>
  <si>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</si>
  <si>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</si>
  <si>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</si>
  <si>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</si>
  <si>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</si>
  <si>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</si>
  <si>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</si>
  <si>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</si>
  <si>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</si>
  <si>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</si>
  <si>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</si>
  <si>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</si>
  <si>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</si>
  <si>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</si>
  <si>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</si>
  <si>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</si>
  <si>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</si>
  <si>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</si>
  <si>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</si>
  <si>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</si>
  <si>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</si>
  <si>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</si>
  <si>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</si>
  <si>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</si>
  <si>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</si>
  <si>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</si>
  <si>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</si>
  <si>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</si>
  <si>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</si>
  <si>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</si>
  <si>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</si>
  <si>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</si>
  <si>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</si>
  <si>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</si>
  <si>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</si>
  <si>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</si>
  <si>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</si>
  <si>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</si>
  <si>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</si>
  <si>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</si>
  <si>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</si>
  <si>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</si>
  <si>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</si>
  <si>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</si>
  <si>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</si>
  <si>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</si>
  <si>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</si>
  <si>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</si>
  <si>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</si>
  <si>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</si>
  <si>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</si>
  <si>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</si>
  <si>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</si>
  <si>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</si>
  <si>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</si>
  <si>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</si>
  <si>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</si>
  <si>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</si>
  <si>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</si>
  <si>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</si>
  <si>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</si>
  <si>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</si>
  <si>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</si>
  <si>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</si>
  <si>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</si>
  <si>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</si>
  <si>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</si>
  <si>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</si>
  <si>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</si>
  <si>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</si>
  <si>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</si>
  <si>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</si>
  <si>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</si>
  <si>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</si>
  <si>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</si>
  <si>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</si>
  <si>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</si>
  <si>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</si>
  <si>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</si>
  <si>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</si>
  <si>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</si>
  <si>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</si>
  <si>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</si>
  <si>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</si>
  <si>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</si>
  <si>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</si>
  <si>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</si>
  <si>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</si>
  <si>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</si>
  <si>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</si>
  <si>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</si>
  <si>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</si>
  <si>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</si>
  <si>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</si>
  <si>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</si>
  <si>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</si>
  <si>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</si>
  <si>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</si>
  <si>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</si>
  <si>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</si>
  <si>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</si>
  <si>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</si>
  <si>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</si>
  <si>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</si>
  <si>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</si>
  <si>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</si>
  <si>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</si>
  <si>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</si>
  <si>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</si>
  <si>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</si>
  <si>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</si>
  <si>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</si>
  <si>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</si>
  <si>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</si>
  <si>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</si>
  <si>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</si>
  <si>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</si>
  <si>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</si>
  <si>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</si>
  <si>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</si>
  <si>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</si>
  <si>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</si>
  <si>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</si>
  <si>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</si>
  <si>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</si>
  <si>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</si>
  <si>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</si>
  <si>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</si>
  <si>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</si>
  <si>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</si>
  <si>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</si>
  <si>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</si>
  <si>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</si>
  <si>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</si>
  <si>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</si>
  <si>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</si>
  <si>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</si>
  <si>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</si>
  <si>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</si>
  <si>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</si>
  <si>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</si>
  <si>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</si>
  <si>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</si>
  <si>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</si>
  <si>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</si>
  <si>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</si>
  <si>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</si>
  <si>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</si>
  <si>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</si>
  <si>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</si>
  <si>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</si>
  <si>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</si>
  <si>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</si>
  <si>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</si>
  <si>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</si>
  <si>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</si>
  <si>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</si>
  <si>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</si>
  <si>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</si>
  <si>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</si>
  <si>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</si>
  <si>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</si>
  <si>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</si>
  <si>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</si>
  <si>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</si>
  <si>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</si>
  <si>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</si>
  <si>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</si>
  <si>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</si>
  <si>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</si>
  <si>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</si>
  <si>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</si>
  <si>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</si>
  <si>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</si>
  <si>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</si>
  <si>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</si>
  <si>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</si>
  <si>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</si>
  <si>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</si>
  <si>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</si>
  <si>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</si>
  <si>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</si>
  <si>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</si>
  <si>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</si>
  <si>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</si>
  <si>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</si>
  <si>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</si>
  <si>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</si>
  <si>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</si>
  <si>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</si>
  <si>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</si>
  <si>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</si>
  <si>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</si>
  <si>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</si>
  <si>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</si>
  <si>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</si>
  <si>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</si>
  <si>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</si>
  <si>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</si>
  <si>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</si>
  <si>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</si>
  <si>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</si>
  <si>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</si>
  <si>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</si>
  <si>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</si>
  <si>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</si>
  <si>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</si>
  <si>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</si>
  <si>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</si>
  <si>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</si>
  <si>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</si>
  <si>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</si>
  <si>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</si>
  <si>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</si>
  <si>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</si>
  <si>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</si>
  <si>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</si>
  <si>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</si>
  <si>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</si>
  <si>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</si>
  <si>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</si>
  <si>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</si>
  <si>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</si>
  <si>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</si>
  <si>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</si>
  <si>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</si>
  <si>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</si>
  <si>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</si>
  <si>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</si>
  <si>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</si>
  <si>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</si>
  <si>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</si>
  <si>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</si>
  <si>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</si>
  <si>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</si>
  <si>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</si>
  <si>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</si>
  <si>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</si>
  <si>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</si>
  <si>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</si>
  <si>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</si>
  <si>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</si>
  <si>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</si>
  <si>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</si>
  <si>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</si>
  <si>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</si>
  <si>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</si>
  <si>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</si>
  <si>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</si>
  <si>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</si>
  <si>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</si>
  <si>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</si>
  <si>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</si>
  <si>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</si>
  <si>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</si>
  <si>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</si>
  <si>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</si>
  <si>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</si>
  <si>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</si>
  <si>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</si>
  <si>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</si>
  <si>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</si>
  <si>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</si>
  <si>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</si>
  <si>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</si>
  <si>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</si>
  <si>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</si>
  <si>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</si>
  <si>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</si>
  <si>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</si>
  <si>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</si>
  <si>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</si>
  <si>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</si>
  <si>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</si>
  <si>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</si>
  <si>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</si>
  <si>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</si>
  <si>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</si>
  <si>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</si>
  <si>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</si>
  <si>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</si>
  <si>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</si>
  <si>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</si>
  <si>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</si>
  <si>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</si>
  <si>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</si>
  <si>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</si>
  <si>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</si>
  <si>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</si>
  <si>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</si>
  <si>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</si>
  <si>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</si>
  <si>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</si>
  <si>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</si>
  <si>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</si>
  <si>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</si>
  <si>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</si>
  <si>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</si>
  <si>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</si>
  <si>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</si>
  <si>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</si>
  <si>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</si>
  <si>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</si>
  <si>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</si>
  <si>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</si>
  <si>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</si>
  <si>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</si>
  <si>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</si>
  <si>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</si>
  <si>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</si>
  <si>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</si>
  <si>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</si>
  <si>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</si>
  <si>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</si>
  <si>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</si>
  <si>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</si>
  <si>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</si>
  <si>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</si>
  <si>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</si>
  <si>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</si>
  <si>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</si>
  <si>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</si>
  <si>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</si>
  <si>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</si>
  <si>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</si>
  <si>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</si>
  <si>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</si>
  <si>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</si>
  <si>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</si>
  <si>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</si>
  <si>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</si>
  <si>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</si>
  <si>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</si>
  <si>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</si>
  <si>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</si>
  <si>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</si>
  <si>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</si>
  <si>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</si>
  <si>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</si>
  <si>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</si>
  <si>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</si>
  <si>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</si>
  <si>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</si>
  <si>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</si>
  <si>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</si>
  <si>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</si>
  <si>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</si>
  <si>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</si>
  <si>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</si>
  <si>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</si>
  <si>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</si>
  <si>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</si>
  <si>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</si>
  <si>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</si>
  <si>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</si>
  <si>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</si>
  <si>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</si>
  <si>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</si>
  <si>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</si>
  <si>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</si>
  <si>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</si>
  <si>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</si>
  <si>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</si>
  <si>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</si>
  <si>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</si>
  <si>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</si>
  <si>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</si>
  <si>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</si>
  <si>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</si>
  <si>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</si>
  <si>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</si>
  <si>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</si>
  <si>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</si>
  <si>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</si>
  <si>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</si>
  <si>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</si>
  <si>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</si>
  <si>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</si>
  <si>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</si>
  <si>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</si>
  <si>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</si>
  <si>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</si>
  <si>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</si>
  <si>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</si>
  <si>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</si>
  <si>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</si>
  <si>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</si>
  <si>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</si>
  <si>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</si>
  <si>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</si>
  <si>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</si>
  <si>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</si>
  <si>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</si>
  <si>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</si>
  <si>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</si>
  <si>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</si>
  <si>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</si>
  <si>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</si>
  <si>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</si>
  <si>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</si>
  <si>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</si>
  <si>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</si>
  <si>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</si>
  <si>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</si>
  <si>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</si>
  <si>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</si>
  <si>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</si>
  <si>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</si>
  <si>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</si>
  <si>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</si>
  <si>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</si>
  <si>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</si>
  <si>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</si>
  <si>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</si>
  <si>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</si>
  <si>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</si>
  <si>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</si>
  <si>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</si>
  <si>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</si>
  <si>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</si>
  <si>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</si>
  <si>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</si>
  <si>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</si>
  <si>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</si>
  <si>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</si>
  <si>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</si>
  <si>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</si>
  <si>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</si>
  <si>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</si>
  <si>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</si>
  <si>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</si>
  <si>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</si>
  <si>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</si>
  <si>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</si>
  <si>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</si>
  <si>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</si>
  <si>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</si>
  <si>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</si>
  <si>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</si>
  <si>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</si>
  <si>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</si>
  <si>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</si>
  <si>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</si>
  <si>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</si>
  <si>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</si>
  <si>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</si>
  <si>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</si>
  <si>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</si>
  <si>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</si>
  <si>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</si>
  <si>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</si>
  <si>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</si>
  <si>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</si>
  <si>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</si>
  <si>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</si>
  <si>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</si>
  <si>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</si>
  <si>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</si>
  <si>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</si>
  <si>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</si>
  <si>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</si>
  <si>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</si>
  <si>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</si>
  <si>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</si>
  <si>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</si>
  <si>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</si>
  <si>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</si>
  <si>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</si>
  <si>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</si>
  <si>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</si>
  <si>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</si>
  <si>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</si>
  <si>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</si>
  <si>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</si>
  <si>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</si>
  <si>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</si>
  <si>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</si>
  <si>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</si>
  <si>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</si>
  <si>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</si>
  <si>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</si>
  <si>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</si>
  <si>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</si>
  <si>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</si>
  <si>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</si>
  <si>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</si>
  <si>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</si>
  <si>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</si>
  <si>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</si>
  <si>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</si>
  <si>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</si>
  <si>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</si>
  <si>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</si>
  <si>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</si>
  <si>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</si>
  <si>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</si>
  <si>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</si>
  <si>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</si>
  <si>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</si>
  <si>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</si>
  <si>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</si>
  <si>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</si>
  <si>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</si>
  <si>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</si>
  <si>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</si>
  <si>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</si>
  <si>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</si>
  <si>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</si>
  <si>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</si>
  <si>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</si>
  <si>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</si>
  <si>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</si>
  <si>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</si>
  <si>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</si>
  <si>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Category+U1:Z18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</si>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</sst>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36482939632531E-2"/>
          <c:y val="7.1724628171478552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33-7D40-9BB6-FAC477F4EA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C33-7D40-9BB6-FAC477F4EA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C33-7D40-9BB6-FAC477F4EA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C33-7D40-9BB6-FAC477F4E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7162448"/>
        <c:axId val="67912735"/>
      </c:barChart>
      <c:catAx>
        <c:axId val="179716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12735"/>
        <c:crosses val="autoZero"/>
        <c:auto val="1"/>
        <c:lblAlgn val="ctr"/>
        <c:lblOffset val="100"/>
        <c:noMultiLvlLbl val="0"/>
      </c:catAx>
      <c:valAx>
        <c:axId val="6791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6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5C-D04A-A223-FB3373F9B0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35C-D04A-A223-FB3373F9B0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35C-D04A-A223-FB3373F9B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9656112"/>
        <c:axId val="1779657744"/>
      </c:barChart>
      <c:catAx>
        <c:axId val="177965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657744"/>
        <c:crosses val="autoZero"/>
        <c:auto val="1"/>
        <c:lblAlgn val="ctr"/>
        <c:lblOffset val="100"/>
        <c:noMultiLvlLbl val="0"/>
      </c:catAx>
      <c:valAx>
        <c:axId val="177965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65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8-BA45-A41E-EA1776A04AC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9B8-BA45-A41E-EA1776A04AC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9B8-BA45-A41E-EA1776A04AC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9B8-BA45-A41E-EA1776A04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581008"/>
        <c:axId val="1797577312"/>
      </c:lineChart>
      <c:catAx>
        <c:axId val="180058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577312"/>
        <c:crosses val="autoZero"/>
        <c:auto val="1"/>
        <c:lblAlgn val="ctr"/>
        <c:lblOffset val="100"/>
        <c:noMultiLvlLbl val="0"/>
      </c:catAx>
      <c:valAx>
        <c:axId val="179757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58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C555DE3-E717-9548-B245-C3C64980F45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CBFB06-1FA3-B64A-8003-C86C0EB010C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8E6C46-05A8-0D4B-B9EE-44CCF6633079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4</xdr:row>
      <xdr:rowOff>152400</xdr:rowOff>
    </xdr:from>
    <xdr:to>
      <xdr:col>14</xdr:col>
      <xdr:colOff>101600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69812-23A8-814C-A5A7-0DCD1063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5</xdr:row>
      <xdr:rowOff>38100</xdr:rowOff>
    </xdr:from>
    <xdr:to>
      <xdr:col>14</xdr:col>
      <xdr:colOff>266700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2D926-8F21-8C4D-8928-E31CA6618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3</xdr:row>
      <xdr:rowOff>25400</xdr:rowOff>
    </xdr:from>
    <xdr:to>
      <xdr:col>15</xdr:col>
      <xdr:colOff>749300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34AA0-8316-2F4D-999E-8F763D78B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BC8285-D873-1247-9E76-B551E149D6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DEA72C1-9AD8-9944-B441-1053EF8357C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" refreshedDate="44090.493979166669" createdVersion="6" refreshedVersion="6" minRefreshableVersion="3" recordCount="4114" xr:uid="{AF46B1A2-5CD4-3940-8B72-F5EA2F4CCD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" refreshedDate="44090.511433101849" createdVersion="6" refreshedVersion="6" minRefreshableVersion="3" recordCount="4114" xr:uid="{8BED5352-9349-BB41-BDB4-5F0317BE80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8CFB1-454E-6347-8E97-A72BAEB3E02C}" name="PivotTable11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U4:Z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+U1:Z18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249EA-5E13-6945-B724-96C80A6F96EB}" name="PivotTable8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22E8D-A697-C14C-9672-5718CDAD6380}" name="PivotTable10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9E3A1-B25E-C441-B29E-77843DC76BFC}" name="PivotTable1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+U1:Z18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4115"/>
  <sheetViews>
    <sheetView topLeftCell="B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customWidth="1"/>
    <col min="16" max="16" width="16.33203125" customWidth="1"/>
    <col min="17" max="17" width="41.1640625" customWidth="1"/>
    <col min="18" max="18" width="17.33203125" customWidth="1"/>
    <col min="19" max="19" width="24.83203125" customWidth="1"/>
    <col min="20" max="20" width="26.5" customWidth="1"/>
    <col min="21" max="21" width="15.6640625" bestFit="1" customWidth="1"/>
    <col min="22" max="22" width="14.83203125" bestFit="1" customWidth="1"/>
    <col min="23" max="23" width="5.5" bestFit="1" customWidth="1"/>
    <col min="24" max="24" width="4" bestFit="1" customWidth="1"/>
    <col min="25" max="25" width="8.83203125" bestFit="1" customWidth="1"/>
    <col min="26" max="26" width="10" bestFit="1" customWidth="1"/>
  </cols>
  <sheetData>
    <row r="1" spans="1:26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1" t="s">
        <v>8380</v>
      </c>
      <c r="V1" t="s">
        <v>8363</v>
      </c>
    </row>
    <row r="2" spans="1:26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s="11" t="s">
        <v>8379</v>
      </c>
      <c r="V2" t="s">
        <v>8363</v>
      </c>
    </row>
    <row r="3" spans="1:26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6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s="11" t="s">
        <v>8364</v>
      </c>
      <c r="V4" s="11" t="s">
        <v>8360</v>
      </c>
    </row>
    <row r="5" spans="1:26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s="11" t="s">
        <v>8362</v>
      </c>
      <c r="V5" t="s">
        <v>8219</v>
      </c>
      <c r="W5" t="s">
        <v>8220</v>
      </c>
      <c r="X5" t="s">
        <v>8221</v>
      </c>
      <c r="Y5" t="s">
        <v>8218</v>
      </c>
      <c r="Z5" t="s">
        <v>8361</v>
      </c>
    </row>
    <row r="6" spans="1:26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s="15" t="s">
        <v>8373</v>
      </c>
      <c r="V6" s="13">
        <v>34</v>
      </c>
      <c r="W6" s="13">
        <v>149</v>
      </c>
      <c r="X6" s="13">
        <v>2</v>
      </c>
      <c r="Y6" s="13">
        <v>182</v>
      </c>
      <c r="Z6" s="13">
        <v>367</v>
      </c>
    </row>
    <row r="7" spans="1:26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s="15" t="s">
        <v>8374</v>
      </c>
      <c r="V7" s="13">
        <v>27</v>
      </c>
      <c r="W7" s="13">
        <v>106</v>
      </c>
      <c r="X7" s="13">
        <v>18</v>
      </c>
      <c r="Y7" s="13">
        <v>202</v>
      </c>
      <c r="Z7" s="13">
        <v>353</v>
      </c>
    </row>
    <row r="8" spans="1:26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s="15" t="s">
        <v>8375</v>
      </c>
      <c r="V8" s="13">
        <v>28</v>
      </c>
      <c r="W8" s="13">
        <v>108</v>
      </c>
      <c r="X8" s="13">
        <v>30</v>
      </c>
      <c r="Y8" s="13">
        <v>180</v>
      </c>
      <c r="Z8" s="13">
        <v>346</v>
      </c>
    </row>
    <row r="9" spans="1:26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s="15" t="s">
        <v>8376</v>
      </c>
      <c r="V9" s="13">
        <v>27</v>
      </c>
      <c r="W9" s="13">
        <v>102</v>
      </c>
      <c r="X9" s="13"/>
      <c r="Y9" s="13">
        <v>192</v>
      </c>
      <c r="Z9" s="13">
        <v>321</v>
      </c>
    </row>
    <row r="10" spans="1:26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s="15" t="s">
        <v>8367</v>
      </c>
      <c r="V10" s="13">
        <v>26</v>
      </c>
      <c r="W10" s="13">
        <v>126</v>
      </c>
      <c r="X10" s="13"/>
      <c r="Y10" s="13">
        <v>234</v>
      </c>
      <c r="Z10" s="13">
        <v>386</v>
      </c>
    </row>
    <row r="11" spans="1:26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s="15" t="s">
        <v>8377</v>
      </c>
      <c r="V11" s="13">
        <v>27</v>
      </c>
      <c r="W11" s="13">
        <v>147</v>
      </c>
      <c r="X11" s="13"/>
      <c r="Y11" s="13">
        <v>211</v>
      </c>
      <c r="Z11" s="13">
        <v>385</v>
      </c>
    </row>
    <row r="12" spans="1:26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s="15" t="s">
        <v>8368</v>
      </c>
      <c r="V12" s="13">
        <v>43</v>
      </c>
      <c r="W12" s="13">
        <v>150</v>
      </c>
      <c r="X12" s="13"/>
      <c r="Y12" s="13">
        <v>194</v>
      </c>
      <c r="Z12" s="13">
        <v>387</v>
      </c>
    </row>
    <row r="13" spans="1:26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s="15" t="s">
        <v>8369</v>
      </c>
      <c r="V13" s="13">
        <v>33</v>
      </c>
      <c r="W13" s="13">
        <v>134</v>
      </c>
      <c r="X13" s="13"/>
      <c r="Y13" s="13">
        <v>166</v>
      </c>
      <c r="Z13" s="13">
        <v>333</v>
      </c>
    </row>
    <row r="14" spans="1:26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s="15" t="s">
        <v>8370</v>
      </c>
      <c r="V14" s="13">
        <v>24</v>
      </c>
      <c r="W14" s="13">
        <v>127</v>
      </c>
      <c r="X14" s="13"/>
      <c r="Y14" s="13">
        <v>147</v>
      </c>
      <c r="Z14" s="13">
        <v>298</v>
      </c>
    </row>
    <row r="15" spans="1:26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s="15" t="s">
        <v>8371</v>
      </c>
      <c r="V15" s="13">
        <v>20</v>
      </c>
      <c r="W15" s="13">
        <v>149</v>
      </c>
      <c r="X15" s="13"/>
      <c r="Y15" s="13">
        <v>183</v>
      </c>
      <c r="Z15" s="13">
        <v>352</v>
      </c>
    </row>
    <row r="16" spans="1:26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s="15" t="s">
        <v>8372</v>
      </c>
      <c r="V16" s="13">
        <v>37</v>
      </c>
      <c r="W16" s="13">
        <v>114</v>
      </c>
      <c r="X16" s="13"/>
      <c r="Y16" s="13">
        <v>183</v>
      </c>
      <c r="Z16" s="13">
        <v>334</v>
      </c>
    </row>
    <row r="17" spans="1:26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s="15" t="s">
        <v>8378</v>
      </c>
      <c r="V17" s="13">
        <v>23</v>
      </c>
      <c r="W17" s="13">
        <v>118</v>
      </c>
      <c r="X17" s="13"/>
      <c r="Y17" s="13">
        <v>111</v>
      </c>
      <c r="Z17" s="13">
        <v>252</v>
      </c>
    </row>
    <row r="18" spans="1:26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s="15" t="s">
        <v>8361</v>
      </c>
      <c r="V18" s="13">
        <v>349</v>
      </c>
      <c r="W18" s="13">
        <v>1530</v>
      </c>
      <c r="X18" s="13">
        <v>50</v>
      </c>
      <c r="Y18" s="13">
        <v>2185</v>
      </c>
      <c r="Z18" s="13">
        <v>4114</v>
      </c>
    </row>
    <row r="19" spans="1:26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6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6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6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6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6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6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6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6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6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6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6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6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6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ROUND(E67/L67,2)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e">
        <f t="shared" si="5"/>
        <v>#DIV/0!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e">
        <f t="shared" ref="P131:P194" si="9">ROUND(E131/L131,2)</f>
        <v>#DIV/0!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e">
        <f t="shared" ref="P195:P258" si="13">ROUND(E195/L195,2)</f>
        <v>#DIV/0!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ROUND(E259/L259,2)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ROUND(E323/L323,2)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ROUND(E387/L387,2)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ROUND(E451/L451,2)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ROUND(E515/L515,2)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e">
        <f t="shared" si="33"/>
        <v>#DIV/0!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e">
        <f t="shared" si="33"/>
        <v>#DIV/0!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e">
        <f t="shared" si="33"/>
        <v>#DIV/0!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e">
        <f t="shared" si="33"/>
        <v>#DIV/0!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e">
        <f t="shared" si="33"/>
        <v>#DIV/0!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e">
        <f t="shared" si="33"/>
        <v>#DIV/0!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e">
        <f t="shared" si="33"/>
        <v>#DIV/0!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e">
        <f t="shared" si="33"/>
        <v>#DIV/0!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ROUND(E579/L579,2)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e">
        <f t="shared" si="37"/>
        <v>#DIV/0!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e">
        <f t="shared" si="37"/>
        <v>#DIV/0!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e">
        <f t="shared" si="37"/>
        <v>#DIV/0!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e">
        <f t="shared" si="37"/>
        <v>#DIV/0!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e">
        <f t="shared" si="37"/>
        <v>#DIV/0!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e">
        <f t="shared" si="37"/>
        <v>#DIV/0!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e">
        <f t="shared" si="37"/>
        <v>#DIV/0!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e">
        <f t="shared" si="37"/>
        <v>#DIV/0!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e">
        <f t="shared" si="37"/>
        <v>#DIV/0!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e">
        <f t="shared" si="37"/>
        <v>#DIV/0!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e">
        <f t="shared" si="37"/>
        <v>#DIV/0!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e">
        <f t="shared" si="37"/>
        <v>#DIV/0!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e">
        <f t="shared" si="37"/>
        <v>#DIV/0!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e">
        <f t="shared" si="37"/>
        <v>#DIV/0!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e">
        <f t="shared" si="37"/>
        <v>#DIV/0!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e">
        <f t="shared" si="37"/>
        <v>#DIV/0!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e">
        <f t="shared" si="37"/>
        <v>#DIV/0!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ROUND(E643/L643,2)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e">
        <f t="shared" si="41"/>
        <v>#DIV/0!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ROUND(E707/L707,2)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e">
        <f t="shared" si="45"/>
        <v>#DIV/0!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e">
        <f t="shared" si="45"/>
        <v>#DIV/0!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e">
        <f t="shared" si="45"/>
        <v>#DIV/0!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e">
        <f t="shared" si="45"/>
        <v>#DIV/0!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e">
        <f t="shared" si="45"/>
        <v>#DIV/0!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ROUND(E771/L771,2)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e">
        <f t="shared" si="49"/>
        <v>#DIV/0!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ROUND(E835/L835,2)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e">
        <f t="shared" si="53"/>
        <v>#DIV/0!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e">
        <f t="shared" si="53"/>
        <v>#DIV/0!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t="e">
        <f t="shared" ref="P899:P962" si="57">ROUND(E899/L899,2)</f>
        <v>#DIV/0!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e">
        <f t="shared" si="57"/>
        <v>#DIV/0!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e">
        <f t="shared" si="57"/>
        <v>#DIV/0!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e">
        <f t="shared" si="57"/>
        <v>#DIV/0!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e">
        <f t="shared" si="57"/>
        <v>#DIV/0!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e">
        <f t="shared" si="57"/>
        <v>#DIV/0!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e">
        <f t="shared" si="57"/>
        <v>#DIV/0!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e">
        <f t="shared" si="57"/>
        <v>#DIV/0!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e">
        <f t="shared" si="57"/>
        <v>#DIV/0!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e">
        <f t="shared" si="57"/>
        <v>#DIV/0!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e">
        <f t="shared" si="57"/>
        <v>#DIV/0!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e">
        <f t="shared" si="57"/>
        <v>#DIV/0!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e">
        <f t="shared" si="57"/>
        <v>#DIV/0!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e">
        <f t="shared" si="57"/>
        <v>#DIV/0!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ROUND(E963/L963,2)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e">
        <f t="shared" si="61"/>
        <v>#DIV/0!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ROUND(E1027/L1027,2)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e">
        <f t="shared" si="65"/>
        <v>#DIV/0!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e">
        <f t="shared" si="65"/>
        <v>#DIV/0!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e">
        <f t="shared" si="65"/>
        <v>#DIV/0!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e">
        <f t="shared" si="65"/>
        <v>#DIV/0!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e">
        <f t="shared" si="65"/>
        <v>#DIV/0!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e">
        <f t="shared" si="65"/>
        <v>#DIV/0!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e">
        <f t="shared" si="65"/>
        <v>#DIV/0!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e">
        <f t="shared" si="65"/>
        <v>#DIV/0!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e">
        <f t="shared" si="65"/>
        <v>#DIV/0!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e">
        <f t="shared" si="65"/>
        <v>#DIV/0!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e">
        <f t="shared" si="65"/>
        <v>#DIV/0!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e">
        <f t="shared" si="65"/>
        <v>#DIV/0!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e">
        <f t="shared" si="65"/>
        <v>#DIV/0!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e">
        <f t="shared" si="65"/>
        <v>#DIV/0!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e">
        <f t="shared" si="65"/>
        <v>#DIV/0!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e">
        <f t="shared" si="65"/>
        <v>#DIV/0!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e">
        <f t="shared" si="65"/>
        <v>#DIV/0!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ROUND(E1091/L1091,2)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e">
        <f t="shared" si="69"/>
        <v>#DIV/0!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e">
        <f t="shared" si="69"/>
        <v>#DIV/0!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e">
        <f t="shared" si="69"/>
        <v>#DIV/0!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e">
        <f t="shared" si="69"/>
        <v>#DIV/0!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e">
        <f t="shared" si="69"/>
        <v>#DIV/0!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e">
        <f t="shared" si="69"/>
        <v>#DIV/0!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e">
        <f t="shared" si="69"/>
        <v>#DIV/0!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e">
        <f t="shared" si="69"/>
        <v>#DIV/0!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e">
        <f t="shared" si="69"/>
        <v>#DIV/0!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e">
        <f t="shared" si="69"/>
        <v>#DIV/0!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e">
        <f t="shared" si="69"/>
        <v>#DIV/0!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ROUND(E1155/L1155,2)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e">
        <f t="shared" si="73"/>
        <v>#DIV/0!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e">
        <f t="shared" si="73"/>
        <v>#DIV/0!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e">
        <f t="shared" si="73"/>
        <v>#DIV/0!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e">
        <f t="shared" si="73"/>
        <v>#DIV/0!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e">
        <f t="shared" si="73"/>
        <v>#DIV/0!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e">
        <f t="shared" si="73"/>
        <v>#DIV/0!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e">
        <f t="shared" si="73"/>
        <v>#DIV/0!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ROUND(E1219/L1219,2)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e">
        <f t="shared" si="77"/>
        <v>#DIV/0!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e">
        <f t="shared" si="77"/>
        <v>#DIV/0!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e">
        <f t="shared" si="77"/>
        <v>#DIV/0!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e">
        <f t="shared" si="77"/>
        <v>#DIV/0!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e">
        <f t="shared" si="77"/>
        <v>#DIV/0!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e">
        <f t="shared" si="77"/>
        <v>#DIV/0!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e">
        <f t="shared" si="77"/>
        <v>#DIV/0!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ROUND(E1283/L1283,2)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e">
        <f t="shared" si="81"/>
        <v>#DIV/0!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e">
        <f t="shared" si="81"/>
        <v>#DIV/0!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e">
        <f t="shared" si="81"/>
        <v>#DIV/0!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ROUND(E1347/L1347,2)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t="e">
        <f t="shared" ref="P1411:P1474" si="89">ROUND(E1411/L1411,2)</f>
        <v>#DIV/0!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e">
        <f t="shared" si="89"/>
        <v>#DIV/0!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e">
        <f t="shared" si="89"/>
        <v>#DIV/0!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e">
        <f t="shared" si="89"/>
        <v>#DIV/0!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e">
        <f t="shared" si="89"/>
        <v>#DIV/0!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e">
        <f t="shared" si="89"/>
        <v>#DIV/0!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e">
        <f t="shared" si="89"/>
        <v>#DIV/0!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e">
        <f t="shared" si="89"/>
        <v>#DIV/0!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e">
        <f t="shared" si="89"/>
        <v>#DIV/0!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e">
        <f t="shared" si="89"/>
        <v>#DIV/0!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e">
        <f t="shared" si="89"/>
        <v>#DIV/0!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e">
        <f t="shared" si="89"/>
        <v>#DIV/0!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e">
        <f t="shared" si="89"/>
        <v>#DIV/0!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e">
        <f t="shared" si="89"/>
        <v>#DIV/0!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e">
        <f t="shared" si="89"/>
        <v>#DIV/0!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e">
        <f t="shared" si="89"/>
        <v>#DIV/0!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e">
        <f t="shared" si="89"/>
        <v>#DIV/0!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e">
        <f t="shared" si="89"/>
        <v>#DIV/0!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e">
        <f t="shared" si="89"/>
        <v>#DIV/0!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ROUND(E1475/L1475,2)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e">
        <f t="shared" si="93"/>
        <v>#DIV/0!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e">
        <f t="shared" si="93"/>
        <v>#DIV/0!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e">
        <f t="shared" si="93"/>
        <v>#DIV/0!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e">
        <f t="shared" si="93"/>
        <v>#DIV/0!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e">
        <f t="shared" si="93"/>
        <v>#DIV/0!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e">
        <f t="shared" si="93"/>
        <v>#DIV/0!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ROUND(E1539/L1539,2)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e">
        <f t="shared" si="97"/>
        <v>#DIV/0!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e">
        <f t="shared" si="97"/>
        <v>#DIV/0!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e">
        <f t="shared" si="97"/>
        <v>#DIV/0!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e">
        <f t="shared" si="97"/>
        <v>#DIV/0!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e">
        <f t="shared" si="97"/>
        <v>#DIV/0!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e">
        <f t="shared" si="97"/>
        <v>#DIV/0!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e">
        <f t="shared" si="97"/>
        <v>#DIV/0!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e">
        <f t="shared" si="97"/>
        <v>#DIV/0!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e">
        <f t="shared" si="97"/>
        <v>#DIV/0!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e">
        <f t="shared" si="97"/>
        <v>#DIV/0!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e">
        <f t="shared" si="97"/>
        <v>#DIV/0!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e">
        <f t="shared" si="97"/>
        <v>#DIV/0!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e">
        <f t="shared" si="97"/>
        <v>#DIV/0!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e">
        <f t="shared" si="97"/>
        <v>#DIV/0!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e">
        <f t="shared" si="97"/>
        <v>#DIV/0!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e">
        <f t="shared" si="97"/>
        <v>#DIV/0!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ROUND(E1603/L1603,2)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ROUND(E1667/L1667,2)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e">
        <f t="shared" si="105"/>
        <v>#DIV/0!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e">
        <f t="shared" si="105"/>
        <v>#DIV/0!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e">
        <f t="shared" si="105"/>
        <v>#DIV/0!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e">
        <f t="shared" si="105"/>
        <v>#DIV/0!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e">
        <f t="shared" si="105"/>
        <v>#DIV/0!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e">
        <f t="shared" si="105"/>
        <v>#DIV/0!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e">
        <f t="shared" si="105"/>
        <v>#DIV/0!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e">
        <f t="shared" si="105"/>
        <v>#DIV/0!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t="e">
        <f t="shared" ref="P1731:P1794" si="109">ROUND(E1731/L1731,2)</f>
        <v>#DIV/0!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e">
        <f t="shared" si="109"/>
        <v>#DIV/0!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e">
        <f t="shared" si="109"/>
        <v>#DIV/0!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e">
        <f t="shared" si="109"/>
        <v>#DIV/0!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e">
        <f t="shared" si="109"/>
        <v>#DIV/0!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e">
        <f t="shared" si="109"/>
        <v>#DIV/0!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e">
        <f t="shared" si="109"/>
        <v>#DIV/0!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ROUND(E1795/L1795,2)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e">
        <f t="shared" si="113"/>
        <v>#DIV/0!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e">
        <f t="shared" si="113"/>
        <v>#DIV/0!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e">
        <f t="shared" si="113"/>
        <v>#DIV/0!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ROUND(E1859/L1859,2)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e">
        <f t="shared" si="117"/>
        <v>#DIV/0!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e">
        <f t="shared" si="117"/>
        <v>#DIV/0!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e">
        <f t="shared" si="117"/>
        <v>#DIV/0!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e">
        <f t="shared" si="117"/>
        <v>#DIV/0!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e">
        <f t="shared" si="117"/>
        <v>#DIV/0!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ROUND(E1923/L1923,2)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e">
        <f t="shared" si="121"/>
        <v>#DIV/0!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ROUND(E1987/L1987,2)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e">
        <f t="shared" si="125"/>
        <v>#DIV/0!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e">
        <f t="shared" si="125"/>
        <v>#DIV/0!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e">
        <f t="shared" si="125"/>
        <v>#DIV/0!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e">
        <f t="shared" si="125"/>
        <v>#DIV/0!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ROUND(E2051/L2051,2)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ROUND(E2115/L2115,2)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e">
        <f t="shared" si="133"/>
        <v>#DIV/0!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e">
        <f t="shared" si="133"/>
        <v>#DIV/0!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ROUND(E2179/L2179,2)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ROUND(E2243/L2243,2)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ROUND(E2307/L2307,2)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e">
        <f t="shared" si="145"/>
        <v>#DIV/0!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e">
        <f t="shared" si="145"/>
        <v>#DIV/0!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e">
        <f t="shared" si="145"/>
        <v>#DIV/0!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e">
        <f t="shared" si="145"/>
        <v>#DIV/0!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e">
        <f t="shared" si="145"/>
        <v>#DIV/0!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e">
        <f t="shared" si="145"/>
        <v>#DIV/0!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e">
        <f t="shared" si="145"/>
        <v>#DIV/0!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e">
        <f t="shared" si="145"/>
        <v>#DIV/0!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t="e">
        <f t="shared" ref="P2371:P2434" si="149">ROUND(E2371/L2371,2)</f>
        <v>#DIV/0!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e">
        <f t="shared" si="149"/>
        <v>#DIV/0!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e">
        <f t="shared" si="149"/>
        <v>#DIV/0!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e">
        <f t="shared" si="149"/>
        <v>#DIV/0!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e">
        <f t="shared" si="149"/>
        <v>#DIV/0!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e">
        <f t="shared" si="149"/>
        <v>#DIV/0!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e">
        <f t="shared" si="149"/>
        <v>#DIV/0!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e">
        <f t="shared" si="149"/>
        <v>#DIV/0!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e">
        <f t="shared" si="149"/>
        <v>#DIV/0!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e">
        <f t="shared" si="149"/>
        <v>#DIV/0!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e">
        <f t="shared" si="149"/>
        <v>#DIV/0!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e">
        <f t="shared" si="149"/>
        <v>#DIV/0!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e">
        <f t="shared" si="149"/>
        <v>#DIV/0!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e">
        <f t="shared" si="149"/>
        <v>#DIV/0!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e">
        <f t="shared" si="149"/>
        <v>#DIV/0!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e">
        <f t="shared" si="149"/>
        <v>#DIV/0!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e">
        <f t="shared" si="149"/>
        <v>#DIV/0!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e">
        <f t="shared" si="149"/>
        <v>#DIV/0!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t="e">
        <f t="shared" ref="P2435:P2498" si="153">ROUND(E2435/L2435,2)</f>
        <v>#DIV/0!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e">
        <f t="shared" si="153"/>
        <v>#DIV/0!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e">
        <f t="shared" si="153"/>
        <v>#DIV/0!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ROUND(E2499/L2499,2)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e">
        <f t="shared" si="157"/>
        <v>#DIV/0!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e">
        <f t="shared" si="157"/>
        <v>#DIV/0!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e">
        <f t="shared" si="157"/>
        <v>#DIV/0!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e">
        <f t="shared" si="157"/>
        <v>#DIV/0!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e">
        <f t="shared" si="157"/>
        <v>#DIV/0!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e">
        <f t="shared" si="157"/>
        <v>#DIV/0!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e">
        <f t="shared" si="157"/>
        <v>#DIV/0!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e">
        <f t="shared" si="157"/>
        <v>#DIV/0!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e">
        <f t="shared" si="157"/>
        <v>#DIV/0!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e">
        <f t="shared" si="157"/>
        <v>#DIV/0!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e">
        <f t="shared" si="157"/>
        <v>#DIV/0!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t="e">
        <f t="shared" ref="P2563:P2626" si="161">ROUND(E2563/L2563,2)</f>
        <v>#DIV/0!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e">
        <f t="shared" si="161"/>
        <v>#DIV/0!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e">
        <f t="shared" si="161"/>
        <v>#DIV/0!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e">
        <f t="shared" si="161"/>
        <v>#DIV/0!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e">
        <f t="shared" si="161"/>
        <v>#DIV/0!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e">
        <f t="shared" si="161"/>
        <v>#DIV/0!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e">
        <f t="shared" si="161"/>
        <v>#DIV/0!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e">
        <f t="shared" si="161"/>
        <v>#DIV/0!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e">
        <f t="shared" si="161"/>
        <v>#DIV/0!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e">
        <f t="shared" si="161"/>
        <v>#DIV/0!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e">
        <f t="shared" si="161"/>
        <v>#DIV/0!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e">
        <f t="shared" si="161"/>
        <v>#DIV/0!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e">
        <f t="shared" si="161"/>
        <v>#DIV/0!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e">
        <f t="shared" si="161"/>
        <v>#DIV/0!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ROUND(E2627/L2627,2)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e">
        <f t="shared" si="165"/>
        <v>#DIV/0!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e">
        <f t="shared" si="165"/>
        <v>#DIV/0!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e">
        <f t="shared" si="165"/>
        <v>#DIV/0!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ROUND(E2691/L2691,2)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e">
        <f t="shared" si="169"/>
        <v>#DIV/0!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e">
        <f t="shared" si="169"/>
        <v>#DIV/0!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e">
        <f t="shared" si="169"/>
        <v>#DIV/0!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e">
        <f t="shared" si="169"/>
        <v>#DIV/0!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ROUND(E2755/L2755,2)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e">
        <f t="shared" si="173"/>
        <v>#DIV/0!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e">
        <f t="shared" si="173"/>
        <v>#DIV/0!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e">
        <f t="shared" si="173"/>
        <v>#DIV/0!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e">
        <f t="shared" si="173"/>
        <v>#DIV/0!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e">
        <f t="shared" si="173"/>
        <v>#DIV/0!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e">
        <f t="shared" si="173"/>
        <v>#DIV/0!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ROUND(E2819/L2819,2)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>
        <f t="shared" si="177"/>
        <v>#DIV/0!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e">
        <f t="shared" si="177"/>
        <v>#DIV/0!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e">
        <f t="shared" si="177"/>
        <v>#DIV/0!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e">
        <f t="shared" si="177"/>
        <v>#DIV/0!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e">
        <f t="shared" si="177"/>
        <v>#DIV/0!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e">
        <f t="shared" si="177"/>
        <v>#DIV/0!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e">
        <f t="shared" si="177"/>
        <v>#DIV/0!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e">
        <f t="shared" si="177"/>
        <v>#DIV/0!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e">
        <f t="shared" si="177"/>
        <v>#DIV/0!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t="e">
        <f t="shared" ref="P2883:P2946" si="181">ROUND(E2883/L2883,2)</f>
        <v>#DIV/0!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e">
        <f t="shared" si="181"/>
        <v>#DIV/0!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e">
        <f t="shared" si="181"/>
        <v>#DIV/0!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e">
        <f t="shared" si="181"/>
        <v>#DIV/0!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e">
        <f t="shared" si="181"/>
        <v>#DIV/0!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t="e">
        <f t="shared" ref="P2947:P3010" si="185">ROUND(E2947/L2947,2)</f>
        <v>#DIV/0!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e">
        <f t="shared" si="185"/>
        <v>#DIV/0!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e">
        <f t="shared" si="185"/>
        <v>#DIV/0!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e">
        <f t="shared" si="185"/>
        <v>#DIV/0!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e">
        <f t="shared" si="185"/>
        <v>#DIV/0!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e">
        <f t="shared" si="185"/>
        <v>#DIV/0!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ROUND(E3011/L3011,2)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e">
        <f t="shared" si="189"/>
        <v>#DIV/0!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e">
        <f t="shared" si="189"/>
        <v>#DIV/0!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e">
        <f t="shared" si="189"/>
        <v>#DIV/0!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e">
        <f t="shared" si="189"/>
        <v>#DIV/0!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ROUND(E3075/L3075,2)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e">
        <f t="shared" si="193"/>
        <v>#DIV/0!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e">
        <f t="shared" si="193"/>
        <v>#DIV/0!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e">
        <f t="shared" si="193"/>
        <v>#DIV/0!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e">
        <f t="shared" si="193"/>
        <v>#DIV/0!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ROUND(E3139/L3139,2)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e">
        <f t="shared" si="197"/>
        <v>#DIV/0!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e">
        <f t="shared" si="197"/>
        <v>#DIV/0!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e">
        <f t="shared" si="197"/>
        <v>#DIV/0!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e">
        <f t="shared" si="197"/>
        <v>#DIV/0!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e">
        <f t="shared" si="197"/>
        <v>#DIV/0!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ROUND(E3203/L3203,2)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e">
        <f t="shared" si="201"/>
        <v>#DIV/0!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e">
        <f t="shared" si="201"/>
        <v>#DIV/0!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ROUND(E3267/L3267,2)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ROUND(E3331/L3331,2)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ROUND(E3395/L3395,2)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ROUND(E3459/L3459,2)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ROUND(E3523/L3523,2)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ROUND(E3587/L3587,2)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e">
        <f t="shared" si="225"/>
        <v>#DIV/0!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e">
        <f t="shared" si="225"/>
        <v>#DIV/0!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e">
        <f t="shared" si="225"/>
        <v>#DIV/0!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ROUND(E3651/L3651,2)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ROUND(E3715/L3715,2)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e">
        <f t="shared" si="233"/>
        <v>#DIV/0!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e">
        <f t="shared" si="233"/>
        <v>#DIV/0!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e">
        <f t="shared" si="233"/>
        <v>#DIV/0!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e">
        <f t="shared" si="233"/>
        <v>#DIV/0!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ROUND(E3779/L3779,2)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e">
        <f t="shared" si="237"/>
        <v>#DIV/0!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e">
        <f t="shared" si="237"/>
        <v>#DIV/0!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e">
        <f t="shared" si="237"/>
        <v>#DIV/0!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e">
        <f t="shared" si="237"/>
        <v>#DIV/0!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ROUND(E3843/L3843,2)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e">
        <f t="shared" si="241"/>
        <v>#DIV/0!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e">
        <f t="shared" si="241"/>
        <v>#DIV/0!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e">
        <f t="shared" si="241"/>
        <v>#DIV/0!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e">
        <f t="shared" si="241"/>
        <v>#DIV/0!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e">
        <f t="shared" si="241"/>
        <v>#DIV/0!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e">
        <f t="shared" si="241"/>
        <v>#DIV/0!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e">
        <f t="shared" si="241"/>
        <v>#DIV/0!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e">
        <f t="shared" si="241"/>
        <v>#DIV/0!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e">
        <f t="shared" si="241"/>
        <v>#DIV/0!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e">
        <f t="shared" si="241"/>
        <v>#DIV/0!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e">
        <f t="shared" si="241"/>
        <v>#DIV/0!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ROUND(E3907/L3907,2)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e">
        <f t="shared" si="245"/>
        <v>#DIV/0!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e">
        <f t="shared" si="245"/>
        <v>#DIV/0!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e">
        <f t="shared" si="245"/>
        <v>#DIV/0!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e">
        <f t="shared" si="245"/>
        <v>#DIV/0!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e">
        <f t="shared" si="245"/>
        <v>#DIV/0!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e">
        <f t="shared" si="245"/>
        <v>#DIV/0!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e">
        <f t="shared" si="245"/>
        <v>#DIV/0!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e">
        <f t="shared" si="245"/>
        <v>#DIV/0!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e">
        <f t="shared" si="245"/>
        <v>#DIV/0!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e">
        <f t="shared" si="245"/>
        <v>#DIV/0!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e">
        <f t="shared" si="245"/>
        <v>#DIV/0!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e">
        <f t="shared" si="245"/>
        <v>#DIV/0!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ROUND(E3971/L3971,2)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e">
        <f t="shared" si="249"/>
        <v>#DIV/0!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e">
        <f t="shared" si="249"/>
        <v>#DIV/0!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e">
        <f t="shared" si="249"/>
        <v>#DIV/0!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e">
        <f t="shared" si="249"/>
        <v>#DIV/0!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ROUND(E4035/L4035,2)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e">
        <f t="shared" si="253"/>
        <v>#DIV/0!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e">
        <f t="shared" si="253"/>
        <v>#DIV/0!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e">
        <f t="shared" si="253"/>
        <v>#DIV/0!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F1:R4115" xr:uid="{9DBE2C45-AA99-1E40-B07D-BA3030516698}">
    <filterColumn colId="1">
      <filters>
        <filter val="GB"/>
      </filters>
    </filterColumn>
    <filterColumn colId="12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BEC66-0BA8-004C-8D66-304752D2C946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C359C-3FC3-0348-948D-18EDA6515F81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883F1-CF75-2F4B-B4B6-7FCDD4FD2C28}">
  <dimension ref="A1:F18"/>
  <sheetViews>
    <sheetView workbookViewId="0">
      <selection sqref="A1:F18"/>
    </sheetView>
  </sheetViews>
  <sheetFormatPr baseColWidth="10" defaultRowHeight="15" x14ac:dyDescent="0.2"/>
  <cols>
    <col min="1" max="1" width="19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8380</v>
      </c>
      <c r="B1" t="s">
        <v>8315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6F4D8-7343-4946-8F77-B28BAF2966B8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37.33203125" customWidth="1"/>
    <col min="2" max="2" width="108.1640625" customWidth="1"/>
    <col min="5" max="5" width="19.6640625" customWidth="1"/>
    <col min="6" max="6" width="18.1640625" customWidth="1"/>
  </cols>
  <sheetData>
    <row r="1" spans="1:6" x14ac:dyDescent="0.2">
      <c r="A1" s="16" t="s">
        <v>8381</v>
      </c>
      <c r="B1" s="16" t="s">
        <v>4110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29EF-AD61-7047-8A79-3C96CC1A94E7}">
  <dimension ref="A1:V413"/>
  <sheetViews>
    <sheetView topLeftCell="C1" workbookViewId="0">
      <selection activeCell="M2" sqref="M2"/>
    </sheetView>
  </sheetViews>
  <sheetFormatPr baseColWidth="10" defaultRowHeight="15" x14ac:dyDescent="0.2"/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t="s">
        <v>8380</v>
      </c>
      <c r="V1" t="s">
        <v>8363</v>
      </c>
    </row>
    <row r="2" spans="1:22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2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2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2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2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2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2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2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2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2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2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2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2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2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2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successful">
      <formula>NOT(ISERROR(SEARCH("successful",F1)))</formula>
    </cfRule>
  </conditionalFormatting>
  <conditionalFormatting sqref="O2:O413 O1:P1 R1:T1">
    <cfRule type="colorScale" priority="1">
      <colorScale>
        <cfvo type="min"/>
        <cfvo type="percent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6ACD8-92CF-F74F-BBEF-4699B568CB9D}">
  <dimension ref="A1:V251"/>
  <sheetViews>
    <sheetView workbookViewId="0">
      <selection activeCell="Q3" sqref="Q3"/>
    </sheetView>
  </sheetViews>
  <sheetFormatPr baseColWidth="10" defaultRowHeight="15" x14ac:dyDescent="0.2"/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t="s">
        <v>8380</v>
      </c>
      <c r="V1" t="s">
        <v>8363</v>
      </c>
    </row>
    <row r="2" spans="1:22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e">
        <v>#DIV/0!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2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2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e">
        <v>#DIV/0!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2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e">
        <v>#DIV/0!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2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2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2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2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2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2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2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2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2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e">
        <v>#DIV/0!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2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2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e">
        <v>#DIV/0!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e">
        <v>#DIV/0!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e">
        <v>#DIV/0!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e">
        <v>#DIV/0!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e">
        <v>#DIV/0!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e">
        <v>#DIV/0!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e">
        <v>#DIV/0!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e">
        <v>#DIV/0!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e">
        <v>#DIV/0!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e">
        <v>#DIV/0!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e">
        <v>#DIV/0!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e">
        <v>#DIV/0!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e">
        <v>#DIV/0!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e">
        <v>#DIV/0!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e">
        <v>#DIV/0!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e">
        <v>#DIV/0!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e">
        <v>#DIV/0!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e">
        <v>#DIV/0!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e">
        <v>#DIV/0!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e">
        <v>#DIV/0!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e">
        <v>#DIV/0!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e">
        <v>#DIV/0!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e">
        <v>#DIV/0!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e">
        <v>#DIV/0!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e">
        <v>#DIV/0!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e">
        <v>#DIV/0!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P1 O2:O251 R1:T1">
    <cfRule type="colorScale" priority="1">
      <colorScale>
        <cfvo type="min"/>
        <cfvo type="percent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21BED-F5AA-5644-AB7D-73E01420C745}">
  <dimension ref="A1:C14"/>
  <sheetViews>
    <sheetView zoomScale="114" workbookViewId="0">
      <selection activeCell="B5" sqref="B5"/>
    </sheetView>
  </sheetViews>
  <sheetFormatPr baseColWidth="10" defaultRowHeight="15" x14ac:dyDescent="0.2"/>
  <cols>
    <col min="1" max="1" width="31" customWidth="1"/>
    <col min="2" max="2" width="11" bestFit="1" customWidth="1"/>
    <col min="3" max="3" width="11.1640625" bestFit="1" customWidth="1"/>
  </cols>
  <sheetData>
    <row r="1" spans="1:3" x14ac:dyDescent="0.2">
      <c r="B1" s="16" t="s">
        <v>8385</v>
      </c>
      <c r="C1" s="16" t="s">
        <v>8386</v>
      </c>
    </row>
    <row r="2" spans="1:3" x14ac:dyDescent="0.2">
      <c r="A2" s="16" t="s">
        <v>8387</v>
      </c>
      <c r="B2" s="17">
        <f>AVERAGE('Successful U.S. Kickstarters'!D:D)</f>
        <v>5048.8786407766993</v>
      </c>
      <c r="C2" s="17">
        <f>AVERAGE('Failed U.S. Kickstarters'!D:D)</f>
        <v>10554.212</v>
      </c>
    </row>
    <row r="3" spans="1:3" x14ac:dyDescent="0.2">
      <c r="A3" s="16" t="s">
        <v>8388</v>
      </c>
      <c r="B3" s="17">
        <f>MEDIAN('Successful U.S. Kickstarters'!D:D)</f>
        <v>3000</v>
      </c>
      <c r="C3" s="17">
        <f>MEDIAN('Failed U.S. Kickstarters'!D:D)</f>
        <v>5000</v>
      </c>
    </row>
    <row r="4" spans="1:3" x14ac:dyDescent="0.2">
      <c r="A4" s="16" t="s">
        <v>8391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</row>
    <row r="5" spans="1:3" x14ac:dyDescent="0.2">
      <c r="A5" s="16" t="s">
        <v>8392</v>
      </c>
      <c r="B5" s="17">
        <f>_xlfn.QUARTILE.EXC('Successful U.S. Kickstarters'!D:D, 3)</f>
        <v>5000</v>
      </c>
      <c r="C5" s="17">
        <f>_xlfn.QUARTILE.EXC('Failed U.S. Kickstarters'!D:D, 3)</f>
        <v>10000</v>
      </c>
    </row>
    <row r="6" spans="1:3" x14ac:dyDescent="0.2">
      <c r="A6" s="16" t="s">
        <v>8393</v>
      </c>
      <c r="B6" s="17">
        <f>_xlfn.QUARTILE.EXC('Successful U.S. Kickstarters'!D:D, 1)</f>
        <v>1500</v>
      </c>
      <c r="C6" s="17">
        <f>_xlfn.QUARTILE.EXC('Successful U.S. Kickstarters'!D:D, 1)</f>
        <v>1500</v>
      </c>
    </row>
    <row r="7" spans="1:3" x14ac:dyDescent="0.2">
      <c r="A7" s="16" t="s">
        <v>8394</v>
      </c>
      <c r="B7" s="17">
        <f>B5-B6</f>
        <v>3500</v>
      </c>
      <c r="C7" s="17">
        <f>C5-C6</f>
        <v>8500</v>
      </c>
    </row>
    <row r="8" spans="1:3" x14ac:dyDescent="0.2">
      <c r="B8" s="17"/>
      <c r="C8" s="17"/>
    </row>
    <row r="9" spans="1:3" x14ac:dyDescent="0.2">
      <c r="A9" s="16" t="s">
        <v>8389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 x14ac:dyDescent="0.2">
      <c r="A10" s="16" t="s">
        <v>8390</v>
      </c>
      <c r="B10" s="17">
        <f>MEDIAN('Successful U.S. Kickstarters'!E:E)</f>
        <v>3167.5</v>
      </c>
      <c r="C10" s="17">
        <f>MEDIAN('Failed U.S. Kickstarters'!E:E)</f>
        <v>103</v>
      </c>
    </row>
    <row r="11" spans="1:3" x14ac:dyDescent="0.2">
      <c r="A11" s="16" t="s">
        <v>8395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 x14ac:dyDescent="0.2">
      <c r="A12" s="16" t="s">
        <v>8396</v>
      </c>
      <c r="B12" s="17">
        <f>_xlfn.QUARTILE.EXC('Successful U.S. Kickstarters'!E:E, 3)</f>
        <v>5699</v>
      </c>
      <c r="C12" s="17">
        <f>_xlfn.QUARTILE.EXC('Failed U.S. Kickstarters'!E:E, 3)</f>
        <v>501</v>
      </c>
    </row>
    <row r="13" spans="1:3" x14ac:dyDescent="0.2">
      <c r="A13" s="16" t="s">
        <v>8397</v>
      </c>
      <c r="B13" s="17">
        <f>+_xlfn.QUARTILE.EXC('Successful U.S. Kickstarters'!E:E, 1)</f>
        <v>1716.5074999999999</v>
      </c>
      <c r="C13" s="17">
        <f>_xlfn.QUARTILE.EXC('Failed U.S. Kickstarters'!E:E, 1)</f>
        <v>9.25</v>
      </c>
    </row>
    <row r="14" spans="1:3" x14ac:dyDescent="0.2">
      <c r="A14" s="16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Blurbs</vt:lpstr>
      <vt:lpstr>Successful U.S. Kickstarters</vt:lpstr>
      <vt:lpstr>Failed U.S. Kickstarters</vt:lpstr>
      <vt:lpstr>Descriptive Statistics</vt:lpstr>
      <vt:lpstr>Box and Whisker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</cp:lastModifiedBy>
  <dcterms:created xsi:type="dcterms:W3CDTF">2017-04-20T15:17:24Z</dcterms:created>
  <dcterms:modified xsi:type="dcterms:W3CDTF">2020-09-16T19:13:30Z</dcterms:modified>
</cp:coreProperties>
</file>