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eqlab1\tpritch\Documents\IR2018\Parameters\"/>
    </mc:Choice>
  </mc:AlternateContent>
  <bookViews>
    <workbookView xWindow="0" yWindow="0" windowWidth="28800" windowHeight="12300" firstSheet="4" activeTab="10"/>
  </bookViews>
  <sheets>
    <sheet name="Bacteria Data" sheetId="1" r:id="rId1"/>
    <sheet name="Bacteria Categorization" sheetId="2" r:id="rId2"/>
    <sheet name="Chl data" sheetId="3" r:id="rId3"/>
    <sheet name="Chl Categorization" sheetId="4" r:id="rId4"/>
    <sheet name="DO Data" sheetId="5" r:id="rId5"/>
    <sheet name="DO Categorization" sheetId="6" r:id="rId6"/>
    <sheet name="pH Data" sheetId="8" r:id="rId7"/>
    <sheet name="pH Categorization" sheetId="9" r:id="rId8"/>
    <sheet name="Temperature Data" sheetId="10" r:id="rId9"/>
    <sheet name="Temperature Categorization" sheetId="11" r:id="rId10"/>
    <sheet name="Temperature - Narrative standar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2" l="1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" i="12"/>
  <c r="B4" i="11"/>
  <c r="B7" i="11"/>
  <c r="B3" i="11"/>
  <c r="B4" i="10"/>
  <c r="B5" i="10"/>
  <c r="B6" i="10"/>
  <c r="B7" i="10"/>
  <c r="B8" i="10"/>
  <c r="B9" i="10"/>
  <c r="B12" i="10"/>
  <c r="B13" i="10"/>
  <c r="B15" i="10"/>
  <c r="B16" i="10"/>
  <c r="B17" i="10"/>
  <c r="B18" i="10"/>
  <c r="B19" i="10"/>
  <c r="B20" i="10"/>
  <c r="B21" i="10"/>
  <c r="B22" i="10"/>
  <c r="B23" i="10"/>
  <c r="B24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9" i="10"/>
  <c r="B46" i="10"/>
  <c r="B3" i="10"/>
  <c r="B4" i="8"/>
  <c r="B5" i="8"/>
  <c r="B6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4" i="8"/>
  <c r="B35" i="8"/>
  <c r="B36" i="8"/>
  <c r="B3" i="8"/>
  <c r="K5" i="6"/>
  <c r="K7" i="6"/>
  <c r="K9" i="6"/>
  <c r="K4" i="6"/>
  <c r="H7" i="6"/>
  <c r="E5" i="6"/>
  <c r="E11" i="6"/>
  <c r="B6" i="6"/>
  <c r="H5" i="6" s="1"/>
  <c r="B4" i="6"/>
  <c r="E4" i="6" s="1"/>
  <c r="K6" i="5"/>
  <c r="K12" i="5"/>
  <c r="K14" i="5"/>
  <c r="K20" i="5"/>
  <c r="K22" i="5"/>
  <c r="K28" i="5"/>
  <c r="K30" i="5"/>
  <c r="K36" i="5"/>
  <c r="K44" i="5"/>
  <c r="H5" i="5"/>
  <c r="K5" i="5" s="1"/>
  <c r="H6" i="5"/>
  <c r="H7" i="5"/>
  <c r="K7" i="5" s="1"/>
  <c r="H8" i="5"/>
  <c r="K8" i="5" s="1"/>
  <c r="H9" i="5"/>
  <c r="K9" i="5" s="1"/>
  <c r="H10" i="5"/>
  <c r="K10" i="5" s="1"/>
  <c r="H11" i="5"/>
  <c r="K11" i="5" s="1"/>
  <c r="H12" i="5"/>
  <c r="H13" i="5"/>
  <c r="K13" i="5" s="1"/>
  <c r="H14" i="5"/>
  <c r="H15" i="5"/>
  <c r="K15" i="5" s="1"/>
  <c r="H16" i="5"/>
  <c r="K16" i="5" s="1"/>
  <c r="H17" i="5"/>
  <c r="K17" i="5" s="1"/>
  <c r="H18" i="5"/>
  <c r="K18" i="5" s="1"/>
  <c r="H19" i="5"/>
  <c r="K19" i="5" s="1"/>
  <c r="H20" i="5"/>
  <c r="H21" i="5"/>
  <c r="K21" i="5" s="1"/>
  <c r="H22" i="5"/>
  <c r="H23" i="5"/>
  <c r="K23" i="5" s="1"/>
  <c r="H24" i="5"/>
  <c r="K24" i="5" s="1"/>
  <c r="H25" i="5"/>
  <c r="K25" i="5" s="1"/>
  <c r="H26" i="5"/>
  <c r="K26" i="5" s="1"/>
  <c r="H27" i="5"/>
  <c r="K27" i="5" s="1"/>
  <c r="H28" i="5"/>
  <c r="H29" i="5"/>
  <c r="K29" i="5" s="1"/>
  <c r="H30" i="5"/>
  <c r="H31" i="5"/>
  <c r="K31" i="5" s="1"/>
  <c r="H32" i="5"/>
  <c r="H33" i="5"/>
  <c r="K32" i="5" s="1"/>
  <c r="H34" i="5"/>
  <c r="K33" i="5" s="1"/>
  <c r="H35" i="5"/>
  <c r="K34" i="5" s="1"/>
  <c r="H36" i="5"/>
  <c r="K35" i="5" s="1"/>
  <c r="H37" i="5"/>
  <c r="H38" i="5"/>
  <c r="K37" i="5" s="1"/>
  <c r="H39" i="5"/>
  <c r="K38" i="5" s="1"/>
  <c r="H40" i="5"/>
  <c r="K39" i="5" s="1"/>
  <c r="H41" i="5"/>
  <c r="K40" i="5" s="1"/>
  <c r="H42" i="5"/>
  <c r="K41" i="5" s="1"/>
  <c r="H43" i="5"/>
  <c r="K42" i="5" s="1"/>
  <c r="H44" i="5"/>
  <c r="K43" i="5" s="1"/>
  <c r="H45" i="5"/>
  <c r="H46" i="5"/>
  <c r="K45" i="5" s="1"/>
  <c r="H47" i="5"/>
  <c r="H48" i="5"/>
  <c r="H49" i="5"/>
  <c r="H50" i="5"/>
  <c r="H52" i="5"/>
  <c r="K48" i="5" s="1"/>
  <c r="H4" i="5"/>
  <c r="K4" i="5" s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4" i="5"/>
  <c r="E4" i="5"/>
  <c r="B4" i="4"/>
  <c r="B5" i="4"/>
  <c r="B6" i="4"/>
  <c r="B3" i="4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" i="1"/>
  <c r="E6" i="6" l="1"/>
  <c r="H4" i="6"/>
</calcChain>
</file>

<file path=xl/sharedStrings.xml><?xml version="1.0" encoding="utf-8"?>
<sst xmlns="http://schemas.openxmlformats.org/spreadsheetml/2006/main" count="791" uniqueCount="277">
  <si>
    <t>OrganizationID</t>
  </si>
  <si>
    <t>MLocID</t>
  </si>
  <si>
    <t>StationDes</t>
  </si>
  <si>
    <t>MonLocType</t>
  </si>
  <si>
    <t>HUC12_Name</t>
  </si>
  <si>
    <t>ELEV_Ft</t>
  </si>
  <si>
    <t>AU_ID</t>
  </si>
  <si>
    <t>WaterTypeCode</t>
  </si>
  <si>
    <t>BacteriaCode</t>
  </si>
  <si>
    <t>WaterBodyCode</t>
  </si>
  <si>
    <t>ben_use_code</t>
  </si>
  <si>
    <t>OWRD_Basin</t>
  </si>
  <si>
    <t>wqstd_code</t>
  </si>
  <si>
    <t>Pollu_ID</t>
  </si>
  <si>
    <t>SS_Crit</t>
  </si>
  <si>
    <t>Geomean_Crit</t>
  </si>
  <si>
    <t>Perc_Crit</t>
  </si>
  <si>
    <t>Char_Name</t>
  </si>
  <si>
    <t>SampleMedia</t>
  </si>
  <si>
    <t>SampleSubmedia</t>
  </si>
  <si>
    <t>Sample_Fraction</t>
  </si>
  <si>
    <t>Result_status</t>
  </si>
  <si>
    <t>Statistical_Base</t>
  </si>
  <si>
    <t>Time_Basis</t>
  </si>
  <si>
    <t>SampleStartDate</t>
  </si>
  <si>
    <t>SampleStartTime</t>
  </si>
  <si>
    <t>act_depth_height</t>
  </si>
  <si>
    <t>ActDepthUnit</t>
  </si>
  <si>
    <t>Result_UID</t>
  </si>
  <si>
    <t>Result_Type</t>
  </si>
  <si>
    <t>Result_Numeric</t>
  </si>
  <si>
    <t>Result_Unit</t>
  </si>
  <si>
    <t>Result_Operator</t>
  </si>
  <si>
    <t>IRResultNWQSunit</t>
  </si>
  <si>
    <t>IRWQSUnitName</t>
  </si>
  <si>
    <t>lab_Comments</t>
  </si>
  <si>
    <t>General_Comments</t>
  </si>
  <si>
    <t>QualifierAbbr</t>
  </si>
  <si>
    <t>QualifierTxt</t>
  </si>
  <si>
    <t>validation</t>
  </si>
  <si>
    <t>lowest_crit</t>
  </si>
  <si>
    <t>Result_cen</t>
  </si>
  <si>
    <t>geomean</t>
  </si>
  <si>
    <t>count_period</t>
  </si>
  <si>
    <t>n_above_crit</t>
  </si>
  <si>
    <t>perc_above_crit_10</t>
  </si>
  <si>
    <t>perc_above_crit_5</t>
  </si>
  <si>
    <t>less_5</t>
  </si>
  <si>
    <t>Max_value</t>
  </si>
  <si>
    <t>geomean_start_date</t>
  </si>
  <si>
    <t>Monitoring Location</t>
  </si>
  <si>
    <t xml:space="preserve">Responsible Organization </t>
  </si>
  <si>
    <t>monitoring Location Description</t>
  </si>
  <si>
    <t xml:space="preserve">Monitoring Location Type </t>
  </si>
  <si>
    <t>HUC 12</t>
  </si>
  <si>
    <t>Elevation in feet</t>
  </si>
  <si>
    <t>Assessment Unit ID</t>
  </si>
  <si>
    <t>Water Type Code from standards layer</t>
  </si>
  <si>
    <t>Bacteria Code from standards layer. Indicates beneficial use</t>
  </si>
  <si>
    <t>Code used to designate Water body type (River, estuary, lake, etc)</t>
  </si>
  <si>
    <t>Beneficial Use Code from Standards Layer</t>
  </si>
  <si>
    <t>OWRD Basin</t>
  </si>
  <si>
    <t xml:space="preserve">Code used to connect result to water quality standard. </t>
  </si>
  <si>
    <t>Pollutant ID. Used to join pollutants with alternative names</t>
  </si>
  <si>
    <t>Bacteria Single Sample Water quality criteria. Used in Freshwater Contact recreation</t>
  </si>
  <si>
    <t>90-day geometric mean criteria. Used in Freshwater and Coastal contact recreation</t>
  </si>
  <si>
    <t>Criteria that not more than 10 % of samples may exceed in 90 day period</t>
  </si>
  <si>
    <t>Characteristic Name</t>
  </si>
  <si>
    <t>Sample Media</t>
  </si>
  <si>
    <t>Sample Sub Media</t>
  </si>
  <si>
    <t>Sample Fraction</t>
  </si>
  <si>
    <t>Result Status</t>
  </si>
  <si>
    <t>Result Type</t>
  </si>
  <si>
    <t>Column</t>
  </si>
  <si>
    <t>Description</t>
  </si>
  <si>
    <t>Sample Date</t>
  </si>
  <si>
    <t>Sample Time</t>
  </si>
  <si>
    <t>Activity Depth</t>
  </si>
  <si>
    <t>Activity Depth Unit</t>
  </si>
  <si>
    <t>Result Unique ID</t>
  </si>
  <si>
    <t>Result from AWQMS in mumeric type</t>
  </si>
  <si>
    <t>Result Unit from AWQMS</t>
  </si>
  <si>
    <t>Result modifyer ( &lt; , &gt; )</t>
  </si>
  <si>
    <t>Wate Quality standard unit</t>
  </si>
  <si>
    <t>Result converted to water quality standard unit and set to QL if Result_operator is '&lt;'</t>
  </si>
  <si>
    <t>General comments</t>
  </si>
  <si>
    <t xml:space="preserve">Labrotory comments </t>
  </si>
  <si>
    <t>Data Qualifyer</t>
  </si>
  <si>
    <t>Data Qualifyer text</t>
  </si>
  <si>
    <t>Lowest Water Quality Criteria value, used in data censoring process</t>
  </si>
  <si>
    <t>Censored Result. Result after data censoring process described on pg 14 of methodology</t>
  </si>
  <si>
    <t xml:space="preserve">90 day geometric mean for time period ending with SampleStartDate, if 5 or more samples in the 90 day period are available. </t>
  </si>
  <si>
    <t>Number of results in 90 day geometric mean for time period ending with SampleStartDate</t>
  </si>
  <si>
    <t>Number of results above 406 in 90 day geometric mean for time period ending with SampleStartDate</t>
  </si>
  <si>
    <t xml:space="preserve"> If the 90 day period has 10 or more samples, percent results in 90 day geometric mean for time period ending with SampleStartDate that are above 406</t>
  </si>
  <si>
    <t xml:space="preserve"> If the 90 day period has 5 or more samples, but less than 9 samples; maximum result in the 90 day period. This is used to assess "IF only five to nine samples are available for a given 90-day period, a waterbody shall be placed in Category 5 if any of the samples are greater than 406 E. coli organisms per 100 ml.</t>
  </si>
  <si>
    <t xml:space="preserve">Flag if the 90 day period has less than 5 samples. </t>
  </si>
  <si>
    <t>Maximum value in 90 day period</t>
  </si>
  <si>
    <t>Start date for 90-day time period</t>
  </si>
  <si>
    <t xml:space="preserve">Freshwater Contact IR Data </t>
  </si>
  <si>
    <t>Conclusion</t>
  </si>
  <si>
    <t>Initial Data validation designation</t>
  </si>
  <si>
    <t>Data Validation designation after manual review</t>
  </si>
  <si>
    <t>Max_Geomean</t>
  </si>
  <si>
    <t>max.perc_above_crit_10</t>
  </si>
  <si>
    <t>max.perc_above_crit_5</t>
  </si>
  <si>
    <t>perc.insuff</t>
  </si>
  <si>
    <t>max.value</t>
  </si>
  <si>
    <t>IR_category</t>
  </si>
  <si>
    <t>Maximum 90 day geometric mean for AU in IR data window</t>
  </si>
  <si>
    <t>Maximum percentage of results in 90 day window that are above 406 if more than 10 results in 90 days.</t>
  </si>
  <si>
    <t>Maximum percentage of results in 90 day window that are above 406 if 90 day window has 5-9 samples</t>
  </si>
  <si>
    <t>percentage of results that have less than 5 samples in a 90 day period ending with the result's sample start date</t>
  </si>
  <si>
    <t>Maximum result in IR data window</t>
  </si>
  <si>
    <t>Assigned IR category</t>
  </si>
  <si>
    <t xml:space="preserve">Freshwater Contact IR Categorization </t>
  </si>
  <si>
    <t>perc_exceed</t>
  </si>
  <si>
    <t>Flag if value exceeds the percent criteria</t>
  </si>
  <si>
    <t>Shellfish Harvesting</t>
  </si>
  <si>
    <t>num_samples</t>
  </si>
  <si>
    <t>median</t>
  </si>
  <si>
    <t>num_exceed</t>
  </si>
  <si>
    <t xml:space="preserve">Shellfish Harvesting  IR Categorization </t>
  </si>
  <si>
    <t>Number of samples in IR window</t>
  </si>
  <si>
    <t>Median value of results in IR window</t>
  </si>
  <si>
    <t>Number of samples that exceed percentage criteria</t>
  </si>
  <si>
    <t>Percentage Curteria</t>
  </si>
  <si>
    <t>Single Sample Criteria (Comapred against median value)</t>
  </si>
  <si>
    <t>Chla_Criteria</t>
  </si>
  <si>
    <t>monthaverage</t>
  </si>
  <si>
    <t>avg.3.mo</t>
  </si>
  <si>
    <t>chr_uid</t>
  </si>
  <si>
    <t>Characteristic unique identifier</t>
  </si>
  <si>
    <t>Chl-a criteria</t>
  </si>
  <si>
    <t>Mean of samples within calendar month</t>
  </si>
  <si>
    <t>max_result</t>
  </si>
  <si>
    <t>max_mo_avg</t>
  </si>
  <si>
    <t>max_3_mo_avg</t>
  </si>
  <si>
    <t>Maximum result over IR window</t>
  </si>
  <si>
    <t>Maximum monthly average over IR window</t>
  </si>
  <si>
    <t>Mean of samples within 3 calendar months ending on start date. Only calculated if at least one sample in each month exists</t>
  </si>
  <si>
    <t>Maximum 3 month average over IR window. Only calculated if at least one sample in each month exists</t>
  </si>
  <si>
    <t xml:space="preserve">Chlorophyll-a IR Categorization </t>
  </si>
  <si>
    <t xml:space="preserve">Chlorophyll-a IR Data </t>
  </si>
  <si>
    <t>Act_Depth_Top</t>
  </si>
  <si>
    <t>DO_code</t>
  </si>
  <si>
    <t>DO_Class</t>
  </si>
  <si>
    <t>DO_SpawnCode</t>
  </si>
  <si>
    <t>SpawnStart</t>
  </si>
  <si>
    <t>SpawnEnd</t>
  </si>
  <si>
    <t>crit_30D</t>
  </si>
  <si>
    <t>crit_7Mi</t>
  </si>
  <si>
    <t>crit_Min</t>
  </si>
  <si>
    <t>in_spawn</t>
  </si>
  <si>
    <t>critstart</t>
  </si>
  <si>
    <t>critend</t>
  </si>
  <si>
    <t>is.crit</t>
  </si>
  <si>
    <t>Violation</t>
  </si>
  <si>
    <t>Date</t>
  </si>
  <si>
    <t>ma.DOS.mean30</t>
  </si>
  <si>
    <t xml:space="preserve">DO year Round Continuous IR Data </t>
  </si>
  <si>
    <t>Method used to calculate derived results. (example: as Mean, Maximum, etc.)</t>
  </si>
  <si>
    <t>Statistical n value (7 days, 30 days, etc.)</t>
  </si>
  <si>
    <t>The upper vertical extent of an activity (measured from a reference point).</t>
  </si>
  <si>
    <t>DO Code from standards layer. Indicates which standards apply</t>
  </si>
  <si>
    <t>Indicates which standards apply</t>
  </si>
  <si>
    <t>Time peiord where DO spawning criteria apply</t>
  </si>
  <si>
    <t>End of DO Spawning period</t>
  </si>
  <si>
    <t>30-day mean minimum criteria</t>
  </si>
  <si>
    <t>7-day mean minimum criteria</t>
  </si>
  <si>
    <t>Absolute minimum criteria</t>
  </si>
  <si>
    <t>Flag for if sample is in a spawning period</t>
  </si>
  <si>
    <t>Start of DO Spawning period</t>
  </si>
  <si>
    <t>Start of water quality standard critical period</t>
  </si>
  <si>
    <t>End of water quality standard critical period</t>
  </si>
  <si>
    <t>Flag for is sample is in a critical period</t>
  </si>
  <si>
    <t>Flag for if the result is a water quality excursion</t>
  </si>
  <si>
    <t>Same as sample start date. This is a holdover of formatting in the code</t>
  </si>
  <si>
    <t>30-day mean percent saturation value. This is only calculated where it could influence the IR category designation (AU  has ≥ 2 30-D values below the 30-D criteria, but &lt; 2 7-Mi and daily minimum values below criteria)</t>
  </si>
  <si>
    <t>DO_sat</t>
  </si>
  <si>
    <t>DO saturation value. This is only calculated where it could influence the IR category designation</t>
  </si>
  <si>
    <t>dosat_mean7</t>
  </si>
  <si>
    <t xml:space="preserve">DO Spawn Continuous IR Data </t>
  </si>
  <si>
    <t>Temp_res</t>
  </si>
  <si>
    <t>Calculated DO saturdation vakye</t>
  </si>
  <si>
    <t>calculated 7 day average DO sat</t>
  </si>
  <si>
    <t>Temperature result used in DO_saturdation calculation</t>
  </si>
  <si>
    <t>Year Round</t>
  </si>
  <si>
    <t>Spawning</t>
  </si>
  <si>
    <t xml:space="preserve">DO Spawn Instant IR Data </t>
  </si>
  <si>
    <t>Total_violations</t>
  </si>
  <si>
    <t>Sum_30D_violations</t>
  </si>
  <si>
    <t>Sum_7mi_violations</t>
  </si>
  <si>
    <t>Sum_abs_min_violations</t>
  </si>
  <si>
    <t>category</t>
  </si>
  <si>
    <t>Total number of criteria excursions</t>
  </si>
  <si>
    <t>Number of 30D excursions</t>
  </si>
  <si>
    <t>Number of 7mi excursions</t>
  </si>
  <si>
    <t>Number of absolute minimum excursions</t>
  </si>
  <si>
    <t>IR category</t>
  </si>
  <si>
    <t>DO Year Round Continuous Categorization</t>
  </si>
  <si>
    <t>num_critical_samples</t>
  </si>
  <si>
    <t>critical_excursions</t>
  </si>
  <si>
    <t>Total number of samples in IR window</t>
  </si>
  <si>
    <t>Number of samples in critical period</t>
  </si>
  <si>
    <t>num_excursions</t>
  </si>
  <si>
    <t>Numbe rof excursions in IR window</t>
  </si>
  <si>
    <t>Number of excursions in critical period</t>
  </si>
  <si>
    <t>DO Year Round Instant Categorization</t>
  </si>
  <si>
    <t>DO Spawning Continuous Catergoization</t>
  </si>
  <si>
    <t>num_violations</t>
  </si>
  <si>
    <t>Number of criteria excursions</t>
  </si>
  <si>
    <t>num_Violations</t>
  </si>
  <si>
    <t>DO Spawning Instant Catergoization</t>
  </si>
  <si>
    <t>Number of excursions in a critical period</t>
  </si>
  <si>
    <t xml:space="preserve">pH IR Data </t>
  </si>
  <si>
    <t>pH_code</t>
  </si>
  <si>
    <t>pH_Min</t>
  </si>
  <si>
    <t>pH_Max</t>
  </si>
  <si>
    <t>pH_violation</t>
  </si>
  <si>
    <t>pH_violation_high</t>
  </si>
  <si>
    <t>pH_violation_low</t>
  </si>
  <si>
    <t>Monitoring Location type</t>
  </si>
  <si>
    <t>Minimum pH criteria</t>
  </si>
  <si>
    <t>Maximum pH criteria</t>
  </si>
  <si>
    <t>Flag for if result is an excursion of maximum pH criteria</t>
  </si>
  <si>
    <t>Flag for if result is an excursion of minimum pH criteria</t>
  </si>
  <si>
    <t>Flag for if result is an excursion of pH criteria</t>
  </si>
  <si>
    <t>num_Samples</t>
  </si>
  <si>
    <t>num_violation</t>
  </si>
  <si>
    <t>num_violation_high</t>
  </si>
  <si>
    <t>num_violation_low</t>
  </si>
  <si>
    <t>pH_low_crit</t>
  </si>
  <si>
    <t>pH_high_crit</t>
  </si>
  <si>
    <t xml:space="preserve">pH IR Categorization </t>
  </si>
  <si>
    <t>Number of samples in IR data window</t>
  </si>
  <si>
    <t>Number of excursions</t>
  </si>
  <si>
    <t>Number of excursions of maximum pH criteria</t>
  </si>
  <si>
    <t>number of excursions on minimum pH criteria</t>
  </si>
  <si>
    <t>Minimum number of sample excursions rquired to list as impared. From binomal listing formula</t>
  </si>
  <si>
    <t>SpawnCode</t>
  </si>
  <si>
    <t>FishCode</t>
  </si>
  <si>
    <t>Temp_Criteria</t>
  </si>
  <si>
    <t>Crit_period_start</t>
  </si>
  <si>
    <t>Cirt_period_end</t>
  </si>
  <si>
    <t>Start_spawn</t>
  </si>
  <si>
    <t>End_spawn</t>
  </si>
  <si>
    <t>In_crit_period</t>
  </si>
  <si>
    <t>Spawn_type</t>
  </si>
  <si>
    <t>Spawn_Violation</t>
  </si>
  <si>
    <t>Spawn Code from standards layer. Defines start and end date of spawning time period</t>
  </si>
  <si>
    <t>Temperature criteria</t>
  </si>
  <si>
    <t>Acitivoty depth unit</t>
  </si>
  <si>
    <t>Fish Code. Defines what standard applies</t>
  </si>
  <si>
    <t xml:space="preserve">Start of critical period </t>
  </si>
  <si>
    <t>End of critical period</t>
  </si>
  <si>
    <t>Start of spawning period</t>
  </si>
  <si>
    <t>End of spawning period</t>
  </si>
  <si>
    <t>Flag for if result is in a critical period</t>
  </si>
  <si>
    <t>Spanwing or non-spawning</t>
  </si>
  <si>
    <t>Flag for if excursion is during a spawning period</t>
  </si>
  <si>
    <t>data_period_start</t>
  </si>
  <si>
    <t>data_period_end</t>
  </si>
  <si>
    <t>total_violations</t>
  </si>
  <si>
    <t>total_Spawn_Violation_count</t>
  </si>
  <si>
    <t>max_violations_3yr</t>
  </si>
  <si>
    <t>max_3yr_results_in_crit_period</t>
  </si>
  <si>
    <t>max_3yr_results_in_spawn_period</t>
  </si>
  <si>
    <t>Temperature IR categorization</t>
  </si>
  <si>
    <t>Last result in IR data window</t>
  </si>
  <si>
    <t>Earliest result in IR data window</t>
  </si>
  <si>
    <t>Excursions in spawning time periods</t>
  </si>
  <si>
    <t>Total excursions from criteria in IR data window</t>
  </si>
  <si>
    <t>Number of violations in the 3 year period with he most amount of violations</t>
  </si>
  <si>
    <t>Number of results in 3 year period with the most amount of results</t>
  </si>
  <si>
    <t>Number of samples in spawning period  in 3 year period with most ampount of results in spawning period</t>
  </si>
  <si>
    <t xml:space="preserve">Temperature - Narrative Criteria IR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</si>
</sst>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A7A7"/>
  </sheetPr>
  <dimension ref="A2:E52"/>
  <sheetViews>
    <sheetView topLeftCell="A37" workbookViewId="0">
      <selection activeCell="B44" sqref="B44"/>
    </sheetView>
  </sheetViews>
  <sheetFormatPr defaultRowHeight="15" x14ac:dyDescent="0.25"/>
  <cols>
    <col min="1" max="1" width="24.42578125" customWidth="1"/>
    <col min="2" max="2" width="46.42578125" style="1" customWidth="1"/>
    <col min="3" max="3" width="4.140625" style="1" customWidth="1"/>
    <col min="4" max="4" width="18.85546875" bestFit="1" customWidth="1"/>
    <col min="5" max="5" width="46.42578125" style="1" customWidth="1"/>
  </cols>
  <sheetData>
    <row r="2" spans="1:5" x14ac:dyDescent="0.25">
      <c r="A2" s="4" t="s">
        <v>99</v>
      </c>
      <c r="B2" s="4"/>
      <c r="C2" s="5"/>
      <c r="D2" s="4" t="s">
        <v>118</v>
      </c>
      <c r="E2" s="4"/>
    </row>
    <row r="3" spans="1:5" x14ac:dyDescent="0.25">
      <c r="A3" s="2" t="s">
        <v>73</v>
      </c>
      <c r="B3" s="6" t="s">
        <v>74</v>
      </c>
      <c r="C3" s="6"/>
      <c r="D3" s="2" t="s">
        <v>73</v>
      </c>
      <c r="E3" s="3" t="s">
        <v>74</v>
      </c>
    </row>
    <row r="4" spans="1:5" x14ac:dyDescent="0.25">
      <c r="A4" t="s">
        <v>0</v>
      </c>
      <c r="B4" s="7" t="s">
        <v>51</v>
      </c>
      <c r="C4" s="7"/>
      <c r="D4" t="s">
        <v>0</v>
      </c>
      <c r="E4" s="1" t="str">
        <f>VLOOKUP(D4,$A$4:$B$52,2,FALSE)</f>
        <v xml:space="preserve">Responsible Organization </v>
      </c>
    </row>
    <row r="5" spans="1:5" x14ac:dyDescent="0.25">
      <c r="A5" t="s">
        <v>1</v>
      </c>
      <c r="B5" s="7" t="s">
        <v>50</v>
      </c>
      <c r="C5" s="7"/>
      <c r="D5" t="s">
        <v>1</v>
      </c>
      <c r="E5" s="1" t="str">
        <f t="shared" ref="E5:E44" si="0">VLOOKUP(D5,$A$4:$B$52,2,FALSE)</f>
        <v>Monitoring Location</v>
      </c>
    </row>
    <row r="6" spans="1:5" x14ac:dyDescent="0.25">
      <c r="A6" t="s">
        <v>2</v>
      </c>
      <c r="B6" s="7" t="s">
        <v>52</v>
      </c>
      <c r="C6" s="7"/>
      <c r="D6" t="s">
        <v>2</v>
      </c>
      <c r="E6" s="1" t="str">
        <f t="shared" si="0"/>
        <v>monitoring Location Description</v>
      </c>
    </row>
    <row r="7" spans="1:5" x14ac:dyDescent="0.25">
      <c r="A7" t="s">
        <v>3</v>
      </c>
      <c r="B7" s="7" t="s">
        <v>53</v>
      </c>
      <c r="C7" s="7"/>
      <c r="D7" t="s">
        <v>3</v>
      </c>
      <c r="E7" s="1" t="str">
        <f t="shared" si="0"/>
        <v xml:space="preserve">Monitoring Location Type </v>
      </c>
    </row>
    <row r="8" spans="1:5" x14ac:dyDescent="0.25">
      <c r="A8" t="s">
        <v>4</v>
      </c>
      <c r="B8" s="7" t="s">
        <v>54</v>
      </c>
      <c r="C8" s="7"/>
      <c r="D8" t="s">
        <v>4</v>
      </c>
      <c r="E8" s="1" t="str">
        <f t="shared" si="0"/>
        <v>HUC 12</v>
      </c>
    </row>
    <row r="9" spans="1:5" x14ac:dyDescent="0.25">
      <c r="A9" t="s">
        <v>5</v>
      </c>
      <c r="B9" s="7" t="s">
        <v>55</v>
      </c>
      <c r="C9" s="7"/>
      <c r="D9" t="s">
        <v>5</v>
      </c>
      <c r="E9" s="1" t="str">
        <f t="shared" si="0"/>
        <v>Elevation in feet</v>
      </c>
    </row>
    <row r="10" spans="1:5" x14ac:dyDescent="0.25">
      <c r="A10" t="s">
        <v>6</v>
      </c>
      <c r="B10" s="7" t="s">
        <v>56</v>
      </c>
      <c r="C10" s="7"/>
      <c r="D10" t="s">
        <v>6</v>
      </c>
      <c r="E10" s="1" t="str">
        <f t="shared" si="0"/>
        <v>Assessment Unit ID</v>
      </c>
    </row>
    <row r="11" spans="1:5" x14ac:dyDescent="0.25">
      <c r="A11" t="s">
        <v>7</v>
      </c>
      <c r="B11" s="7" t="s">
        <v>57</v>
      </c>
      <c r="C11" s="7"/>
      <c r="D11" t="s">
        <v>7</v>
      </c>
      <c r="E11" s="1" t="str">
        <f t="shared" si="0"/>
        <v>Water Type Code from standards layer</v>
      </c>
    </row>
    <row r="12" spans="1:5" ht="30" x14ac:dyDescent="0.25">
      <c r="A12" t="s">
        <v>8</v>
      </c>
      <c r="B12" s="7" t="s">
        <v>58</v>
      </c>
      <c r="C12" s="7"/>
      <c r="D12" t="s">
        <v>8</v>
      </c>
      <c r="E12" s="1" t="str">
        <f t="shared" si="0"/>
        <v>Bacteria Code from standards layer. Indicates beneficial use</v>
      </c>
    </row>
    <row r="13" spans="1:5" ht="30" x14ac:dyDescent="0.25">
      <c r="A13" t="s">
        <v>9</v>
      </c>
      <c r="B13" s="7" t="s">
        <v>59</v>
      </c>
      <c r="C13" s="7"/>
      <c r="D13" t="s">
        <v>9</v>
      </c>
      <c r="E13" s="1" t="str">
        <f t="shared" si="0"/>
        <v>Code used to designate Water body type (River, estuary, lake, etc)</v>
      </c>
    </row>
    <row r="14" spans="1:5" x14ac:dyDescent="0.25">
      <c r="A14" t="s">
        <v>10</v>
      </c>
      <c r="B14" s="7" t="s">
        <v>60</v>
      </c>
      <c r="C14" s="7"/>
      <c r="D14" t="s">
        <v>10</v>
      </c>
      <c r="E14" s="1" t="str">
        <f t="shared" si="0"/>
        <v>Beneficial Use Code from Standards Layer</v>
      </c>
    </row>
    <row r="15" spans="1:5" x14ac:dyDescent="0.25">
      <c r="A15" t="s">
        <v>11</v>
      </c>
      <c r="B15" s="7" t="s">
        <v>61</v>
      </c>
      <c r="C15" s="7"/>
      <c r="D15" t="s">
        <v>11</v>
      </c>
      <c r="E15" s="1" t="str">
        <f t="shared" si="0"/>
        <v>OWRD Basin</v>
      </c>
    </row>
    <row r="16" spans="1:5" ht="30" x14ac:dyDescent="0.25">
      <c r="A16" t="s">
        <v>12</v>
      </c>
      <c r="B16" s="7" t="s">
        <v>62</v>
      </c>
      <c r="C16" s="7"/>
      <c r="D16" t="s">
        <v>12</v>
      </c>
      <c r="E16" s="1" t="str">
        <f t="shared" si="0"/>
        <v xml:space="preserve">Code used to connect result to water quality standard. </v>
      </c>
    </row>
    <row r="17" spans="1:5" ht="30" x14ac:dyDescent="0.25">
      <c r="A17" t="s">
        <v>13</v>
      </c>
      <c r="B17" s="7" t="s">
        <v>63</v>
      </c>
      <c r="C17" s="7"/>
      <c r="D17" t="s">
        <v>13</v>
      </c>
      <c r="E17" s="1" t="str">
        <f t="shared" si="0"/>
        <v>Pollutant ID. Used to join pollutants with alternative names</v>
      </c>
    </row>
    <row r="18" spans="1:5" ht="30" x14ac:dyDescent="0.25">
      <c r="A18" t="s">
        <v>14</v>
      </c>
      <c r="B18" s="7" t="s">
        <v>64</v>
      </c>
      <c r="C18" s="7"/>
      <c r="D18" t="s">
        <v>14</v>
      </c>
      <c r="E18" s="1" t="str">
        <f t="shared" si="0"/>
        <v>Bacteria Single Sample Water quality criteria. Used in Freshwater Contact recreation</v>
      </c>
    </row>
    <row r="19" spans="1:5" ht="30" x14ac:dyDescent="0.25">
      <c r="A19" t="s">
        <v>15</v>
      </c>
      <c r="B19" s="7" t="s">
        <v>65</v>
      </c>
      <c r="C19" s="7"/>
      <c r="D19" t="s">
        <v>15</v>
      </c>
      <c r="E19" s="1" t="str">
        <f t="shared" si="0"/>
        <v>90-day geometric mean criteria. Used in Freshwater and Coastal contact recreation</v>
      </c>
    </row>
    <row r="20" spans="1:5" ht="30" x14ac:dyDescent="0.25">
      <c r="A20" t="s">
        <v>16</v>
      </c>
      <c r="B20" s="7" t="s">
        <v>66</v>
      </c>
      <c r="C20" s="7"/>
      <c r="D20" t="s">
        <v>16</v>
      </c>
      <c r="E20" s="1" t="str">
        <f t="shared" si="0"/>
        <v>Criteria that not more than 10 % of samples may exceed in 90 day period</v>
      </c>
    </row>
    <row r="21" spans="1:5" x14ac:dyDescent="0.25">
      <c r="A21" t="s">
        <v>17</v>
      </c>
      <c r="B21" s="7" t="s">
        <v>67</v>
      </c>
      <c r="C21" s="7"/>
      <c r="D21" t="s">
        <v>17</v>
      </c>
      <c r="E21" s="1" t="str">
        <f t="shared" si="0"/>
        <v>Characteristic Name</v>
      </c>
    </row>
    <row r="22" spans="1:5" x14ac:dyDescent="0.25">
      <c r="A22" t="s">
        <v>18</v>
      </c>
      <c r="B22" s="7" t="s">
        <v>68</v>
      </c>
      <c r="C22" s="7"/>
      <c r="D22" t="s">
        <v>18</v>
      </c>
      <c r="E22" s="1" t="str">
        <f t="shared" si="0"/>
        <v>Sample Media</v>
      </c>
    </row>
    <row r="23" spans="1:5" x14ac:dyDescent="0.25">
      <c r="A23" t="s">
        <v>19</v>
      </c>
      <c r="B23" s="7" t="s">
        <v>69</v>
      </c>
      <c r="C23" s="7"/>
      <c r="D23" t="s">
        <v>19</v>
      </c>
      <c r="E23" s="1" t="str">
        <f t="shared" si="0"/>
        <v>Sample Sub Media</v>
      </c>
    </row>
    <row r="24" spans="1:5" x14ac:dyDescent="0.25">
      <c r="A24" t="s">
        <v>20</v>
      </c>
      <c r="B24" s="7" t="s">
        <v>70</v>
      </c>
      <c r="C24" s="7"/>
      <c r="D24" t="s">
        <v>20</v>
      </c>
      <c r="E24" s="1" t="str">
        <f t="shared" si="0"/>
        <v>Sample Fraction</v>
      </c>
    </row>
    <row r="25" spans="1:5" x14ac:dyDescent="0.25">
      <c r="A25" t="s">
        <v>21</v>
      </c>
      <c r="B25" s="7" t="s">
        <v>71</v>
      </c>
      <c r="C25" s="7"/>
      <c r="D25" t="s">
        <v>21</v>
      </c>
      <c r="E25" s="1" t="str">
        <f t="shared" si="0"/>
        <v>Result Status</v>
      </c>
    </row>
    <row r="26" spans="1:5" x14ac:dyDescent="0.25">
      <c r="A26" t="s">
        <v>24</v>
      </c>
      <c r="B26" s="7" t="s">
        <v>75</v>
      </c>
      <c r="C26" s="7"/>
      <c r="D26" t="s">
        <v>24</v>
      </c>
      <c r="E26" s="1" t="str">
        <f t="shared" si="0"/>
        <v>Sample Date</v>
      </c>
    </row>
    <row r="27" spans="1:5" x14ac:dyDescent="0.25">
      <c r="A27" t="s">
        <v>25</v>
      </c>
      <c r="B27" s="7" t="s">
        <v>76</v>
      </c>
      <c r="C27" s="7"/>
      <c r="D27" t="s">
        <v>25</v>
      </c>
      <c r="E27" s="1" t="str">
        <f t="shared" si="0"/>
        <v>Sample Time</v>
      </c>
    </row>
    <row r="28" spans="1:5" x14ac:dyDescent="0.25">
      <c r="A28" t="s">
        <v>26</v>
      </c>
      <c r="B28" s="7" t="s">
        <v>77</v>
      </c>
      <c r="C28" s="7"/>
      <c r="D28" t="s">
        <v>26</v>
      </c>
      <c r="E28" s="1" t="str">
        <f t="shared" si="0"/>
        <v>Activity Depth</v>
      </c>
    </row>
    <row r="29" spans="1:5" x14ac:dyDescent="0.25">
      <c r="A29" t="s">
        <v>27</v>
      </c>
      <c r="B29" s="7" t="s">
        <v>78</v>
      </c>
      <c r="C29" s="7"/>
      <c r="D29" t="s">
        <v>27</v>
      </c>
      <c r="E29" s="1" t="str">
        <f t="shared" si="0"/>
        <v>Activity Depth Unit</v>
      </c>
    </row>
    <row r="30" spans="1:5" x14ac:dyDescent="0.25">
      <c r="A30" t="s">
        <v>28</v>
      </c>
      <c r="B30" s="7" t="s">
        <v>79</v>
      </c>
      <c r="C30" s="7"/>
      <c r="D30" t="s">
        <v>28</v>
      </c>
      <c r="E30" s="1" t="str">
        <f t="shared" si="0"/>
        <v>Result Unique ID</v>
      </c>
    </row>
    <row r="31" spans="1:5" x14ac:dyDescent="0.25">
      <c r="A31" t="s">
        <v>29</v>
      </c>
      <c r="B31" s="7" t="s">
        <v>72</v>
      </c>
      <c r="C31" s="7"/>
      <c r="D31" t="s">
        <v>29</v>
      </c>
      <c r="E31" s="1" t="str">
        <f t="shared" si="0"/>
        <v>Result Type</v>
      </c>
    </row>
    <row r="32" spans="1:5" x14ac:dyDescent="0.25">
      <c r="A32" t="s">
        <v>30</v>
      </c>
      <c r="B32" s="7" t="s">
        <v>80</v>
      </c>
      <c r="C32" s="7"/>
      <c r="D32" t="s">
        <v>30</v>
      </c>
      <c r="E32" s="1" t="str">
        <f t="shared" si="0"/>
        <v>Result from AWQMS in mumeric type</v>
      </c>
    </row>
    <row r="33" spans="1:5" x14ac:dyDescent="0.25">
      <c r="A33" t="s">
        <v>31</v>
      </c>
      <c r="B33" s="7" t="s">
        <v>81</v>
      </c>
      <c r="C33" s="7"/>
      <c r="D33" t="s">
        <v>31</v>
      </c>
      <c r="E33" s="1" t="str">
        <f t="shared" si="0"/>
        <v>Result Unit from AWQMS</v>
      </c>
    </row>
    <row r="34" spans="1:5" x14ac:dyDescent="0.25">
      <c r="A34" t="s">
        <v>32</v>
      </c>
      <c r="B34" s="7" t="s">
        <v>82</v>
      </c>
      <c r="C34" s="7"/>
      <c r="D34" t="s">
        <v>32</v>
      </c>
      <c r="E34" s="1" t="str">
        <f t="shared" si="0"/>
        <v>Result modifyer ( &lt; , &gt; )</v>
      </c>
    </row>
    <row r="35" spans="1:5" ht="30" x14ac:dyDescent="0.25">
      <c r="A35" t="s">
        <v>33</v>
      </c>
      <c r="B35" s="7" t="s">
        <v>84</v>
      </c>
      <c r="C35" s="7"/>
      <c r="D35" t="s">
        <v>33</v>
      </c>
      <c r="E35" s="1" t="str">
        <f t="shared" si="0"/>
        <v>Result converted to water quality standard unit and set to QL if Result_operator is '&lt;'</v>
      </c>
    </row>
    <row r="36" spans="1:5" x14ac:dyDescent="0.25">
      <c r="A36" t="s">
        <v>34</v>
      </c>
      <c r="B36" s="7" t="s">
        <v>83</v>
      </c>
      <c r="C36" s="7"/>
      <c r="D36" t="s">
        <v>34</v>
      </c>
      <c r="E36" s="1" t="str">
        <f t="shared" si="0"/>
        <v>Wate Quality standard unit</v>
      </c>
    </row>
    <row r="37" spans="1:5" x14ac:dyDescent="0.25">
      <c r="A37" t="s">
        <v>35</v>
      </c>
      <c r="B37" s="7" t="s">
        <v>86</v>
      </c>
      <c r="C37" s="7"/>
      <c r="D37" t="s">
        <v>35</v>
      </c>
      <c r="E37" s="1" t="str">
        <f t="shared" si="0"/>
        <v xml:space="preserve">Labrotory comments </v>
      </c>
    </row>
    <row r="38" spans="1:5" x14ac:dyDescent="0.25">
      <c r="A38" t="s">
        <v>36</v>
      </c>
      <c r="B38" s="7" t="s">
        <v>85</v>
      </c>
      <c r="C38" s="7"/>
      <c r="D38" t="s">
        <v>36</v>
      </c>
      <c r="E38" s="1" t="str">
        <f t="shared" si="0"/>
        <v>General comments</v>
      </c>
    </row>
    <row r="39" spans="1:5" x14ac:dyDescent="0.25">
      <c r="A39" t="s">
        <v>37</v>
      </c>
      <c r="B39" s="7" t="s">
        <v>87</v>
      </c>
      <c r="C39" s="7"/>
      <c r="D39" t="s">
        <v>37</v>
      </c>
      <c r="E39" s="1" t="str">
        <f t="shared" si="0"/>
        <v>Data Qualifyer</v>
      </c>
    </row>
    <row r="40" spans="1:5" x14ac:dyDescent="0.25">
      <c r="A40" t="s">
        <v>38</v>
      </c>
      <c r="B40" s="7" t="s">
        <v>88</v>
      </c>
      <c r="C40" s="7"/>
      <c r="D40" t="s">
        <v>38</v>
      </c>
      <c r="E40" s="1" t="str">
        <f t="shared" si="0"/>
        <v>Data Qualifyer text</v>
      </c>
    </row>
    <row r="41" spans="1:5" x14ac:dyDescent="0.25">
      <c r="A41" t="s">
        <v>39</v>
      </c>
      <c r="B41" s="7" t="s">
        <v>101</v>
      </c>
      <c r="C41" s="7"/>
      <c r="D41" t="s">
        <v>39</v>
      </c>
      <c r="E41" s="1" t="str">
        <f t="shared" si="0"/>
        <v>Initial Data validation designation</v>
      </c>
    </row>
    <row r="42" spans="1:5" x14ac:dyDescent="0.25">
      <c r="A42" t="s">
        <v>100</v>
      </c>
      <c r="B42" s="7" t="s">
        <v>102</v>
      </c>
      <c r="C42" s="7"/>
      <c r="D42" t="s">
        <v>100</v>
      </c>
      <c r="E42" s="1" t="str">
        <f t="shared" si="0"/>
        <v>Data Validation designation after manual review</v>
      </c>
    </row>
    <row r="43" spans="1:5" ht="30" x14ac:dyDescent="0.25">
      <c r="A43" t="s">
        <v>40</v>
      </c>
      <c r="B43" s="7" t="s">
        <v>89</v>
      </c>
      <c r="C43" s="7"/>
      <c r="D43" t="s">
        <v>40</v>
      </c>
      <c r="E43" s="1" t="str">
        <f t="shared" si="0"/>
        <v>Lowest Water Quality Criteria value, used in data censoring process</v>
      </c>
    </row>
    <row r="44" spans="1:5" ht="30" x14ac:dyDescent="0.25">
      <c r="A44" t="s">
        <v>41</v>
      </c>
      <c r="B44" s="7" t="s">
        <v>90</v>
      </c>
      <c r="C44" s="7"/>
      <c r="D44" t="s">
        <v>41</v>
      </c>
      <c r="E44" s="1" t="str">
        <f t="shared" si="0"/>
        <v>Censored Result. Result after data censoring process described on pg 14 of methodology</v>
      </c>
    </row>
    <row r="45" spans="1:5" ht="45" x14ac:dyDescent="0.25">
      <c r="A45" t="s">
        <v>42</v>
      </c>
      <c r="B45" s="7" t="s">
        <v>91</v>
      </c>
      <c r="C45" s="7"/>
      <c r="D45" t="s">
        <v>116</v>
      </c>
      <c r="E45" s="1" t="s">
        <v>117</v>
      </c>
    </row>
    <row r="46" spans="1:5" ht="30" x14ac:dyDescent="0.25">
      <c r="A46" t="s">
        <v>43</v>
      </c>
      <c r="B46" s="7" t="s">
        <v>92</v>
      </c>
      <c r="C46" s="7"/>
    </row>
    <row r="47" spans="1:5" ht="45" x14ac:dyDescent="0.25">
      <c r="A47" t="s">
        <v>44</v>
      </c>
      <c r="B47" s="7" t="s">
        <v>93</v>
      </c>
      <c r="C47" s="7"/>
    </row>
    <row r="48" spans="1:5" ht="60" x14ac:dyDescent="0.25">
      <c r="A48" t="s">
        <v>45</v>
      </c>
      <c r="B48" s="7" t="s">
        <v>94</v>
      </c>
      <c r="C48" s="7"/>
    </row>
    <row r="49" spans="1:3" ht="105" x14ac:dyDescent="0.25">
      <c r="A49" t="s">
        <v>46</v>
      </c>
      <c r="B49" s="7" t="s">
        <v>95</v>
      </c>
      <c r="C49" s="7"/>
    </row>
    <row r="50" spans="1:3" x14ac:dyDescent="0.25">
      <c r="A50" t="s">
        <v>47</v>
      </c>
      <c r="B50" s="7" t="s">
        <v>96</v>
      </c>
      <c r="C50" s="7"/>
    </row>
    <row r="51" spans="1:3" x14ac:dyDescent="0.25">
      <c r="A51" t="s">
        <v>48</v>
      </c>
      <c r="B51" s="7" t="s">
        <v>97</v>
      </c>
      <c r="C51" s="7"/>
    </row>
    <row r="52" spans="1:3" x14ac:dyDescent="0.25">
      <c r="A52" t="s">
        <v>49</v>
      </c>
      <c r="B52" s="7" t="s">
        <v>98</v>
      </c>
      <c r="C52" s="7"/>
    </row>
  </sheetData>
  <mergeCells count="2">
    <mergeCell ref="A2:B2"/>
    <mergeCell ref="D2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"/>
    </sheetView>
  </sheetViews>
  <sheetFormatPr defaultRowHeight="15" x14ac:dyDescent="0.25"/>
  <cols>
    <col min="1" max="1" width="32.42578125" bestFit="1" customWidth="1"/>
    <col min="2" max="2" width="34.28515625" customWidth="1"/>
  </cols>
  <sheetData>
    <row r="1" spans="1:2" x14ac:dyDescent="0.25">
      <c r="A1" s="4" t="s">
        <v>268</v>
      </c>
      <c r="B1" s="4"/>
    </row>
    <row r="2" spans="1:2" ht="30" customHeight="1" x14ac:dyDescent="0.25">
      <c r="A2" s="2" t="s">
        <v>73</v>
      </c>
      <c r="B2" s="6" t="s">
        <v>74</v>
      </c>
    </row>
    <row r="3" spans="1:2" x14ac:dyDescent="0.25">
      <c r="A3" t="s">
        <v>6</v>
      </c>
      <c r="B3" s="1" t="str">
        <f>VLOOKUP(A3,'Chl Categorization'!$A$3:$B$11,2,FALSE)</f>
        <v>Assessment Unit ID</v>
      </c>
    </row>
    <row r="4" spans="1:2" x14ac:dyDescent="0.25">
      <c r="A4" t="s">
        <v>11</v>
      </c>
      <c r="B4" s="1" t="str">
        <f>VLOOKUP(A4,'Chl Categorization'!$A$3:$B$11,2,FALSE)</f>
        <v>OWRD Basin</v>
      </c>
    </row>
    <row r="5" spans="1:2" x14ac:dyDescent="0.25">
      <c r="A5" t="s">
        <v>261</v>
      </c>
      <c r="B5" s="1" t="s">
        <v>270</v>
      </c>
    </row>
    <row r="6" spans="1:2" x14ac:dyDescent="0.25">
      <c r="A6" t="s">
        <v>262</v>
      </c>
      <c r="B6" s="1" t="s">
        <v>269</v>
      </c>
    </row>
    <row r="7" spans="1:2" x14ac:dyDescent="0.25">
      <c r="A7" t="s">
        <v>108</v>
      </c>
      <c r="B7" s="1" t="str">
        <f>VLOOKUP(A7,'Chl Categorization'!$A$3:$B$11,2,FALSE)</f>
        <v>Assigned IR category</v>
      </c>
    </row>
    <row r="8" spans="1:2" ht="30" x14ac:dyDescent="0.25">
      <c r="A8" t="s">
        <v>263</v>
      </c>
      <c r="B8" s="1" t="s">
        <v>272</v>
      </c>
    </row>
    <row r="9" spans="1:2" x14ac:dyDescent="0.25">
      <c r="A9" t="s">
        <v>264</v>
      </c>
      <c r="B9" s="1" t="s">
        <v>271</v>
      </c>
    </row>
    <row r="10" spans="1:2" ht="45" x14ac:dyDescent="0.25">
      <c r="A10" t="s">
        <v>265</v>
      </c>
      <c r="B10" s="1" t="s">
        <v>273</v>
      </c>
    </row>
    <row r="11" spans="1:2" ht="30" x14ac:dyDescent="0.25">
      <c r="A11" t="s">
        <v>266</v>
      </c>
      <c r="B11" s="1" t="s">
        <v>274</v>
      </c>
    </row>
    <row r="12" spans="1:2" ht="60" x14ac:dyDescent="0.25">
      <c r="A12" t="s">
        <v>267</v>
      </c>
      <c r="B12" s="1" t="s">
        <v>275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A2" sqref="A2"/>
    </sheetView>
  </sheetViews>
  <sheetFormatPr defaultRowHeight="15" x14ac:dyDescent="0.25"/>
  <cols>
    <col min="1" max="1" width="18.85546875" bestFit="1" customWidth="1"/>
    <col min="2" max="2" width="29.7109375" customWidth="1"/>
  </cols>
  <sheetData>
    <row r="1" spans="1:2" x14ac:dyDescent="0.25">
      <c r="A1" s="4" t="s">
        <v>276</v>
      </c>
      <c r="B1" s="4"/>
    </row>
    <row r="2" spans="1:2" x14ac:dyDescent="0.25">
      <c r="A2" s="2" t="s">
        <v>73</v>
      </c>
      <c r="B2" s="6" t="s">
        <v>74</v>
      </c>
    </row>
    <row r="3" spans="1:2" x14ac:dyDescent="0.25">
      <c r="A3" t="s">
        <v>0</v>
      </c>
      <c r="B3" s="1" t="str">
        <f>VLOOKUP(A3,'Temperature Data'!$A$3:$B$47,2,FALSE)</f>
        <v xml:space="preserve">Responsible Organization </v>
      </c>
    </row>
    <row r="4" spans="1:2" x14ac:dyDescent="0.25">
      <c r="A4" t="s">
        <v>1</v>
      </c>
      <c r="B4" s="1" t="str">
        <f>VLOOKUP(A4,'Temperature Data'!$A$3:$B$47,2,FALSE)</f>
        <v>Monitoring Location</v>
      </c>
    </row>
    <row r="5" spans="1:2" x14ac:dyDescent="0.25">
      <c r="A5" t="s">
        <v>6</v>
      </c>
      <c r="B5" s="1" t="str">
        <f>VLOOKUP(A5,'Temperature Data'!$A$3:$B$47,2,FALSE)</f>
        <v>Assessment Unit ID</v>
      </c>
    </row>
    <row r="6" spans="1:2" ht="30" x14ac:dyDescent="0.25">
      <c r="A6" t="s">
        <v>10</v>
      </c>
      <c r="B6" s="1" t="str">
        <f>VLOOKUP(A6,'Temperature Data'!$A$3:$B$47,2,FALSE)</f>
        <v>Beneficial Use Code from Standards Layer</v>
      </c>
    </row>
    <row r="7" spans="1:2" x14ac:dyDescent="0.25">
      <c r="A7" t="s">
        <v>3</v>
      </c>
      <c r="B7" s="1" t="str">
        <f>VLOOKUP(A7,'Temperature Data'!$A$3:$B$47,2,FALSE)</f>
        <v xml:space="preserve">Monitoring Location Type </v>
      </c>
    </row>
    <row r="8" spans="1:2" ht="30" x14ac:dyDescent="0.25">
      <c r="A8" t="s">
        <v>12</v>
      </c>
      <c r="B8" s="1" t="str">
        <f>VLOOKUP(A8,'Temperature Data'!$A$3:$B$47,2,FALSE)</f>
        <v xml:space="preserve">Code used to connect result to water quality standard. </v>
      </c>
    </row>
    <row r="9" spans="1:2" ht="45" x14ac:dyDescent="0.25">
      <c r="A9" t="s">
        <v>13</v>
      </c>
      <c r="B9" s="1" t="str">
        <f>VLOOKUP(A9,'Temperature Data'!$A$3:$B$47,2,FALSE)</f>
        <v>Pollutant ID. Used to join pollutants with alternative names</v>
      </c>
    </row>
    <row r="10" spans="1:2" ht="45" x14ac:dyDescent="0.25">
      <c r="A10" t="s">
        <v>240</v>
      </c>
      <c r="B10" s="1" t="str">
        <f>VLOOKUP(A10,'Temperature Data'!$A$3:$B$47,2,FALSE)</f>
        <v>Spawn Code from standards layer. Defines start and end date of spawning time period</v>
      </c>
    </row>
    <row r="11" spans="1:2" ht="30" x14ac:dyDescent="0.25">
      <c r="A11" t="s">
        <v>241</v>
      </c>
      <c r="B11" s="1" t="str">
        <f>VLOOKUP(A11,'Temperature Data'!$A$3:$B$47,2,FALSE)</f>
        <v>Fish Code. Defines what standard applies</v>
      </c>
    </row>
    <row r="12" spans="1:2" x14ac:dyDescent="0.25">
      <c r="A12" t="s">
        <v>148</v>
      </c>
      <c r="B12" s="1" t="str">
        <f>VLOOKUP(A12,'Temperature Data'!$A$3:$B$47,2,FALSE)</f>
        <v>Start of DO Spawning period</v>
      </c>
    </row>
    <row r="13" spans="1:2" x14ac:dyDescent="0.25">
      <c r="A13" t="s">
        <v>149</v>
      </c>
      <c r="B13" s="1" t="str">
        <f>VLOOKUP(A13,'Temperature Data'!$A$3:$B$47,2,FALSE)</f>
        <v>End of DO Spawning period</v>
      </c>
    </row>
    <row r="14" spans="1:2" x14ac:dyDescent="0.25">
      <c r="A14" t="s">
        <v>242</v>
      </c>
      <c r="B14" s="1" t="str">
        <f>VLOOKUP(A14,'Temperature Data'!$A$3:$B$47,2,FALSE)</f>
        <v>Temperature criteria</v>
      </c>
    </row>
    <row r="15" spans="1:2" x14ac:dyDescent="0.25">
      <c r="A15" t="s">
        <v>11</v>
      </c>
      <c r="B15" s="1" t="str">
        <f>VLOOKUP(A15,'Temperature Data'!$A$3:$B$47,2,FALSE)</f>
        <v>OWRD Basin</v>
      </c>
    </row>
    <row r="16" spans="1:2" x14ac:dyDescent="0.25">
      <c r="A16" t="s">
        <v>17</v>
      </c>
      <c r="B16" s="1" t="str">
        <f>VLOOKUP(A16,'Temperature Data'!$A$3:$B$47,2,FALSE)</f>
        <v>Characteristic Name</v>
      </c>
    </row>
    <row r="17" spans="1:2" x14ac:dyDescent="0.25">
      <c r="A17" t="s">
        <v>18</v>
      </c>
      <c r="B17" s="1" t="str">
        <f>VLOOKUP(A17,'Temperature Data'!$A$3:$B$47,2,FALSE)</f>
        <v>Sample Media</v>
      </c>
    </row>
    <row r="18" spans="1:2" x14ac:dyDescent="0.25">
      <c r="A18" t="s">
        <v>19</v>
      </c>
      <c r="B18" s="1" t="str">
        <f>VLOOKUP(A18,'Temperature Data'!$A$3:$B$47,2,FALSE)</f>
        <v>Sample Sub Media</v>
      </c>
    </row>
    <row r="19" spans="1:2" x14ac:dyDescent="0.25">
      <c r="A19" t="s">
        <v>20</v>
      </c>
      <c r="B19" s="1" t="str">
        <f>VLOOKUP(A19,'Temperature Data'!$A$3:$B$47,2,FALSE)</f>
        <v>Sample Fraction</v>
      </c>
    </row>
    <row r="20" spans="1:2" x14ac:dyDescent="0.25">
      <c r="A20" t="s">
        <v>21</v>
      </c>
      <c r="B20" s="1" t="str">
        <f>VLOOKUP(A20,'Temperature Data'!$A$3:$B$47,2,FALSE)</f>
        <v>Result Status</v>
      </c>
    </row>
    <row r="21" spans="1:2" ht="45" x14ac:dyDescent="0.25">
      <c r="A21" t="s">
        <v>22</v>
      </c>
      <c r="B21" s="1" t="str">
        <f>VLOOKUP(A21,'Temperature Data'!$A$3:$B$47,2,FALSE)</f>
        <v>Method used to calculate derived results. (example: as Mean, Maximum, etc.)</v>
      </c>
    </row>
    <row r="22" spans="1:2" ht="30" x14ac:dyDescent="0.25">
      <c r="A22" t="s">
        <v>23</v>
      </c>
      <c r="B22" s="1" t="str">
        <f>VLOOKUP(A22,'Temperature Data'!$A$3:$B$47,2,FALSE)</f>
        <v>Statistical n value (7 days, 30 days, etc.)</v>
      </c>
    </row>
    <row r="23" spans="1:2" x14ac:dyDescent="0.25">
      <c r="A23" t="s">
        <v>24</v>
      </c>
      <c r="B23" s="1" t="str">
        <f>VLOOKUP(A23,'Temperature Data'!$A$3:$B$47,2,FALSE)</f>
        <v>Sample Date</v>
      </c>
    </row>
    <row r="24" spans="1:2" x14ac:dyDescent="0.25">
      <c r="A24" t="s">
        <v>25</v>
      </c>
      <c r="B24" s="1" t="str">
        <f>VLOOKUP(A24,'Temperature Data'!$A$3:$B$47,2,FALSE)</f>
        <v>Sample Time</v>
      </c>
    </row>
    <row r="25" spans="1:2" x14ac:dyDescent="0.25">
      <c r="A25" t="s">
        <v>27</v>
      </c>
      <c r="B25" s="1" t="str">
        <f>VLOOKUP(A25,'Temperature Data'!$A$3:$B$47,2,FALSE)</f>
        <v>Acitivoty depth unit</v>
      </c>
    </row>
    <row r="26" spans="1:2" x14ac:dyDescent="0.25">
      <c r="A26" t="s">
        <v>26</v>
      </c>
      <c r="B26" s="1" t="str">
        <f>VLOOKUP(A26,'Temperature Data'!$A$3:$B$47,2,FALSE)</f>
        <v>Activity Depth</v>
      </c>
    </row>
    <row r="27" spans="1:2" x14ac:dyDescent="0.25">
      <c r="A27" t="s">
        <v>28</v>
      </c>
      <c r="B27" s="1" t="str">
        <f>VLOOKUP(A27,'Temperature Data'!$A$3:$B$47,2,FALSE)</f>
        <v>Result Unique ID</v>
      </c>
    </row>
    <row r="28" spans="1:2" x14ac:dyDescent="0.25">
      <c r="A28" t="s">
        <v>29</v>
      </c>
      <c r="B28" s="1" t="str">
        <f>VLOOKUP(A28,'Temperature Data'!$A$3:$B$47,2,FALSE)</f>
        <v>Result Type</v>
      </c>
    </row>
    <row r="29" spans="1:2" ht="30" x14ac:dyDescent="0.25">
      <c r="A29" t="s">
        <v>30</v>
      </c>
      <c r="B29" s="1" t="str">
        <f>VLOOKUP(A29,'Temperature Data'!$A$3:$B$47,2,FALSE)</f>
        <v>Result from AWQMS in mumeric type</v>
      </c>
    </row>
    <row r="30" spans="1:2" x14ac:dyDescent="0.25">
      <c r="A30" t="s">
        <v>31</v>
      </c>
      <c r="B30" s="1" t="str">
        <f>VLOOKUP(A30,'Temperature Data'!$A$3:$B$47,2,FALSE)</f>
        <v>Result Unit from AWQMS</v>
      </c>
    </row>
    <row r="31" spans="1:2" x14ac:dyDescent="0.25">
      <c r="A31" t="s">
        <v>32</v>
      </c>
      <c r="B31" s="1" t="str">
        <f>VLOOKUP(A31,'Temperature Data'!$A$3:$B$47,2,FALSE)</f>
        <v>Result modifyer ( &lt; , &gt; )</v>
      </c>
    </row>
    <row r="32" spans="1:2" ht="45" x14ac:dyDescent="0.25">
      <c r="A32" t="s">
        <v>33</v>
      </c>
      <c r="B32" s="1" t="str">
        <f>VLOOKUP(A32,'Temperature Data'!$A$3:$B$47,2,FALSE)</f>
        <v>Result converted to water quality standard unit and set to QL if Result_operator is '&lt;'</v>
      </c>
    </row>
    <row r="33" spans="1:2" x14ac:dyDescent="0.25">
      <c r="A33" t="s">
        <v>34</v>
      </c>
      <c r="B33" s="1" t="str">
        <f>VLOOKUP(A33,'Temperature Data'!$A$3:$B$47,2,FALSE)</f>
        <v>Wate Quality standard unit</v>
      </c>
    </row>
    <row r="34" spans="1:2" x14ac:dyDescent="0.25">
      <c r="A34" t="s">
        <v>35</v>
      </c>
      <c r="B34" s="1" t="str">
        <f>VLOOKUP(A34,'Temperature Data'!$A$3:$B$47,2,FALSE)</f>
        <v xml:space="preserve">Labrotory comments </v>
      </c>
    </row>
    <row r="35" spans="1:2" x14ac:dyDescent="0.25">
      <c r="A35" t="s">
        <v>36</v>
      </c>
      <c r="B35" s="1" t="str">
        <f>VLOOKUP(A35,'Temperature Data'!$A$3:$B$47,2,FALSE)</f>
        <v>General comments</v>
      </c>
    </row>
    <row r="36" spans="1:2" x14ac:dyDescent="0.25">
      <c r="A36" t="s">
        <v>37</v>
      </c>
      <c r="B36" s="1" t="str">
        <f>VLOOKUP(A36,'Temperature Data'!$A$3:$B$47,2,FALSE)</f>
        <v>Data Qualifyer</v>
      </c>
    </row>
    <row r="37" spans="1:2" x14ac:dyDescent="0.25">
      <c r="A37" t="s">
        <v>38</v>
      </c>
      <c r="B37" s="1" t="str">
        <f>VLOOKUP(A37,'Temperature Data'!$A$3:$B$47,2,FALSE)</f>
        <v>Data Qualifyer text</v>
      </c>
    </row>
    <row r="38" spans="1:2" ht="60" x14ac:dyDescent="0.25">
      <c r="A38" t="s">
        <v>41</v>
      </c>
      <c r="B38" s="1" t="str">
        <f>VLOOKUP(A38,'Temperature Data'!$A$3:$B$47,2,FALSE)</f>
        <v>Censored Result. Result after data censoring process described on pg 14 of methodology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A7A7"/>
  </sheetPr>
  <dimension ref="A2:H14"/>
  <sheetViews>
    <sheetView workbookViewId="0">
      <selection activeCell="A3" sqref="A3:B3"/>
    </sheetView>
  </sheetViews>
  <sheetFormatPr defaultRowHeight="15" x14ac:dyDescent="0.25"/>
  <cols>
    <col min="1" max="1" width="22.85546875" bestFit="1" customWidth="1"/>
    <col min="2" max="2" width="49.28515625" style="1" customWidth="1"/>
    <col min="3" max="3" width="4" customWidth="1"/>
    <col min="4" max="4" width="13.42578125" bestFit="1" customWidth="1"/>
    <col min="5" max="5" width="49" customWidth="1"/>
  </cols>
  <sheetData>
    <row r="2" spans="1:8" x14ac:dyDescent="0.25">
      <c r="A2" s="4" t="s">
        <v>115</v>
      </c>
      <c r="B2" s="4"/>
      <c r="D2" s="4" t="s">
        <v>122</v>
      </c>
      <c r="E2" s="4"/>
    </row>
    <row r="3" spans="1:8" ht="30" x14ac:dyDescent="0.25">
      <c r="A3" s="2" t="s">
        <v>73</v>
      </c>
      <c r="B3" s="6" t="s">
        <v>74</v>
      </c>
      <c r="C3" s="8"/>
      <c r="D3" s="2" t="s">
        <v>73</v>
      </c>
      <c r="E3" s="6" t="s">
        <v>74</v>
      </c>
      <c r="F3" s="8"/>
      <c r="G3" s="8"/>
      <c r="H3" s="8"/>
    </row>
    <row r="4" spans="1:8" x14ac:dyDescent="0.25">
      <c r="A4" s="8" t="s">
        <v>6</v>
      </c>
      <c r="B4" s="9" t="s">
        <v>56</v>
      </c>
      <c r="D4" t="s">
        <v>6</v>
      </c>
      <c r="E4" s="9" t="s">
        <v>56</v>
      </c>
    </row>
    <row r="5" spans="1:8" x14ac:dyDescent="0.25">
      <c r="A5" t="s">
        <v>11</v>
      </c>
      <c r="B5" s="1" t="s">
        <v>61</v>
      </c>
      <c r="D5" t="s">
        <v>11</v>
      </c>
      <c r="E5" s="1" t="s">
        <v>61</v>
      </c>
    </row>
    <row r="6" spans="1:8" ht="30" x14ac:dyDescent="0.25">
      <c r="A6" t="s">
        <v>103</v>
      </c>
      <c r="B6" s="1" t="s">
        <v>109</v>
      </c>
      <c r="D6" t="s">
        <v>119</v>
      </c>
      <c r="E6" t="s">
        <v>123</v>
      </c>
    </row>
    <row r="7" spans="1:8" ht="30" x14ac:dyDescent="0.25">
      <c r="A7" t="s">
        <v>104</v>
      </c>
      <c r="B7" s="1" t="s">
        <v>110</v>
      </c>
      <c r="D7" t="s">
        <v>120</v>
      </c>
      <c r="E7" t="s">
        <v>124</v>
      </c>
    </row>
    <row r="8" spans="1:8" ht="30" x14ac:dyDescent="0.25">
      <c r="A8" t="s">
        <v>105</v>
      </c>
      <c r="B8" s="1" t="s">
        <v>111</v>
      </c>
      <c r="D8" t="s">
        <v>121</v>
      </c>
      <c r="E8" t="s">
        <v>125</v>
      </c>
    </row>
    <row r="9" spans="1:8" ht="45" x14ac:dyDescent="0.25">
      <c r="A9" t="s">
        <v>106</v>
      </c>
      <c r="B9" s="1" t="s">
        <v>112</v>
      </c>
      <c r="D9" t="s">
        <v>16</v>
      </c>
      <c r="E9" t="s">
        <v>126</v>
      </c>
    </row>
    <row r="10" spans="1:8" x14ac:dyDescent="0.25">
      <c r="A10" t="s">
        <v>107</v>
      </c>
      <c r="B10" s="1" t="s">
        <v>113</v>
      </c>
      <c r="D10" t="s">
        <v>14</v>
      </c>
      <c r="E10" t="s">
        <v>127</v>
      </c>
    </row>
    <row r="11" spans="1:8" ht="30" x14ac:dyDescent="0.25">
      <c r="A11" t="s">
        <v>14</v>
      </c>
      <c r="B11" s="1" t="s">
        <v>64</v>
      </c>
      <c r="D11" t="s">
        <v>108</v>
      </c>
      <c r="E11" s="1" t="s">
        <v>114</v>
      </c>
    </row>
    <row r="12" spans="1:8" ht="30" x14ac:dyDescent="0.25">
      <c r="A12" t="s">
        <v>15</v>
      </c>
      <c r="B12" s="1" t="s">
        <v>65</v>
      </c>
    </row>
    <row r="13" spans="1:8" ht="30" x14ac:dyDescent="0.25">
      <c r="A13" t="s">
        <v>16</v>
      </c>
      <c r="B13" s="1" t="s">
        <v>66</v>
      </c>
    </row>
    <row r="14" spans="1:8" x14ac:dyDescent="0.25">
      <c r="A14" t="s">
        <v>108</v>
      </c>
      <c r="B14" s="1" t="s">
        <v>114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sqref="A1:B2"/>
    </sheetView>
  </sheetViews>
  <sheetFormatPr defaultRowHeight="15" x14ac:dyDescent="0.25"/>
  <cols>
    <col min="1" max="1" width="18.85546875" bestFit="1" customWidth="1"/>
    <col min="2" max="2" width="81" style="1" bestFit="1" customWidth="1"/>
  </cols>
  <sheetData>
    <row r="1" spans="1:2" x14ac:dyDescent="0.25">
      <c r="A1" s="4" t="s">
        <v>143</v>
      </c>
      <c r="B1" s="4"/>
    </row>
    <row r="2" spans="1:2" x14ac:dyDescent="0.25">
      <c r="A2" s="2" t="s">
        <v>73</v>
      </c>
      <c r="B2" s="6" t="s">
        <v>74</v>
      </c>
    </row>
    <row r="3" spans="1:2" x14ac:dyDescent="0.25">
      <c r="A3" t="s">
        <v>0</v>
      </c>
      <c r="B3" s="1" t="s">
        <v>51</v>
      </c>
    </row>
    <row r="4" spans="1:2" x14ac:dyDescent="0.25">
      <c r="A4" t="s">
        <v>1</v>
      </c>
      <c r="B4" s="1" t="s">
        <v>50</v>
      </c>
    </row>
    <row r="5" spans="1:2" x14ac:dyDescent="0.25">
      <c r="A5" t="s">
        <v>2</v>
      </c>
      <c r="B5" s="1" t="s">
        <v>52</v>
      </c>
    </row>
    <row r="6" spans="1:2" x14ac:dyDescent="0.25">
      <c r="A6" t="s">
        <v>3</v>
      </c>
      <c r="B6" s="1" t="s">
        <v>53</v>
      </c>
    </row>
    <row r="7" spans="1:2" x14ac:dyDescent="0.25">
      <c r="A7" t="s">
        <v>4</v>
      </c>
      <c r="B7" s="1" t="s">
        <v>54</v>
      </c>
    </row>
    <row r="8" spans="1:2" x14ac:dyDescent="0.25">
      <c r="A8" t="s">
        <v>5</v>
      </c>
      <c r="B8" s="1" t="s">
        <v>55</v>
      </c>
    </row>
    <row r="9" spans="1:2" x14ac:dyDescent="0.25">
      <c r="A9" t="s">
        <v>6</v>
      </c>
      <c r="B9" s="1" t="s">
        <v>56</v>
      </c>
    </row>
    <row r="10" spans="1:2" x14ac:dyDescent="0.25">
      <c r="A10" t="s">
        <v>7</v>
      </c>
      <c r="B10" s="1" t="s">
        <v>57</v>
      </c>
    </row>
    <row r="11" spans="1:2" x14ac:dyDescent="0.25">
      <c r="A11" t="s">
        <v>9</v>
      </c>
      <c r="B11" s="1" t="s">
        <v>59</v>
      </c>
    </row>
    <row r="12" spans="1:2" x14ac:dyDescent="0.25">
      <c r="A12" t="s">
        <v>10</v>
      </c>
      <c r="B12" s="1" t="s">
        <v>60</v>
      </c>
    </row>
    <row r="13" spans="1:2" x14ac:dyDescent="0.25">
      <c r="A13" t="s">
        <v>11</v>
      </c>
      <c r="B13" s="1" t="s">
        <v>61</v>
      </c>
    </row>
    <row r="14" spans="1:2" x14ac:dyDescent="0.25">
      <c r="A14" t="s">
        <v>12</v>
      </c>
      <c r="B14" s="1" t="s">
        <v>62</v>
      </c>
    </row>
    <row r="15" spans="1:2" x14ac:dyDescent="0.25">
      <c r="A15" t="s">
        <v>13</v>
      </c>
      <c r="B15" s="1" t="s">
        <v>63</v>
      </c>
    </row>
    <row r="16" spans="1:2" x14ac:dyDescent="0.25">
      <c r="A16" t="s">
        <v>17</v>
      </c>
      <c r="B16" s="1" t="s">
        <v>67</v>
      </c>
    </row>
    <row r="17" spans="1:2" x14ac:dyDescent="0.25">
      <c r="A17" t="s">
        <v>131</v>
      </c>
      <c r="B17" s="1" t="s">
        <v>132</v>
      </c>
    </row>
    <row r="18" spans="1:2" x14ac:dyDescent="0.25">
      <c r="A18" t="s">
        <v>18</v>
      </c>
      <c r="B18" s="1" t="s">
        <v>68</v>
      </c>
    </row>
    <row r="19" spans="1:2" x14ac:dyDescent="0.25">
      <c r="A19" t="s">
        <v>19</v>
      </c>
      <c r="B19" s="1" t="s">
        <v>69</v>
      </c>
    </row>
    <row r="20" spans="1:2" x14ac:dyDescent="0.25">
      <c r="A20" t="s">
        <v>21</v>
      </c>
      <c r="B20" s="1" t="s">
        <v>71</v>
      </c>
    </row>
    <row r="21" spans="1:2" x14ac:dyDescent="0.25">
      <c r="A21" t="s">
        <v>24</v>
      </c>
      <c r="B21" s="1" t="s">
        <v>75</v>
      </c>
    </row>
    <row r="22" spans="1:2" x14ac:dyDescent="0.25">
      <c r="A22" t="s">
        <v>25</v>
      </c>
      <c r="B22" s="1" t="s">
        <v>76</v>
      </c>
    </row>
    <row r="23" spans="1:2" x14ac:dyDescent="0.25">
      <c r="A23" t="s">
        <v>26</v>
      </c>
      <c r="B23" s="1" t="s">
        <v>77</v>
      </c>
    </row>
    <row r="24" spans="1:2" x14ac:dyDescent="0.25">
      <c r="A24" t="s">
        <v>27</v>
      </c>
      <c r="B24" s="1" t="s">
        <v>78</v>
      </c>
    </row>
    <row r="25" spans="1:2" x14ac:dyDescent="0.25">
      <c r="A25" t="s">
        <v>29</v>
      </c>
      <c r="B25" s="1" t="s">
        <v>72</v>
      </c>
    </row>
    <row r="26" spans="1:2" x14ac:dyDescent="0.25">
      <c r="A26" t="s">
        <v>30</v>
      </c>
      <c r="B26" s="1" t="s">
        <v>80</v>
      </c>
    </row>
    <row r="27" spans="1:2" x14ac:dyDescent="0.25">
      <c r="A27" t="s">
        <v>31</v>
      </c>
      <c r="B27" s="1" t="s">
        <v>81</v>
      </c>
    </row>
    <row r="28" spans="1:2" x14ac:dyDescent="0.25">
      <c r="A28" t="s">
        <v>33</v>
      </c>
      <c r="B28" s="1" t="s">
        <v>84</v>
      </c>
    </row>
    <row r="29" spans="1:2" x14ac:dyDescent="0.25">
      <c r="A29" t="s">
        <v>32</v>
      </c>
      <c r="B29" s="1" t="s">
        <v>82</v>
      </c>
    </row>
    <row r="30" spans="1:2" x14ac:dyDescent="0.25">
      <c r="A30" t="s">
        <v>34</v>
      </c>
      <c r="B30" s="1" t="s">
        <v>83</v>
      </c>
    </row>
    <row r="31" spans="1:2" x14ac:dyDescent="0.25">
      <c r="A31" t="s">
        <v>35</v>
      </c>
      <c r="B31" s="1" t="s">
        <v>86</v>
      </c>
    </row>
    <row r="32" spans="1:2" x14ac:dyDescent="0.25">
      <c r="A32" t="s">
        <v>36</v>
      </c>
      <c r="B32" s="1" t="s">
        <v>85</v>
      </c>
    </row>
    <row r="33" spans="1:2" x14ac:dyDescent="0.25">
      <c r="A33" t="s">
        <v>37</v>
      </c>
      <c r="B33" s="1" t="s">
        <v>87</v>
      </c>
    </row>
    <row r="34" spans="1:2" x14ac:dyDescent="0.25">
      <c r="A34" t="s">
        <v>38</v>
      </c>
      <c r="B34" s="1" t="s">
        <v>88</v>
      </c>
    </row>
    <row r="35" spans="1:2" x14ac:dyDescent="0.25">
      <c r="A35" t="s">
        <v>128</v>
      </c>
      <c r="B35" s="1" t="s">
        <v>133</v>
      </c>
    </row>
    <row r="36" spans="1:2" x14ac:dyDescent="0.25">
      <c r="A36" t="s">
        <v>41</v>
      </c>
      <c r="B36" s="1" t="s">
        <v>90</v>
      </c>
    </row>
    <row r="37" spans="1:2" x14ac:dyDescent="0.25">
      <c r="A37" t="s">
        <v>129</v>
      </c>
      <c r="B37" s="1" t="s">
        <v>134</v>
      </c>
    </row>
    <row r="38" spans="1:2" ht="30" x14ac:dyDescent="0.25">
      <c r="A38" t="s">
        <v>130</v>
      </c>
      <c r="B38" s="1" t="s">
        <v>140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defaultRowHeight="15" x14ac:dyDescent="0.25"/>
  <cols>
    <col min="1" max="1" width="14.7109375" bestFit="1" customWidth="1"/>
    <col min="2" max="2" width="45.85546875" style="1" customWidth="1"/>
  </cols>
  <sheetData>
    <row r="1" spans="1:2" x14ac:dyDescent="0.25">
      <c r="A1" s="4" t="s">
        <v>142</v>
      </c>
      <c r="B1" s="4"/>
    </row>
    <row r="2" spans="1:2" x14ac:dyDescent="0.25">
      <c r="A2" s="2" t="s">
        <v>73</v>
      </c>
      <c r="B2" s="6" t="s">
        <v>74</v>
      </c>
    </row>
    <row r="3" spans="1:2" x14ac:dyDescent="0.25">
      <c r="A3" t="s">
        <v>6</v>
      </c>
      <c r="B3" s="1" t="str">
        <f>VLOOKUP(A3,'Bacteria Data'!$A$4:$B$52,2,FALSE)</f>
        <v>Assessment Unit ID</v>
      </c>
    </row>
    <row r="4" spans="1:2" x14ac:dyDescent="0.25">
      <c r="A4" t="s">
        <v>11</v>
      </c>
      <c r="B4" s="1" t="str">
        <f>VLOOKUP(A4,'Bacteria Data'!$A$4:$B$52,2,FALSE)</f>
        <v>OWRD Basin</v>
      </c>
    </row>
    <row r="5" spans="1:2" x14ac:dyDescent="0.25">
      <c r="A5" t="s">
        <v>3</v>
      </c>
      <c r="B5" s="1" t="str">
        <f>VLOOKUP(A5,'Bacteria Data'!$A$4:$B$52,2,FALSE)</f>
        <v xml:space="preserve">Monitoring Location Type </v>
      </c>
    </row>
    <row r="6" spans="1:2" x14ac:dyDescent="0.25">
      <c r="A6" t="s">
        <v>17</v>
      </c>
      <c r="B6" s="1" t="str">
        <f>VLOOKUP(A6,'Bacteria Data'!$A$4:$B$52,2,FALSE)</f>
        <v>Characteristic Name</v>
      </c>
    </row>
    <row r="7" spans="1:2" x14ac:dyDescent="0.25">
      <c r="A7" t="s">
        <v>128</v>
      </c>
      <c r="B7" s="1" t="s">
        <v>133</v>
      </c>
    </row>
    <row r="8" spans="1:2" x14ac:dyDescent="0.25">
      <c r="A8" t="s">
        <v>135</v>
      </c>
      <c r="B8" s="1" t="s">
        <v>138</v>
      </c>
    </row>
    <row r="9" spans="1:2" x14ac:dyDescent="0.25">
      <c r="A9" t="s">
        <v>136</v>
      </c>
      <c r="B9" s="1" t="s">
        <v>139</v>
      </c>
    </row>
    <row r="10" spans="1:2" ht="45" x14ac:dyDescent="0.25">
      <c r="A10" t="s">
        <v>137</v>
      </c>
      <c r="B10" s="1" t="s">
        <v>141</v>
      </c>
    </row>
    <row r="11" spans="1:2" x14ac:dyDescent="0.25">
      <c r="A11" t="s">
        <v>108</v>
      </c>
      <c r="B11" s="1" t="s">
        <v>114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B39" sqref="B39"/>
    </sheetView>
  </sheetViews>
  <sheetFormatPr defaultRowHeight="15" x14ac:dyDescent="0.25"/>
  <cols>
    <col min="1" max="1" width="18.85546875" bestFit="1" customWidth="1"/>
    <col min="2" max="2" width="54.7109375" style="1" customWidth="1"/>
    <col min="3" max="3" width="3" customWidth="1"/>
    <col min="4" max="4" width="18.85546875" bestFit="1" customWidth="1"/>
    <col min="5" max="5" width="49" style="1" customWidth="1"/>
    <col min="6" max="6" width="2.42578125" customWidth="1"/>
    <col min="7" max="7" width="18.85546875" bestFit="1" customWidth="1"/>
    <col min="8" max="8" width="36.140625" style="1" customWidth="1"/>
    <col min="9" max="9" width="2.5703125" customWidth="1"/>
    <col min="10" max="10" width="18.85546875" bestFit="1" customWidth="1"/>
    <col min="11" max="11" width="37.5703125" style="1" customWidth="1"/>
  </cols>
  <sheetData>
    <row r="1" spans="1:11" x14ac:dyDescent="0.25">
      <c r="A1" s="10" t="s">
        <v>187</v>
      </c>
      <c r="B1" s="10"/>
      <c r="C1" s="10"/>
      <c r="D1" s="10"/>
      <c r="E1" s="10"/>
      <c r="G1" s="11" t="s">
        <v>188</v>
      </c>
      <c r="H1" s="11"/>
      <c r="I1" s="11"/>
      <c r="J1" s="11"/>
      <c r="K1" s="11"/>
    </row>
    <row r="2" spans="1:11" x14ac:dyDescent="0.25">
      <c r="A2" s="4" t="s">
        <v>160</v>
      </c>
      <c r="B2" s="4"/>
      <c r="C2" s="5"/>
      <c r="D2" s="4" t="s">
        <v>160</v>
      </c>
      <c r="E2" s="4"/>
      <c r="G2" s="4" t="s">
        <v>182</v>
      </c>
      <c r="H2" s="4"/>
      <c r="J2" s="4" t="s">
        <v>189</v>
      </c>
      <c r="K2" s="4"/>
    </row>
    <row r="3" spans="1:11" x14ac:dyDescent="0.25">
      <c r="A3" s="2" t="s">
        <v>73</v>
      </c>
      <c r="B3" s="6" t="s">
        <v>74</v>
      </c>
      <c r="C3" s="6"/>
      <c r="D3" s="2" t="s">
        <v>73</v>
      </c>
      <c r="E3" s="6" t="s">
        <v>74</v>
      </c>
      <c r="G3" s="2" t="s">
        <v>73</v>
      </c>
      <c r="H3" s="6" t="s">
        <v>74</v>
      </c>
      <c r="J3" s="2" t="s">
        <v>73</v>
      </c>
      <c r="K3" s="6" t="s">
        <v>74</v>
      </c>
    </row>
    <row r="4" spans="1:11" x14ac:dyDescent="0.25">
      <c r="A4" t="s">
        <v>0</v>
      </c>
      <c r="B4" s="1" t="s">
        <v>51</v>
      </c>
      <c r="D4" t="s">
        <v>0</v>
      </c>
      <c r="E4" s="1" t="str">
        <f>VLOOKUP(D4,$A$4:$B$55,2,FALSE)</f>
        <v xml:space="preserve">Responsible Organization </v>
      </c>
      <c r="G4" t="s">
        <v>0</v>
      </c>
      <c r="H4" s="1" t="str">
        <f>VLOOKUP(G4,$A$4:$B$55,2,FALSE)</f>
        <v xml:space="preserve">Responsible Organization </v>
      </c>
      <c r="J4" t="s">
        <v>0</v>
      </c>
      <c r="K4" s="1" t="str">
        <f>VLOOKUP(J4,$G$4:$H$52,2,FALSE)</f>
        <v xml:space="preserve">Responsible Organization </v>
      </c>
    </row>
    <row r="5" spans="1:11" x14ac:dyDescent="0.25">
      <c r="A5" t="s">
        <v>1</v>
      </c>
      <c r="B5" s="1" t="s">
        <v>50</v>
      </c>
      <c r="D5" t="s">
        <v>1</v>
      </c>
      <c r="E5" s="1" t="str">
        <f t="shared" ref="E5:E54" si="0">VLOOKUP(D5,$A$4:$B$55,2,FALSE)</f>
        <v>Monitoring Location</v>
      </c>
      <c r="G5" t="s">
        <v>1</v>
      </c>
      <c r="H5" s="1" t="str">
        <f t="shared" ref="H5:H52" si="1">VLOOKUP(G5,$A$4:$B$55,2,FALSE)</f>
        <v>Monitoring Location</v>
      </c>
      <c r="J5" t="s">
        <v>1</v>
      </c>
      <c r="K5" s="1" t="str">
        <f t="shared" ref="K5:K48" si="2">VLOOKUP(J5,$G$4:$H$52,2,FALSE)</f>
        <v>Monitoring Location</v>
      </c>
    </row>
    <row r="6" spans="1:11" x14ac:dyDescent="0.25">
      <c r="A6" t="s">
        <v>2</v>
      </c>
      <c r="B6" s="1" t="s">
        <v>52</v>
      </c>
      <c r="D6" t="s">
        <v>2</v>
      </c>
      <c r="E6" s="1" t="str">
        <f t="shared" si="0"/>
        <v>monitoring Location Description</v>
      </c>
      <c r="G6" t="s">
        <v>2</v>
      </c>
      <c r="H6" s="1" t="str">
        <f t="shared" si="1"/>
        <v>monitoring Location Description</v>
      </c>
      <c r="J6" t="s">
        <v>2</v>
      </c>
      <c r="K6" s="1" t="str">
        <f t="shared" si="2"/>
        <v>monitoring Location Description</v>
      </c>
    </row>
    <row r="7" spans="1:11" x14ac:dyDescent="0.25">
      <c r="A7" t="s">
        <v>3</v>
      </c>
      <c r="B7" s="1" t="s">
        <v>53</v>
      </c>
      <c r="D7" t="s">
        <v>3</v>
      </c>
      <c r="E7" s="1" t="str">
        <f t="shared" si="0"/>
        <v xml:space="preserve">Monitoring Location Type </v>
      </c>
      <c r="G7" t="s">
        <v>3</v>
      </c>
      <c r="H7" s="1" t="str">
        <f t="shared" si="1"/>
        <v xml:space="preserve">Monitoring Location Type </v>
      </c>
      <c r="J7" t="s">
        <v>3</v>
      </c>
      <c r="K7" s="1" t="str">
        <f t="shared" si="2"/>
        <v xml:space="preserve">Monitoring Location Type </v>
      </c>
    </row>
    <row r="8" spans="1:11" x14ac:dyDescent="0.25">
      <c r="A8" t="s">
        <v>4</v>
      </c>
      <c r="B8" s="1" t="s">
        <v>54</v>
      </c>
      <c r="D8" t="s">
        <v>4</v>
      </c>
      <c r="E8" s="1" t="str">
        <f t="shared" si="0"/>
        <v>HUC 12</v>
      </c>
      <c r="G8" t="s">
        <v>4</v>
      </c>
      <c r="H8" s="1" t="str">
        <f t="shared" si="1"/>
        <v>HUC 12</v>
      </c>
      <c r="J8" t="s">
        <v>4</v>
      </c>
      <c r="K8" s="1" t="str">
        <f t="shared" si="2"/>
        <v>HUC 12</v>
      </c>
    </row>
    <row r="9" spans="1:11" x14ac:dyDescent="0.25">
      <c r="A9" t="s">
        <v>5</v>
      </c>
      <c r="B9" s="1" t="s">
        <v>55</v>
      </c>
      <c r="D9" t="s">
        <v>5</v>
      </c>
      <c r="E9" s="1" t="str">
        <f t="shared" si="0"/>
        <v>Elevation in feet</v>
      </c>
      <c r="G9" t="s">
        <v>5</v>
      </c>
      <c r="H9" s="1" t="str">
        <f t="shared" si="1"/>
        <v>Elevation in feet</v>
      </c>
      <c r="J9" t="s">
        <v>5</v>
      </c>
      <c r="K9" s="1" t="str">
        <f t="shared" si="2"/>
        <v>Elevation in feet</v>
      </c>
    </row>
    <row r="10" spans="1:11" x14ac:dyDescent="0.25">
      <c r="A10" t="s">
        <v>6</v>
      </c>
      <c r="B10" s="1" t="s">
        <v>56</v>
      </c>
      <c r="D10" t="s">
        <v>6</v>
      </c>
      <c r="E10" s="1" t="str">
        <f t="shared" si="0"/>
        <v>Assessment Unit ID</v>
      </c>
      <c r="G10" t="s">
        <v>6</v>
      </c>
      <c r="H10" s="1" t="str">
        <f t="shared" si="1"/>
        <v>Assessment Unit ID</v>
      </c>
      <c r="J10" t="s">
        <v>6</v>
      </c>
      <c r="K10" s="1" t="str">
        <f t="shared" si="2"/>
        <v>Assessment Unit ID</v>
      </c>
    </row>
    <row r="11" spans="1:11" ht="30" x14ac:dyDescent="0.25">
      <c r="A11" t="s">
        <v>7</v>
      </c>
      <c r="B11" s="1" t="s">
        <v>57</v>
      </c>
      <c r="D11" t="s">
        <v>7</v>
      </c>
      <c r="E11" s="1" t="str">
        <f t="shared" si="0"/>
        <v>Water Type Code from standards layer</v>
      </c>
      <c r="G11" t="s">
        <v>7</v>
      </c>
      <c r="H11" s="1" t="str">
        <f t="shared" si="1"/>
        <v>Water Type Code from standards layer</v>
      </c>
      <c r="J11" t="s">
        <v>7</v>
      </c>
      <c r="K11" s="1" t="str">
        <f t="shared" si="2"/>
        <v>Water Type Code from standards layer</v>
      </c>
    </row>
    <row r="12" spans="1:11" ht="45" x14ac:dyDescent="0.25">
      <c r="A12" t="s">
        <v>9</v>
      </c>
      <c r="B12" s="1" t="s">
        <v>59</v>
      </c>
      <c r="D12" t="s">
        <v>9</v>
      </c>
      <c r="E12" s="1" t="str">
        <f t="shared" si="0"/>
        <v>Code used to designate Water body type (River, estuary, lake, etc)</v>
      </c>
      <c r="G12" t="s">
        <v>9</v>
      </c>
      <c r="H12" s="1" t="str">
        <f t="shared" si="1"/>
        <v>Code used to designate Water body type (River, estuary, lake, etc)</v>
      </c>
      <c r="J12" t="s">
        <v>9</v>
      </c>
      <c r="K12" s="1" t="str">
        <f t="shared" si="2"/>
        <v>Code used to designate Water body type (River, estuary, lake, etc)</v>
      </c>
    </row>
    <row r="13" spans="1:11" ht="30" x14ac:dyDescent="0.25">
      <c r="A13" t="s">
        <v>10</v>
      </c>
      <c r="B13" s="1" t="s">
        <v>60</v>
      </c>
      <c r="D13" t="s">
        <v>10</v>
      </c>
      <c r="E13" s="1" t="str">
        <f t="shared" si="0"/>
        <v>Beneficial Use Code from Standards Layer</v>
      </c>
      <c r="G13" t="s">
        <v>10</v>
      </c>
      <c r="H13" s="1" t="str">
        <f t="shared" si="1"/>
        <v>Beneficial Use Code from Standards Layer</v>
      </c>
      <c r="J13" t="s">
        <v>10</v>
      </c>
      <c r="K13" s="1" t="str">
        <f t="shared" si="2"/>
        <v>Beneficial Use Code from Standards Layer</v>
      </c>
    </row>
    <row r="14" spans="1:11" x14ac:dyDescent="0.25">
      <c r="A14" t="s">
        <v>11</v>
      </c>
      <c r="B14" s="1" t="s">
        <v>61</v>
      </c>
      <c r="D14" t="s">
        <v>11</v>
      </c>
      <c r="E14" s="1" t="str">
        <f t="shared" si="0"/>
        <v>OWRD Basin</v>
      </c>
      <c r="G14" t="s">
        <v>11</v>
      </c>
      <c r="H14" s="1" t="str">
        <f t="shared" si="1"/>
        <v>OWRD Basin</v>
      </c>
      <c r="J14" t="s">
        <v>11</v>
      </c>
      <c r="K14" s="1" t="str">
        <f t="shared" si="2"/>
        <v>OWRD Basin</v>
      </c>
    </row>
    <row r="15" spans="1:11" ht="30" x14ac:dyDescent="0.25">
      <c r="A15" t="s">
        <v>12</v>
      </c>
      <c r="B15" s="1" t="s">
        <v>62</v>
      </c>
      <c r="D15" t="s">
        <v>12</v>
      </c>
      <c r="E15" s="1" t="str">
        <f t="shared" si="0"/>
        <v xml:space="preserve">Code used to connect result to water quality standard. </v>
      </c>
      <c r="G15" t="s">
        <v>12</v>
      </c>
      <c r="H15" s="1" t="str">
        <f t="shared" si="1"/>
        <v xml:space="preserve">Code used to connect result to water quality standard. </v>
      </c>
      <c r="J15" t="s">
        <v>12</v>
      </c>
      <c r="K15" s="1" t="str">
        <f t="shared" si="2"/>
        <v xml:space="preserve">Code used to connect result to water quality standard. </v>
      </c>
    </row>
    <row r="16" spans="1:11" ht="45" x14ac:dyDescent="0.25">
      <c r="A16" t="s">
        <v>13</v>
      </c>
      <c r="B16" s="1" t="s">
        <v>63</v>
      </c>
      <c r="D16" t="s">
        <v>13</v>
      </c>
      <c r="E16" s="1" t="str">
        <f t="shared" si="0"/>
        <v>Pollutant ID. Used to join pollutants with alternative names</v>
      </c>
      <c r="G16" t="s">
        <v>13</v>
      </c>
      <c r="H16" s="1" t="str">
        <f t="shared" si="1"/>
        <v>Pollutant ID. Used to join pollutants with alternative names</v>
      </c>
      <c r="J16" t="s">
        <v>13</v>
      </c>
      <c r="K16" s="1" t="str">
        <f t="shared" si="2"/>
        <v>Pollutant ID. Used to join pollutants with alternative names</v>
      </c>
    </row>
    <row r="17" spans="1:11" x14ac:dyDescent="0.25">
      <c r="A17" t="s">
        <v>17</v>
      </c>
      <c r="B17" s="1" t="s">
        <v>67</v>
      </c>
      <c r="D17" t="s">
        <v>17</v>
      </c>
      <c r="E17" s="1" t="str">
        <f t="shared" si="0"/>
        <v>Characteristic Name</v>
      </c>
      <c r="G17" t="s">
        <v>17</v>
      </c>
      <c r="H17" s="1" t="str">
        <f t="shared" si="1"/>
        <v>Characteristic Name</v>
      </c>
      <c r="J17" t="s">
        <v>17</v>
      </c>
      <c r="K17" s="1" t="str">
        <f t="shared" si="2"/>
        <v>Characteristic Name</v>
      </c>
    </row>
    <row r="18" spans="1:11" x14ac:dyDescent="0.25">
      <c r="A18" t="s">
        <v>18</v>
      </c>
      <c r="B18" s="1" t="s">
        <v>68</v>
      </c>
      <c r="D18" t="s">
        <v>18</v>
      </c>
      <c r="E18" s="1" t="str">
        <f t="shared" si="0"/>
        <v>Sample Media</v>
      </c>
      <c r="G18" t="s">
        <v>18</v>
      </c>
      <c r="H18" s="1" t="str">
        <f t="shared" si="1"/>
        <v>Sample Media</v>
      </c>
      <c r="J18" t="s">
        <v>18</v>
      </c>
      <c r="K18" s="1" t="str">
        <f t="shared" si="2"/>
        <v>Sample Media</v>
      </c>
    </row>
    <row r="19" spans="1:11" x14ac:dyDescent="0.25">
      <c r="A19" t="s">
        <v>19</v>
      </c>
      <c r="B19" s="1" t="s">
        <v>69</v>
      </c>
      <c r="D19" t="s">
        <v>19</v>
      </c>
      <c r="E19" s="1" t="str">
        <f t="shared" si="0"/>
        <v>Sample Sub Media</v>
      </c>
      <c r="G19" t="s">
        <v>19</v>
      </c>
      <c r="H19" s="1" t="str">
        <f t="shared" si="1"/>
        <v>Sample Sub Media</v>
      </c>
      <c r="J19" t="s">
        <v>19</v>
      </c>
      <c r="K19" s="1" t="str">
        <f t="shared" si="2"/>
        <v>Sample Sub Media</v>
      </c>
    </row>
    <row r="20" spans="1:11" x14ac:dyDescent="0.25">
      <c r="A20" t="s">
        <v>20</v>
      </c>
      <c r="B20" s="1" t="s">
        <v>70</v>
      </c>
      <c r="D20" t="s">
        <v>20</v>
      </c>
      <c r="E20" s="1" t="str">
        <f t="shared" si="0"/>
        <v>Sample Fraction</v>
      </c>
      <c r="G20" t="s">
        <v>20</v>
      </c>
      <c r="H20" s="1" t="str">
        <f t="shared" si="1"/>
        <v>Sample Fraction</v>
      </c>
      <c r="J20" t="s">
        <v>20</v>
      </c>
      <c r="K20" s="1" t="str">
        <f t="shared" si="2"/>
        <v>Sample Fraction</v>
      </c>
    </row>
    <row r="21" spans="1:11" x14ac:dyDescent="0.25">
      <c r="A21" t="s">
        <v>21</v>
      </c>
      <c r="B21" s="1" t="s">
        <v>71</v>
      </c>
      <c r="D21" t="s">
        <v>21</v>
      </c>
      <c r="E21" s="1" t="str">
        <f t="shared" si="0"/>
        <v>Result Status</v>
      </c>
      <c r="G21" t="s">
        <v>21</v>
      </c>
      <c r="H21" s="1" t="str">
        <f t="shared" si="1"/>
        <v>Result Status</v>
      </c>
      <c r="J21" t="s">
        <v>21</v>
      </c>
      <c r="K21" s="1" t="str">
        <f t="shared" si="2"/>
        <v>Result Status</v>
      </c>
    </row>
    <row r="22" spans="1:11" ht="45" x14ac:dyDescent="0.25">
      <c r="A22" t="s">
        <v>22</v>
      </c>
      <c r="B22" s="1" t="s">
        <v>161</v>
      </c>
      <c r="D22" t="s">
        <v>22</v>
      </c>
      <c r="E22" s="1" t="str">
        <f t="shared" si="0"/>
        <v>Method used to calculate derived results. (example: as Mean, Maximum, etc.)</v>
      </c>
      <c r="G22" t="s">
        <v>22</v>
      </c>
      <c r="H22" s="1" t="str">
        <f t="shared" si="1"/>
        <v>Method used to calculate derived results. (example: as Mean, Maximum, etc.)</v>
      </c>
      <c r="J22" t="s">
        <v>22</v>
      </c>
      <c r="K22" s="1" t="str">
        <f t="shared" si="2"/>
        <v>Method used to calculate derived results. (example: as Mean, Maximum, etc.)</v>
      </c>
    </row>
    <row r="23" spans="1:11" ht="30" x14ac:dyDescent="0.25">
      <c r="A23" t="s">
        <v>23</v>
      </c>
      <c r="B23" s="1" t="s">
        <v>162</v>
      </c>
      <c r="D23" t="s">
        <v>23</v>
      </c>
      <c r="E23" s="1" t="str">
        <f t="shared" si="0"/>
        <v>Statistical n value (7 days, 30 days, etc.)</v>
      </c>
      <c r="G23" t="s">
        <v>23</v>
      </c>
      <c r="H23" s="1" t="str">
        <f t="shared" si="1"/>
        <v>Statistical n value (7 days, 30 days, etc.)</v>
      </c>
      <c r="J23" t="s">
        <v>23</v>
      </c>
      <c r="K23" s="1" t="str">
        <f t="shared" si="2"/>
        <v>Statistical n value (7 days, 30 days, etc.)</v>
      </c>
    </row>
    <row r="24" spans="1:11" x14ac:dyDescent="0.25">
      <c r="A24" t="s">
        <v>24</v>
      </c>
      <c r="B24" s="1" t="s">
        <v>75</v>
      </c>
      <c r="D24" t="s">
        <v>24</v>
      </c>
      <c r="E24" s="1" t="str">
        <f t="shared" si="0"/>
        <v>Sample Date</v>
      </c>
      <c r="G24" t="s">
        <v>24</v>
      </c>
      <c r="H24" s="1" t="str">
        <f t="shared" si="1"/>
        <v>Sample Date</v>
      </c>
      <c r="J24" t="s">
        <v>24</v>
      </c>
      <c r="K24" s="1" t="str">
        <f t="shared" si="2"/>
        <v>Sample Date</v>
      </c>
    </row>
    <row r="25" spans="1:11" x14ac:dyDescent="0.25">
      <c r="A25" t="s">
        <v>25</v>
      </c>
      <c r="B25" s="1" t="s">
        <v>76</v>
      </c>
      <c r="D25" t="s">
        <v>25</v>
      </c>
      <c r="E25" s="1" t="str">
        <f t="shared" si="0"/>
        <v>Sample Time</v>
      </c>
      <c r="G25" t="s">
        <v>25</v>
      </c>
      <c r="H25" s="1" t="str">
        <f t="shared" si="1"/>
        <v>Sample Time</v>
      </c>
      <c r="J25" t="s">
        <v>25</v>
      </c>
      <c r="K25" s="1" t="str">
        <f t="shared" si="2"/>
        <v>Sample Time</v>
      </c>
    </row>
    <row r="26" spans="1:11" ht="45" x14ac:dyDescent="0.25">
      <c r="A26" t="s">
        <v>144</v>
      </c>
      <c r="B26" s="1" t="s">
        <v>163</v>
      </c>
      <c r="D26" t="s">
        <v>144</v>
      </c>
      <c r="E26" s="1" t="str">
        <f t="shared" si="0"/>
        <v>The upper vertical extent of an activity (measured from a reference point).</v>
      </c>
      <c r="G26" t="s">
        <v>144</v>
      </c>
      <c r="H26" s="1" t="str">
        <f t="shared" si="1"/>
        <v>The upper vertical extent of an activity (measured from a reference point).</v>
      </c>
      <c r="J26" t="s">
        <v>144</v>
      </c>
      <c r="K26" s="1" t="str">
        <f t="shared" si="2"/>
        <v>The upper vertical extent of an activity (measured from a reference point).</v>
      </c>
    </row>
    <row r="27" spans="1:11" x14ac:dyDescent="0.25">
      <c r="A27" t="s">
        <v>26</v>
      </c>
      <c r="B27" s="1" t="s">
        <v>77</v>
      </c>
      <c r="D27" t="s">
        <v>26</v>
      </c>
      <c r="E27" s="1" t="str">
        <f t="shared" si="0"/>
        <v>Activity Depth</v>
      </c>
      <c r="G27" t="s">
        <v>26</v>
      </c>
      <c r="H27" s="1" t="str">
        <f t="shared" si="1"/>
        <v>Activity Depth</v>
      </c>
      <c r="J27" t="s">
        <v>26</v>
      </c>
      <c r="K27" s="1" t="str">
        <f t="shared" si="2"/>
        <v>Activity Depth</v>
      </c>
    </row>
    <row r="28" spans="1:11" x14ac:dyDescent="0.25">
      <c r="A28" t="s">
        <v>29</v>
      </c>
      <c r="B28" s="1" t="s">
        <v>72</v>
      </c>
      <c r="D28" t="s">
        <v>29</v>
      </c>
      <c r="E28" s="1" t="str">
        <f t="shared" si="0"/>
        <v>Result Type</v>
      </c>
      <c r="G28" t="s">
        <v>29</v>
      </c>
      <c r="H28" s="1" t="str">
        <f t="shared" si="1"/>
        <v>Result Type</v>
      </c>
      <c r="J28" t="s">
        <v>29</v>
      </c>
      <c r="K28" s="1" t="str">
        <f t="shared" si="2"/>
        <v>Result Type</v>
      </c>
    </row>
    <row r="29" spans="1:11" x14ac:dyDescent="0.25">
      <c r="A29" t="s">
        <v>28</v>
      </c>
      <c r="B29" s="1" t="s">
        <v>79</v>
      </c>
      <c r="D29" t="s">
        <v>28</v>
      </c>
      <c r="E29" s="1" t="str">
        <f t="shared" si="0"/>
        <v>Result Unique ID</v>
      </c>
      <c r="G29" t="s">
        <v>28</v>
      </c>
      <c r="H29" s="1" t="str">
        <f t="shared" si="1"/>
        <v>Result Unique ID</v>
      </c>
      <c r="J29" t="s">
        <v>28</v>
      </c>
      <c r="K29" s="1" t="str">
        <f t="shared" si="2"/>
        <v>Result Unique ID</v>
      </c>
    </row>
    <row r="30" spans="1:11" ht="30" x14ac:dyDescent="0.25">
      <c r="A30" t="s">
        <v>30</v>
      </c>
      <c r="B30" s="1" t="s">
        <v>80</v>
      </c>
      <c r="D30" t="s">
        <v>30</v>
      </c>
      <c r="E30" s="1" t="str">
        <f t="shared" si="0"/>
        <v>Result from AWQMS in mumeric type</v>
      </c>
      <c r="G30" t="s">
        <v>30</v>
      </c>
      <c r="H30" s="1" t="str">
        <f t="shared" si="1"/>
        <v>Result from AWQMS in mumeric type</v>
      </c>
      <c r="J30" t="s">
        <v>30</v>
      </c>
      <c r="K30" s="1" t="str">
        <f t="shared" si="2"/>
        <v>Result from AWQMS in mumeric type</v>
      </c>
    </row>
    <row r="31" spans="1:11" x14ac:dyDescent="0.25">
      <c r="A31" t="s">
        <v>31</v>
      </c>
      <c r="B31" s="1" t="s">
        <v>81</v>
      </c>
      <c r="D31" t="s">
        <v>31</v>
      </c>
      <c r="E31" s="1" t="str">
        <f t="shared" si="0"/>
        <v>Result Unit from AWQMS</v>
      </c>
      <c r="G31" t="s">
        <v>31</v>
      </c>
      <c r="H31" s="1" t="str">
        <f t="shared" si="1"/>
        <v>Result Unit from AWQMS</v>
      </c>
      <c r="J31" t="s">
        <v>31</v>
      </c>
      <c r="K31" s="1" t="str">
        <f t="shared" si="2"/>
        <v>Result Unit from AWQMS</v>
      </c>
    </row>
    <row r="32" spans="1:11" ht="45" x14ac:dyDescent="0.25">
      <c r="A32" t="s">
        <v>33</v>
      </c>
      <c r="B32" s="1" t="s">
        <v>84</v>
      </c>
      <c r="D32" t="s">
        <v>33</v>
      </c>
      <c r="E32" s="1" t="str">
        <f t="shared" si="0"/>
        <v>Result converted to water quality standard unit and set to QL if Result_operator is '&lt;'</v>
      </c>
      <c r="G32" t="s">
        <v>33</v>
      </c>
      <c r="H32" s="1" t="str">
        <f t="shared" si="1"/>
        <v>Result converted to water quality standard unit and set to QL if Result_operator is '&lt;'</v>
      </c>
      <c r="J32" t="s">
        <v>32</v>
      </c>
      <c r="K32" s="1" t="str">
        <f t="shared" si="2"/>
        <v>Result modifyer ( &lt; , &gt; )</v>
      </c>
    </row>
    <row r="33" spans="1:11" x14ac:dyDescent="0.25">
      <c r="A33" t="s">
        <v>32</v>
      </c>
      <c r="B33" s="1" t="s">
        <v>82</v>
      </c>
      <c r="D33" t="s">
        <v>32</v>
      </c>
      <c r="E33" s="1" t="str">
        <f t="shared" si="0"/>
        <v>Result modifyer ( &lt; , &gt; )</v>
      </c>
      <c r="G33" t="s">
        <v>32</v>
      </c>
      <c r="H33" s="1" t="str">
        <f t="shared" si="1"/>
        <v>Result modifyer ( &lt; , &gt; )</v>
      </c>
      <c r="J33" t="s">
        <v>34</v>
      </c>
      <c r="K33" s="1" t="str">
        <f t="shared" si="2"/>
        <v>Wate Quality standard unit</v>
      </c>
    </row>
    <row r="34" spans="1:11" x14ac:dyDescent="0.25">
      <c r="A34" t="s">
        <v>34</v>
      </c>
      <c r="B34" s="1" t="s">
        <v>83</v>
      </c>
      <c r="D34" t="s">
        <v>34</v>
      </c>
      <c r="E34" s="1" t="str">
        <f t="shared" si="0"/>
        <v>Wate Quality standard unit</v>
      </c>
      <c r="G34" t="s">
        <v>34</v>
      </c>
      <c r="H34" s="1" t="str">
        <f t="shared" si="1"/>
        <v>Wate Quality standard unit</v>
      </c>
      <c r="J34" t="s">
        <v>35</v>
      </c>
      <c r="K34" s="1" t="str">
        <f t="shared" si="2"/>
        <v xml:space="preserve">Labrotory comments </v>
      </c>
    </row>
    <row r="35" spans="1:11" x14ac:dyDescent="0.25">
      <c r="A35" t="s">
        <v>35</v>
      </c>
      <c r="B35" s="1" t="s">
        <v>86</v>
      </c>
      <c r="D35" t="s">
        <v>35</v>
      </c>
      <c r="E35" s="1" t="str">
        <f t="shared" si="0"/>
        <v xml:space="preserve">Labrotory comments </v>
      </c>
      <c r="G35" t="s">
        <v>35</v>
      </c>
      <c r="H35" s="1" t="str">
        <f t="shared" si="1"/>
        <v xml:space="preserve">Labrotory comments </v>
      </c>
      <c r="J35" t="s">
        <v>36</v>
      </c>
      <c r="K35" s="1" t="str">
        <f t="shared" si="2"/>
        <v>General comments</v>
      </c>
    </row>
    <row r="36" spans="1:11" x14ac:dyDescent="0.25">
      <c r="A36" t="s">
        <v>36</v>
      </c>
      <c r="B36" s="1" t="s">
        <v>85</v>
      </c>
      <c r="D36" t="s">
        <v>36</v>
      </c>
      <c r="E36" s="1" t="str">
        <f t="shared" si="0"/>
        <v>General comments</v>
      </c>
      <c r="G36" t="s">
        <v>36</v>
      </c>
      <c r="H36" s="1" t="str">
        <f t="shared" si="1"/>
        <v>General comments</v>
      </c>
      <c r="J36" t="s">
        <v>37</v>
      </c>
      <c r="K36" s="1" t="str">
        <f t="shared" si="2"/>
        <v>Data Qualifyer</v>
      </c>
    </row>
    <row r="37" spans="1:11" x14ac:dyDescent="0.25">
      <c r="A37" t="s">
        <v>37</v>
      </c>
      <c r="B37" s="1" t="s">
        <v>87</v>
      </c>
      <c r="D37" t="s">
        <v>37</v>
      </c>
      <c r="E37" s="1" t="str">
        <f t="shared" si="0"/>
        <v>Data Qualifyer</v>
      </c>
      <c r="G37" t="s">
        <v>37</v>
      </c>
      <c r="H37" s="1" t="str">
        <f t="shared" si="1"/>
        <v>Data Qualifyer</v>
      </c>
      <c r="J37" t="s">
        <v>38</v>
      </c>
      <c r="K37" s="1" t="str">
        <f t="shared" si="2"/>
        <v>Data Qualifyer text</v>
      </c>
    </row>
    <row r="38" spans="1:11" ht="30" x14ac:dyDescent="0.25">
      <c r="A38" t="s">
        <v>38</v>
      </c>
      <c r="B38" s="1" t="s">
        <v>88</v>
      </c>
      <c r="D38" t="s">
        <v>38</v>
      </c>
      <c r="E38" s="1" t="str">
        <f t="shared" si="0"/>
        <v>Data Qualifyer text</v>
      </c>
      <c r="G38" t="s">
        <v>38</v>
      </c>
      <c r="H38" s="1" t="str">
        <f t="shared" si="1"/>
        <v>Data Qualifyer text</v>
      </c>
      <c r="J38" t="s">
        <v>145</v>
      </c>
      <c r="K38" s="1" t="str">
        <f t="shared" si="2"/>
        <v>DO Code from standards layer. Indicates which standards apply</v>
      </c>
    </row>
    <row r="39" spans="1:11" ht="30" x14ac:dyDescent="0.25">
      <c r="A39" t="s">
        <v>145</v>
      </c>
      <c r="B39" s="7" t="s">
        <v>164</v>
      </c>
      <c r="D39" t="s">
        <v>145</v>
      </c>
      <c r="E39" s="1" t="str">
        <f t="shared" si="0"/>
        <v>DO Code from standards layer. Indicates which standards apply</v>
      </c>
      <c r="G39" t="s">
        <v>145</v>
      </c>
      <c r="H39" s="1" t="str">
        <f t="shared" si="1"/>
        <v>DO Code from standards layer. Indicates which standards apply</v>
      </c>
      <c r="J39" t="s">
        <v>146</v>
      </c>
      <c r="K39" s="1" t="str">
        <f t="shared" si="2"/>
        <v>Indicates which standards apply</v>
      </c>
    </row>
    <row r="40" spans="1:11" ht="30" x14ac:dyDescent="0.25">
      <c r="A40" t="s">
        <v>146</v>
      </c>
      <c r="B40" s="1" t="s">
        <v>165</v>
      </c>
      <c r="D40" t="s">
        <v>146</v>
      </c>
      <c r="E40" s="1" t="str">
        <f t="shared" si="0"/>
        <v>Indicates which standards apply</v>
      </c>
      <c r="G40" t="s">
        <v>146</v>
      </c>
      <c r="H40" s="1" t="str">
        <f t="shared" si="1"/>
        <v>Indicates which standards apply</v>
      </c>
      <c r="J40" t="s">
        <v>147</v>
      </c>
      <c r="K40" s="1" t="str">
        <f t="shared" si="2"/>
        <v>Time peiord where DO spawning criteria apply</v>
      </c>
    </row>
    <row r="41" spans="1:11" ht="30" x14ac:dyDescent="0.25">
      <c r="A41" t="s">
        <v>147</v>
      </c>
      <c r="B41" s="1" t="s">
        <v>166</v>
      </c>
      <c r="D41" t="s">
        <v>147</v>
      </c>
      <c r="E41" s="1" t="str">
        <f t="shared" si="0"/>
        <v>Time peiord where DO spawning criteria apply</v>
      </c>
      <c r="G41" t="s">
        <v>147</v>
      </c>
      <c r="H41" s="1" t="str">
        <f t="shared" si="1"/>
        <v>Time peiord where DO spawning criteria apply</v>
      </c>
      <c r="J41" t="s">
        <v>148</v>
      </c>
      <c r="K41" s="1" t="str">
        <f t="shared" si="2"/>
        <v>Start of DO Spawning period</v>
      </c>
    </row>
    <row r="42" spans="1:11" x14ac:dyDescent="0.25">
      <c r="A42" t="s">
        <v>148</v>
      </c>
      <c r="B42" s="1" t="s">
        <v>172</v>
      </c>
      <c r="D42" t="s">
        <v>148</v>
      </c>
      <c r="E42" s="1" t="str">
        <f t="shared" si="0"/>
        <v>Start of DO Spawning period</v>
      </c>
      <c r="G42" t="s">
        <v>148</v>
      </c>
      <c r="H42" s="1" t="str">
        <f t="shared" si="1"/>
        <v>Start of DO Spawning period</v>
      </c>
      <c r="J42" t="s">
        <v>149</v>
      </c>
      <c r="K42" s="1" t="str">
        <f t="shared" si="2"/>
        <v>End of DO Spawning period</v>
      </c>
    </row>
    <row r="43" spans="1:11" x14ac:dyDescent="0.25">
      <c r="A43" t="s">
        <v>149</v>
      </c>
      <c r="B43" s="1" t="s">
        <v>167</v>
      </c>
      <c r="D43" t="s">
        <v>149</v>
      </c>
      <c r="E43" s="1" t="str">
        <f t="shared" si="0"/>
        <v>End of DO Spawning period</v>
      </c>
      <c r="G43" t="s">
        <v>149</v>
      </c>
      <c r="H43" s="1" t="str">
        <f t="shared" si="1"/>
        <v>End of DO Spawning period</v>
      </c>
      <c r="J43" t="s">
        <v>150</v>
      </c>
      <c r="K43" s="1" t="str">
        <f t="shared" si="2"/>
        <v>30-day mean minimum criteria</v>
      </c>
    </row>
    <row r="44" spans="1:11" x14ac:dyDescent="0.25">
      <c r="A44" t="s">
        <v>150</v>
      </c>
      <c r="B44" s="1" t="s">
        <v>168</v>
      </c>
      <c r="D44" t="s">
        <v>150</v>
      </c>
      <c r="E44" s="1" t="str">
        <f t="shared" si="0"/>
        <v>30-day mean minimum criteria</v>
      </c>
      <c r="G44" t="s">
        <v>150</v>
      </c>
      <c r="H44" s="1" t="str">
        <f t="shared" si="1"/>
        <v>30-day mean minimum criteria</v>
      </c>
      <c r="J44" t="s">
        <v>151</v>
      </c>
      <c r="K44" s="1" t="str">
        <f t="shared" si="2"/>
        <v>7-day mean minimum criteria</v>
      </c>
    </row>
    <row r="45" spans="1:11" x14ac:dyDescent="0.25">
      <c r="A45" t="s">
        <v>151</v>
      </c>
      <c r="B45" s="1" t="s">
        <v>169</v>
      </c>
      <c r="D45" t="s">
        <v>151</v>
      </c>
      <c r="E45" s="1" t="str">
        <f t="shared" si="0"/>
        <v>7-day mean minimum criteria</v>
      </c>
      <c r="G45" t="s">
        <v>151</v>
      </c>
      <c r="H45" s="1" t="str">
        <f t="shared" si="1"/>
        <v>7-day mean minimum criteria</v>
      </c>
      <c r="J45" t="s">
        <v>152</v>
      </c>
      <c r="K45" s="1" t="str">
        <f t="shared" si="2"/>
        <v>Absolute minimum criteria</v>
      </c>
    </row>
    <row r="46" spans="1:11" x14ac:dyDescent="0.25">
      <c r="A46" t="s">
        <v>152</v>
      </c>
      <c r="B46" s="1" t="s">
        <v>170</v>
      </c>
      <c r="D46" t="s">
        <v>152</v>
      </c>
      <c r="E46" s="1" t="str">
        <f t="shared" si="0"/>
        <v>Absolute minimum criteria</v>
      </c>
      <c r="G46" t="s">
        <v>152</v>
      </c>
      <c r="H46" s="1" t="str">
        <f t="shared" si="1"/>
        <v>Absolute minimum criteria</v>
      </c>
      <c r="J46" t="s">
        <v>179</v>
      </c>
      <c r="K46" s="1" t="s">
        <v>184</v>
      </c>
    </row>
    <row r="47" spans="1:11" ht="30" x14ac:dyDescent="0.25">
      <c r="A47" t="s">
        <v>39</v>
      </c>
      <c r="B47" s="1" t="s">
        <v>101</v>
      </c>
      <c r="D47" t="s">
        <v>39</v>
      </c>
      <c r="E47" s="1" t="str">
        <f t="shared" si="0"/>
        <v>Initial Data validation designation</v>
      </c>
      <c r="G47" t="s">
        <v>39</v>
      </c>
      <c r="H47" s="1" t="str">
        <f t="shared" si="1"/>
        <v>Initial Data validation designation</v>
      </c>
      <c r="J47" t="s">
        <v>183</v>
      </c>
      <c r="K47" s="1" t="s">
        <v>186</v>
      </c>
    </row>
    <row r="48" spans="1:11" ht="30" x14ac:dyDescent="0.25">
      <c r="A48" t="s">
        <v>100</v>
      </c>
      <c r="B48" s="1" t="s">
        <v>102</v>
      </c>
      <c r="D48" t="s">
        <v>100</v>
      </c>
      <c r="E48" s="1" t="str">
        <f t="shared" si="0"/>
        <v>Data Validation designation after manual review</v>
      </c>
      <c r="G48" t="s">
        <v>100</v>
      </c>
      <c r="H48" s="1" t="str">
        <f t="shared" si="1"/>
        <v>Data Validation designation after manual review</v>
      </c>
      <c r="J48" t="s">
        <v>157</v>
      </c>
      <c r="K48" s="1" t="str">
        <f t="shared" si="2"/>
        <v>Flag for if the result is a water quality excursion</v>
      </c>
    </row>
    <row r="49" spans="1:8" ht="30" x14ac:dyDescent="0.25">
      <c r="A49" t="s">
        <v>153</v>
      </c>
      <c r="B49" s="1" t="s">
        <v>171</v>
      </c>
      <c r="D49" t="s">
        <v>153</v>
      </c>
      <c r="E49" s="1" t="str">
        <f t="shared" si="0"/>
        <v>Flag for if sample is in a spawning period</v>
      </c>
      <c r="G49" t="s">
        <v>153</v>
      </c>
      <c r="H49" s="1" t="str">
        <f t="shared" si="1"/>
        <v>Flag for if sample is in a spawning period</v>
      </c>
    </row>
    <row r="50" spans="1:8" ht="30" x14ac:dyDescent="0.25">
      <c r="A50" t="s">
        <v>154</v>
      </c>
      <c r="B50" s="1" t="s">
        <v>173</v>
      </c>
      <c r="D50" t="s">
        <v>154</v>
      </c>
      <c r="E50" s="1" t="str">
        <f t="shared" si="0"/>
        <v>Start of water quality standard critical period</v>
      </c>
      <c r="G50" t="s">
        <v>158</v>
      </c>
      <c r="H50" s="1" t="str">
        <f t="shared" si="1"/>
        <v>Same as sample start date. This is a holdover of formatting in the code</v>
      </c>
    </row>
    <row r="51" spans="1:8" x14ac:dyDescent="0.25">
      <c r="A51" t="s">
        <v>155</v>
      </c>
      <c r="B51" s="1" t="s">
        <v>174</v>
      </c>
      <c r="D51" t="s">
        <v>155</v>
      </c>
      <c r="E51" s="1" t="str">
        <f t="shared" si="0"/>
        <v>End of water quality standard critical period</v>
      </c>
      <c r="G51" t="s">
        <v>181</v>
      </c>
      <c r="H51" s="1" t="s">
        <v>185</v>
      </c>
    </row>
    <row r="52" spans="1:8" ht="30" x14ac:dyDescent="0.25">
      <c r="A52" t="s">
        <v>156</v>
      </c>
      <c r="B52" s="1" t="s">
        <v>175</v>
      </c>
      <c r="D52" t="s">
        <v>156</v>
      </c>
      <c r="E52" s="1" t="str">
        <f t="shared" si="0"/>
        <v>Flag for is sample is in a critical period</v>
      </c>
      <c r="G52" t="s">
        <v>157</v>
      </c>
      <c r="H52" s="1" t="str">
        <f t="shared" si="1"/>
        <v>Flag for if the result is a water quality excursion</v>
      </c>
    </row>
    <row r="53" spans="1:8" ht="30" x14ac:dyDescent="0.25">
      <c r="A53" t="s">
        <v>157</v>
      </c>
      <c r="B53" s="1" t="s">
        <v>176</v>
      </c>
      <c r="D53" t="s">
        <v>179</v>
      </c>
      <c r="E53" s="1" t="s">
        <v>180</v>
      </c>
    </row>
    <row r="54" spans="1:8" ht="30" x14ac:dyDescent="0.25">
      <c r="A54" t="s">
        <v>158</v>
      </c>
      <c r="B54" s="1" t="s">
        <v>177</v>
      </c>
      <c r="D54" t="s">
        <v>157</v>
      </c>
      <c r="E54" s="1" t="str">
        <f t="shared" si="0"/>
        <v>Flag for if the result is a water quality excursion</v>
      </c>
    </row>
    <row r="55" spans="1:8" ht="75" x14ac:dyDescent="0.25">
      <c r="A55" t="s">
        <v>159</v>
      </c>
      <c r="B55" s="1" t="s">
        <v>178</v>
      </c>
    </row>
  </sheetData>
  <mergeCells count="6">
    <mergeCell ref="A2:B2"/>
    <mergeCell ref="D2:E2"/>
    <mergeCell ref="J2:K2"/>
    <mergeCell ref="A1:E1"/>
    <mergeCell ref="G1:K1"/>
    <mergeCell ref="G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3" sqref="A3"/>
    </sheetView>
  </sheetViews>
  <sheetFormatPr defaultRowHeight="15" x14ac:dyDescent="0.25"/>
  <cols>
    <col min="1" max="1" width="23.42578125" bestFit="1" customWidth="1"/>
    <col min="2" max="2" width="35.85546875" style="1" customWidth="1"/>
    <col min="3" max="3" width="3.7109375" customWidth="1"/>
    <col min="4" max="4" width="20.42578125" bestFit="1" customWidth="1"/>
    <col min="5" max="5" width="36" bestFit="1" customWidth="1"/>
    <col min="6" max="6" width="3.85546875" customWidth="1"/>
    <col min="7" max="7" width="19.7109375" customWidth="1"/>
    <col min="8" max="8" width="38.7109375" customWidth="1"/>
    <col min="9" max="9" width="4.28515625" customWidth="1"/>
    <col min="10" max="10" width="17.5703125" bestFit="1" customWidth="1"/>
    <col min="11" max="11" width="31.28515625" customWidth="1"/>
  </cols>
  <sheetData>
    <row r="1" spans="1:11" x14ac:dyDescent="0.25">
      <c r="A1" s="10" t="s">
        <v>187</v>
      </c>
      <c r="B1" s="10"/>
      <c r="C1" s="10"/>
      <c r="D1" s="10"/>
      <c r="E1" s="10"/>
      <c r="G1" s="11" t="s">
        <v>188</v>
      </c>
      <c r="H1" s="11"/>
      <c r="I1" s="11"/>
      <c r="J1" s="11"/>
      <c r="K1" s="11"/>
    </row>
    <row r="2" spans="1:11" x14ac:dyDescent="0.25">
      <c r="A2" s="4" t="s">
        <v>200</v>
      </c>
      <c r="B2" s="4"/>
      <c r="D2" s="4" t="s">
        <v>208</v>
      </c>
      <c r="E2" s="4"/>
      <c r="G2" s="4" t="s">
        <v>209</v>
      </c>
      <c r="H2" s="4"/>
      <c r="J2" s="4" t="s">
        <v>213</v>
      </c>
      <c r="K2" s="4"/>
    </row>
    <row r="3" spans="1:11" ht="30" x14ac:dyDescent="0.25">
      <c r="A3" s="2" t="s">
        <v>73</v>
      </c>
      <c r="B3" s="6" t="s">
        <v>74</v>
      </c>
      <c r="D3" s="2" t="s">
        <v>73</v>
      </c>
      <c r="E3" s="6" t="s">
        <v>74</v>
      </c>
      <c r="G3" s="2" t="s">
        <v>73</v>
      </c>
      <c r="H3" s="6" t="s">
        <v>74</v>
      </c>
      <c r="J3" s="2" t="s">
        <v>73</v>
      </c>
      <c r="K3" s="6" t="s">
        <v>74</v>
      </c>
    </row>
    <row r="4" spans="1:11" x14ac:dyDescent="0.25">
      <c r="A4" t="s">
        <v>6</v>
      </c>
      <c r="B4" s="1" t="str">
        <f>VLOOKUP(A4,'Bacteria Categorization'!$A$4:$B$14,2,FALSE)</f>
        <v>Assessment Unit ID</v>
      </c>
      <c r="D4" t="s">
        <v>6</v>
      </c>
      <c r="E4" t="str">
        <f>VLOOKUP(D4,$A$4:$B$11,2,FALSE)</f>
        <v>Assessment Unit ID</v>
      </c>
      <c r="G4" t="s">
        <v>6</v>
      </c>
      <c r="H4" t="str">
        <f>VLOOKUP(G4,$A$4:$B$11,2,FALSE)</f>
        <v>Assessment Unit ID</v>
      </c>
      <c r="J4" t="s">
        <v>6</v>
      </c>
      <c r="K4" t="str">
        <f>VLOOKUP(J4,$G$4:$H$7,2,FALSE)</f>
        <v>Assessment Unit ID</v>
      </c>
    </row>
    <row r="5" spans="1:11" x14ac:dyDescent="0.25">
      <c r="A5" t="s">
        <v>146</v>
      </c>
      <c r="B5" s="1" t="s">
        <v>165</v>
      </c>
      <c r="D5" t="s">
        <v>146</v>
      </c>
      <c r="E5" t="str">
        <f>VLOOKUP(D5,$A$4:$B$11,2,FALSE)</f>
        <v>Indicates which standards apply</v>
      </c>
      <c r="G5" t="s">
        <v>11</v>
      </c>
      <c r="H5" t="str">
        <f>VLOOKUP(G5,$A$4:$B$11,2,FALSE)</f>
        <v>OWRD Basin</v>
      </c>
      <c r="J5" t="s">
        <v>11</v>
      </c>
      <c r="K5" t="str">
        <f t="shared" ref="K5:K9" si="0">VLOOKUP(J5,$G$4:$H$7,2,FALSE)</f>
        <v>OWRD Basin</v>
      </c>
    </row>
    <row r="6" spans="1:11" x14ac:dyDescent="0.25">
      <c r="A6" t="s">
        <v>11</v>
      </c>
      <c r="B6" s="1" t="str">
        <f>VLOOKUP(A6,'Bacteria Categorization'!$A$4:$B$14,2,FALSE)</f>
        <v>OWRD Basin</v>
      </c>
      <c r="D6" t="s">
        <v>11</v>
      </c>
      <c r="E6" t="str">
        <f>VLOOKUP(D6,$A$4:$B$11,2,FALSE)</f>
        <v>OWRD Basin</v>
      </c>
      <c r="G6" t="s">
        <v>210</v>
      </c>
      <c r="H6" t="s">
        <v>211</v>
      </c>
      <c r="J6" t="s">
        <v>119</v>
      </c>
      <c r="K6" t="s">
        <v>123</v>
      </c>
    </row>
    <row r="7" spans="1:11" x14ac:dyDescent="0.25">
      <c r="A7" t="s">
        <v>190</v>
      </c>
      <c r="B7" s="1" t="s">
        <v>195</v>
      </c>
      <c r="D7" t="s">
        <v>119</v>
      </c>
      <c r="E7" t="s">
        <v>203</v>
      </c>
      <c r="G7" t="s">
        <v>194</v>
      </c>
      <c r="H7" t="str">
        <f>VLOOKUP(G7,$A$4:$B$11,2,FALSE)</f>
        <v>IR category</v>
      </c>
      <c r="J7" t="s">
        <v>212</v>
      </c>
      <c r="K7" t="str">
        <f t="shared" si="0"/>
        <v>Number of criteria excursions</v>
      </c>
    </row>
    <row r="8" spans="1:11" x14ac:dyDescent="0.25">
      <c r="A8" t="s">
        <v>191</v>
      </c>
      <c r="B8" s="1" t="s">
        <v>196</v>
      </c>
      <c r="D8" t="s">
        <v>201</v>
      </c>
      <c r="E8" t="s">
        <v>204</v>
      </c>
      <c r="J8" t="s">
        <v>202</v>
      </c>
      <c r="K8" t="s">
        <v>214</v>
      </c>
    </row>
    <row r="9" spans="1:11" x14ac:dyDescent="0.25">
      <c r="A9" t="s">
        <v>192</v>
      </c>
      <c r="B9" s="1" t="s">
        <v>197</v>
      </c>
      <c r="D9" t="s">
        <v>205</v>
      </c>
      <c r="E9" t="s">
        <v>206</v>
      </c>
      <c r="J9" t="s">
        <v>194</v>
      </c>
      <c r="K9" t="str">
        <f t="shared" si="0"/>
        <v>IR category</v>
      </c>
    </row>
    <row r="10" spans="1:11" ht="30" x14ac:dyDescent="0.25">
      <c r="A10" t="s">
        <v>193</v>
      </c>
      <c r="B10" s="1" t="s">
        <v>198</v>
      </c>
      <c r="D10" t="s">
        <v>202</v>
      </c>
      <c r="E10" t="s">
        <v>207</v>
      </c>
    </row>
    <row r="11" spans="1:11" x14ac:dyDescent="0.25">
      <c r="A11" t="s">
        <v>194</v>
      </c>
      <c r="B11" s="1" t="s">
        <v>199</v>
      </c>
      <c r="D11" t="s">
        <v>194</v>
      </c>
      <c r="E11" t="str">
        <f>VLOOKUP(D11,$A$4:$B$11,2,FALSE)</f>
        <v>IR category</v>
      </c>
    </row>
  </sheetData>
  <mergeCells count="6">
    <mergeCell ref="A2:B2"/>
    <mergeCell ref="D2:E2"/>
    <mergeCell ref="G2:H2"/>
    <mergeCell ref="J2:K2"/>
    <mergeCell ref="A1:E1"/>
    <mergeCell ref="G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sqref="A1:B2"/>
    </sheetView>
  </sheetViews>
  <sheetFormatPr defaultRowHeight="15" x14ac:dyDescent="0.25"/>
  <cols>
    <col min="1" max="1" width="16.85546875" customWidth="1"/>
    <col min="2" max="2" width="41.28515625" style="1" customWidth="1"/>
  </cols>
  <sheetData>
    <row r="1" spans="1:2" x14ac:dyDescent="0.25">
      <c r="A1" s="4" t="s">
        <v>215</v>
      </c>
      <c r="B1" s="4"/>
    </row>
    <row r="2" spans="1:2" x14ac:dyDescent="0.25">
      <c r="A2" s="2" t="s">
        <v>73</v>
      </c>
      <c r="B2" s="6" t="s">
        <v>74</v>
      </c>
    </row>
    <row r="3" spans="1:2" x14ac:dyDescent="0.25">
      <c r="A3" t="s">
        <v>0</v>
      </c>
      <c r="B3" s="1" t="str">
        <f>VLOOKUP(A3,'Bacteria Data'!A4:$B$52,2,FALSE)</f>
        <v xml:space="preserve">Responsible Organization </v>
      </c>
    </row>
    <row r="4" spans="1:2" x14ac:dyDescent="0.25">
      <c r="A4" t="s">
        <v>1</v>
      </c>
      <c r="B4" s="1" t="str">
        <f>VLOOKUP(A4,'Bacteria Data'!A5:$B$52,2,FALSE)</f>
        <v>Monitoring Location</v>
      </c>
    </row>
    <row r="5" spans="1:2" x14ac:dyDescent="0.25">
      <c r="A5" t="s">
        <v>6</v>
      </c>
      <c r="B5" s="1" t="str">
        <f>VLOOKUP(A5,'Bacteria Data'!A6:$B$52,2,FALSE)</f>
        <v>Assessment Unit ID</v>
      </c>
    </row>
    <row r="6" spans="1:2" x14ac:dyDescent="0.25">
      <c r="A6" t="s">
        <v>10</v>
      </c>
      <c r="B6" s="1" t="str">
        <f>VLOOKUP(A6,'Bacteria Data'!A7:$B$52,2,FALSE)</f>
        <v>Beneficial Use Code from Standards Layer</v>
      </c>
    </row>
    <row r="7" spans="1:2" x14ac:dyDescent="0.25">
      <c r="A7" t="s">
        <v>3</v>
      </c>
      <c r="B7" s="1" t="s">
        <v>222</v>
      </c>
    </row>
    <row r="8" spans="1:2" ht="30" x14ac:dyDescent="0.25">
      <c r="A8" t="s">
        <v>12</v>
      </c>
      <c r="B8" s="1" t="str">
        <f>VLOOKUP(A8,'Bacteria Data'!A9:$B$52,2,FALSE)</f>
        <v xml:space="preserve">Code used to connect result to water quality standard. </v>
      </c>
    </row>
    <row r="9" spans="1:2" ht="30" x14ac:dyDescent="0.25">
      <c r="A9" t="s">
        <v>13</v>
      </c>
      <c r="B9" s="1" t="str">
        <f>VLOOKUP(A9,'Bacteria Data'!A10:$B$52,2,FALSE)</f>
        <v>Pollutant ID. Used to join pollutants with alternative names</v>
      </c>
    </row>
    <row r="10" spans="1:2" x14ac:dyDescent="0.25">
      <c r="A10" t="s">
        <v>11</v>
      </c>
      <c r="B10" s="1" t="str">
        <f>VLOOKUP(A10,'Bacteria Data'!A11:$B$52,2,FALSE)</f>
        <v>OWRD Basin</v>
      </c>
    </row>
    <row r="11" spans="1:2" x14ac:dyDescent="0.25">
      <c r="A11" t="s">
        <v>18</v>
      </c>
      <c r="B11" s="1" t="str">
        <f>VLOOKUP(A11,'Bacteria Data'!A12:$B$52,2,FALSE)</f>
        <v>Sample Media</v>
      </c>
    </row>
    <row r="12" spans="1:2" x14ac:dyDescent="0.25">
      <c r="A12" t="s">
        <v>19</v>
      </c>
      <c r="B12" s="1" t="str">
        <f>VLOOKUP(A12,'Bacteria Data'!A13:$B$52,2,FALSE)</f>
        <v>Sample Sub Media</v>
      </c>
    </row>
    <row r="13" spans="1:2" x14ac:dyDescent="0.25">
      <c r="A13" t="s">
        <v>20</v>
      </c>
      <c r="B13" s="1" t="str">
        <f>VLOOKUP(A13,'Bacteria Data'!A14:$B$52,2,FALSE)</f>
        <v>Sample Fraction</v>
      </c>
    </row>
    <row r="14" spans="1:2" x14ac:dyDescent="0.25">
      <c r="A14" t="s">
        <v>26</v>
      </c>
      <c r="B14" s="1" t="str">
        <f>VLOOKUP(A14,'Bacteria Data'!A15:$B$52,2,FALSE)</f>
        <v>Activity Depth</v>
      </c>
    </row>
    <row r="15" spans="1:2" x14ac:dyDescent="0.25">
      <c r="A15" t="s">
        <v>27</v>
      </c>
      <c r="B15" s="1" t="str">
        <f>VLOOKUP(A15,'Bacteria Data'!A16:$B$52,2,FALSE)</f>
        <v>Activity Depth Unit</v>
      </c>
    </row>
    <row r="16" spans="1:2" x14ac:dyDescent="0.25">
      <c r="A16" t="s">
        <v>24</v>
      </c>
      <c r="B16" s="1" t="str">
        <f>VLOOKUP(A16,'Bacteria Data'!A17:$B$52,2,FALSE)</f>
        <v>Sample Date</v>
      </c>
    </row>
    <row r="17" spans="1:2" x14ac:dyDescent="0.25">
      <c r="A17" t="s">
        <v>25</v>
      </c>
      <c r="B17" s="1" t="str">
        <f>VLOOKUP(A17,'Bacteria Data'!A18:$B$52,2,FALSE)</f>
        <v>Sample Time</v>
      </c>
    </row>
    <row r="18" spans="1:2" x14ac:dyDescent="0.25">
      <c r="A18" t="s">
        <v>17</v>
      </c>
      <c r="B18" s="1" t="str">
        <f>VLOOKUP(A18,'Bacteria Data'!A19:$B$52,2,FALSE)</f>
        <v>Characteristic Name</v>
      </c>
    </row>
    <row r="19" spans="1:2" x14ac:dyDescent="0.25">
      <c r="A19" t="s">
        <v>21</v>
      </c>
      <c r="B19" s="1" t="str">
        <f>VLOOKUP(A19,'Bacteria Data'!A20:$B$52,2,FALSE)</f>
        <v>Result Status</v>
      </c>
    </row>
    <row r="20" spans="1:2" x14ac:dyDescent="0.25">
      <c r="A20" t="s">
        <v>28</v>
      </c>
      <c r="B20" s="1" t="str">
        <f>VLOOKUP(A20,'Bacteria Data'!A21:$B$52,2,FALSE)</f>
        <v>Result Unique ID</v>
      </c>
    </row>
    <row r="21" spans="1:2" x14ac:dyDescent="0.25">
      <c r="A21" t="s">
        <v>29</v>
      </c>
      <c r="B21" s="1" t="str">
        <f>VLOOKUP(A21,'Bacteria Data'!A22:$B$52,2,FALSE)</f>
        <v>Result Type</v>
      </c>
    </row>
    <row r="22" spans="1:2" x14ac:dyDescent="0.25">
      <c r="A22" t="s">
        <v>30</v>
      </c>
      <c r="B22" s="1" t="str">
        <f>VLOOKUP(A22,'Bacteria Data'!A23:$B$52,2,FALSE)</f>
        <v>Result from AWQMS in mumeric type</v>
      </c>
    </row>
    <row r="23" spans="1:2" x14ac:dyDescent="0.25">
      <c r="A23" t="s">
        <v>31</v>
      </c>
      <c r="B23" s="1" t="str">
        <f>VLOOKUP(A23,'Bacteria Data'!A24:$B$52,2,FALSE)</f>
        <v>Result Unit from AWQMS</v>
      </c>
    </row>
    <row r="24" spans="1:2" ht="30" x14ac:dyDescent="0.25">
      <c r="A24" t="s">
        <v>33</v>
      </c>
      <c r="B24" s="1" t="str">
        <f>VLOOKUP(A24,'Bacteria Data'!A25:$B$52,2,FALSE)</f>
        <v>Result converted to water quality standard unit and set to QL if Result_operator is '&lt;'</v>
      </c>
    </row>
    <row r="25" spans="1:2" x14ac:dyDescent="0.25">
      <c r="A25" t="s">
        <v>32</v>
      </c>
      <c r="B25" s="1" t="str">
        <f>VLOOKUP(A25,'Bacteria Data'!A26:$B$52,2,FALSE)</f>
        <v>Result modifyer ( &lt; , &gt; )</v>
      </c>
    </row>
    <row r="26" spans="1:2" x14ac:dyDescent="0.25">
      <c r="A26" t="s">
        <v>34</v>
      </c>
      <c r="B26" s="1" t="str">
        <f>VLOOKUP(A26,'Bacteria Data'!A27:$B$52,2,FALSE)</f>
        <v>Wate Quality standard unit</v>
      </c>
    </row>
    <row r="27" spans="1:2" x14ac:dyDescent="0.25">
      <c r="A27" t="s">
        <v>35</v>
      </c>
      <c r="B27" s="1" t="str">
        <f>VLOOKUP(A27,'Bacteria Data'!A28:$B$52,2,FALSE)</f>
        <v xml:space="preserve">Labrotory comments </v>
      </c>
    </row>
    <row r="28" spans="1:2" x14ac:dyDescent="0.25">
      <c r="A28" t="s">
        <v>36</v>
      </c>
      <c r="B28" s="1" t="str">
        <f>VLOOKUP(A28,'Bacteria Data'!A29:$B$52,2,FALSE)</f>
        <v>General comments</v>
      </c>
    </row>
    <row r="29" spans="1:2" x14ac:dyDescent="0.25">
      <c r="A29" t="s">
        <v>37</v>
      </c>
      <c r="B29" s="1" t="str">
        <f>VLOOKUP(A29,'Bacteria Data'!A30:$B$52,2,FALSE)</f>
        <v>Data Qualifyer</v>
      </c>
    </row>
    <row r="30" spans="1:2" x14ac:dyDescent="0.25">
      <c r="A30" t="s">
        <v>38</v>
      </c>
      <c r="B30" s="1" t="str">
        <f>VLOOKUP(A30,'Bacteria Data'!A31:$B$52,2,FALSE)</f>
        <v>Data Qualifyer text</v>
      </c>
    </row>
    <row r="31" spans="1:2" ht="30" x14ac:dyDescent="0.25">
      <c r="A31" t="s">
        <v>216</v>
      </c>
      <c r="B31" s="7" t="s">
        <v>164</v>
      </c>
    </row>
    <row r="32" spans="1:2" x14ac:dyDescent="0.25">
      <c r="A32" t="s">
        <v>217</v>
      </c>
      <c r="B32" s="1" t="s">
        <v>223</v>
      </c>
    </row>
    <row r="33" spans="1:2" x14ac:dyDescent="0.25">
      <c r="A33" t="s">
        <v>218</v>
      </c>
      <c r="B33" s="1" t="s">
        <v>224</v>
      </c>
    </row>
    <row r="34" spans="1:2" ht="30" x14ac:dyDescent="0.25">
      <c r="A34" t="s">
        <v>41</v>
      </c>
      <c r="B34" s="1" t="str">
        <f>VLOOKUP(A34,'Bacteria Data'!A35:$B$52,2,FALSE)</f>
        <v>Censored Result. Result after data censoring process described on pg 14 of methodology</v>
      </c>
    </row>
    <row r="35" spans="1:2" x14ac:dyDescent="0.25">
      <c r="A35" t="s">
        <v>39</v>
      </c>
      <c r="B35" s="1" t="str">
        <f>VLOOKUP(A35,'Bacteria Data'!A36:$B$52,2,FALSE)</f>
        <v>Initial Data validation designation</v>
      </c>
    </row>
    <row r="36" spans="1:2" ht="30" x14ac:dyDescent="0.25">
      <c r="A36" t="s">
        <v>100</v>
      </c>
      <c r="B36" s="1" t="str">
        <f>VLOOKUP(A36,'Bacteria Data'!A37:$B$52,2,FALSE)</f>
        <v>Data Validation designation after manual review</v>
      </c>
    </row>
    <row r="37" spans="1:2" x14ac:dyDescent="0.25">
      <c r="A37" t="s">
        <v>219</v>
      </c>
      <c r="B37" s="1" t="s">
        <v>227</v>
      </c>
    </row>
    <row r="38" spans="1:2" ht="30" x14ac:dyDescent="0.25">
      <c r="A38" t="s">
        <v>220</v>
      </c>
      <c r="B38" s="1" t="s">
        <v>225</v>
      </c>
    </row>
    <row r="39" spans="1:2" ht="30" x14ac:dyDescent="0.25">
      <c r="A39" t="s">
        <v>221</v>
      </c>
      <c r="B39" s="1" t="s">
        <v>226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G18" sqref="G18"/>
    </sheetView>
  </sheetViews>
  <sheetFormatPr defaultRowHeight="15" x14ac:dyDescent="0.25"/>
  <cols>
    <col min="1" max="1" width="19" bestFit="1" customWidth="1"/>
    <col min="2" max="2" width="52.140625" style="1" customWidth="1"/>
  </cols>
  <sheetData>
    <row r="1" spans="1:2" x14ac:dyDescent="0.25">
      <c r="A1" s="4" t="s">
        <v>234</v>
      </c>
      <c r="B1" s="4"/>
    </row>
    <row r="2" spans="1:2" x14ac:dyDescent="0.25">
      <c r="A2" s="2" t="s">
        <v>73</v>
      </c>
      <c r="B2" s="6" t="s">
        <v>74</v>
      </c>
    </row>
    <row r="3" spans="1:2" x14ac:dyDescent="0.25">
      <c r="A3" t="s">
        <v>6</v>
      </c>
      <c r="B3" s="1" t="s">
        <v>56</v>
      </c>
    </row>
    <row r="4" spans="1:2" x14ac:dyDescent="0.25">
      <c r="A4" t="s">
        <v>11</v>
      </c>
      <c r="B4" s="1" t="s">
        <v>61</v>
      </c>
    </row>
    <row r="5" spans="1:2" x14ac:dyDescent="0.25">
      <c r="A5" t="s">
        <v>228</v>
      </c>
      <c r="B5" s="1" t="s">
        <v>235</v>
      </c>
    </row>
    <row r="6" spans="1:2" x14ac:dyDescent="0.25">
      <c r="A6" t="s">
        <v>229</v>
      </c>
      <c r="B6" s="1" t="s">
        <v>236</v>
      </c>
    </row>
    <row r="7" spans="1:2" x14ac:dyDescent="0.25">
      <c r="A7" t="s">
        <v>230</v>
      </c>
      <c r="B7" s="1" t="s">
        <v>237</v>
      </c>
    </row>
    <row r="8" spans="1:2" x14ac:dyDescent="0.25">
      <c r="A8" t="s">
        <v>231</v>
      </c>
      <c r="B8" s="1" t="s">
        <v>238</v>
      </c>
    </row>
    <row r="9" spans="1:2" x14ac:dyDescent="0.25">
      <c r="A9" t="s">
        <v>232</v>
      </c>
      <c r="B9" s="1" t="s">
        <v>223</v>
      </c>
    </row>
    <row r="10" spans="1:2" x14ac:dyDescent="0.25">
      <c r="A10" t="s">
        <v>233</v>
      </c>
      <c r="B10" s="1" t="s">
        <v>224</v>
      </c>
    </row>
    <row r="11" spans="1:2" ht="30" x14ac:dyDescent="0.25">
      <c r="A11" t="s">
        <v>216</v>
      </c>
      <c r="B11" s="7" t="s">
        <v>164</v>
      </c>
    </row>
    <row r="12" spans="1:2" ht="30" x14ac:dyDescent="0.25">
      <c r="A12" t="s">
        <v>202</v>
      </c>
      <c r="B12" s="1" t="s">
        <v>239</v>
      </c>
    </row>
    <row r="13" spans="1:2" x14ac:dyDescent="0.25">
      <c r="A13" t="s">
        <v>108</v>
      </c>
      <c r="B13" s="1" t="s">
        <v>114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7"/>
  <sheetViews>
    <sheetView workbookViewId="0">
      <selection sqref="A1:B2"/>
    </sheetView>
  </sheetViews>
  <sheetFormatPr defaultRowHeight="15" x14ac:dyDescent="0.25"/>
  <cols>
    <col min="1" max="1" width="18.85546875" bestFit="1" customWidth="1"/>
    <col min="2" max="2" width="51.5703125" style="1" customWidth="1"/>
  </cols>
  <sheetData>
    <row r="3" spans="1:2" x14ac:dyDescent="0.25">
      <c r="A3" t="s">
        <v>0</v>
      </c>
      <c r="B3" s="1" t="str">
        <f>VLOOKUP(A3,'DO Data'!$A$4:$B$55,2,FALSE)</f>
        <v xml:space="preserve">Responsible Organization </v>
      </c>
    </row>
    <row r="4" spans="1:2" x14ac:dyDescent="0.25">
      <c r="A4" t="s">
        <v>1</v>
      </c>
      <c r="B4" s="1" t="str">
        <f>VLOOKUP(A4,'DO Data'!$A$4:$B$55,2,FALSE)</f>
        <v>Monitoring Location</v>
      </c>
    </row>
    <row r="5" spans="1:2" x14ac:dyDescent="0.25">
      <c r="A5" t="s">
        <v>6</v>
      </c>
      <c r="B5" s="1" t="str">
        <f>VLOOKUP(A5,'DO Data'!$A$4:$B$55,2,FALSE)</f>
        <v>Assessment Unit ID</v>
      </c>
    </row>
    <row r="6" spans="1:2" x14ac:dyDescent="0.25">
      <c r="A6" t="s">
        <v>10</v>
      </c>
      <c r="B6" s="1" t="str">
        <f>VLOOKUP(A6,'DO Data'!$A$4:$B$55,2,FALSE)</f>
        <v>Beneficial Use Code from Standards Layer</v>
      </c>
    </row>
    <row r="7" spans="1:2" x14ac:dyDescent="0.25">
      <c r="A7" t="s">
        <v>3</v>
      </c>
      <c r="B7" s="1" t="str">
        <f>VLOOKUP(A7,'DO Data'!$A$4:$B$55,2,FALSE)</f>
        <v xml:space="preserve">Monitoring Location Type </v>
      </c>
    </row>
    <row r="8" spans="1:2" x14ac:dyDescent="0.25">
      <c r="A8" t="s">
        <v>12</v>
      </c>
      <c r="B8" s="1" t="str">
        <f>VLOOKUP(A8,'DO Data'!$A$4:$B$55,2,FALSE)</f>
        <v xml:space="preserve">Code used to connect result to water quality standard. </v>
      </c>
    </row>
    <row r="9" spans="1:2" ht="30" x14ac:dyDescent="0.25">
      <c r="A9" t="s">
        <v>13</v>
      </c>
      <c r="B9" s="1" t="str">
        <f>VLOOKUP(A9,'DO Data'!$A$4:$B$55,2,FALSE)</f>
        <v>Pollutant ID. Used to join pollutants with alternative names</v>
      </c>
    </row>
    <row r="10" spans="1:2" ht="30" x14ac:dyDescent="0.25">
      <c r="A10" t="s">
        <v>240</v>
      </c>
      <c r="B10" s="1" t="s">
        <v>250</v>
      </c>
    </row>
    <row r="11" spans="1:2" x14ac:dyDescent="0.25">
      <c r="A11" t="s">
        <v>241</v>
      </c>
      <c r="B11" s="1" t="s">
        <v>253</v>
      </c>
    </row>
    <row r="12" spans="1:2" x14ac:dyDescent="0.25">
      <c r="A12" t="s">
        <v>148</v>
      </c>
      <c r="B12" s="1" t="str">
        <f>VLOOKUP(A12,'DO Data'!$A$4:$B$55,2,FALSE)</f>
        <v>Start of DO Spawning period</v>
      </c>
    </row>
    <row r="13" spans="1:2" x14ac:dyDescent="0.25">
      <c r="A13" t="s">
        <v>149</v>
      </c>
      <c r="B13" s="1" t="str">
        <f>VLOOKUP(A13,'DO Data'!$A$4:$B$55,2,FALSE)</f>
        <v>End of DO Spawning period</v>
      </c>
    </row>
    <row r="14" spans="1:2" x14ac:dyDescent="0.25">
      <c r="A14" t="s">
        <v>242</v>
      </c>
      <c r="B14" s="1" t="s">
        <v>251</v>
      </c>
    </row>
    <row r="15" spans="1:2" x14ac:dyDescent="0.25">
      <c r="A15" t="s">
        <v>11</v>
      </c>
      <c r="B15" s="1" t="str">
        <f>VLOOKUP(A15,'DO Data'!$A$4:$B$55,2,FALSE)</f>
        <v>OWRD Basin</v>
      </c>
    </row>
    <row r="16" spans="1:2" x14ac:dyDescent="0.25">
      <c r="A16" t="s">
        <v>17</v>
      </c>
      <c r="B16" s="1" t="str">
        <f>VLOOKUP(A16,'DO Data'!$A$4:$B$55,2,FALSE)</f>
        <v>Characteristic Name</v>
      </c>
    </row>
    <row r="17" spans="1:2" x14ac:dyDescent="0.25">
      <c r="A17" t="s">
        <v>18</v>
      </c>
      <c r="B17" s="1" t="str">
        <f>VLOOKUP(A17,'DO Data'!$A$4:$B$55,2,FALSE)</f>
        <v>Sample Media</v>
      </c>
    </row>
    <row r="18" spans="1:2" x14ac:dyDescent="0.25">
      <c r="A18" t="s">
        <v>19</v>
      </c>
      <c r="B18" s="1" t="str">
        <f>VLOOKUP(A18,'DO Data'!$A$4:$B$55,2,FALSE)</f>
        <v>Sample Sub Media</v>
      </c>
    </row>
    <row r="19" spans="1:2" x14ac:dyDescent="0.25">
      <c r="A19" t="s">
        <v>20</v>
      </c>
      <c r="B19" s="1" t="str">
        <f>VLOOKUP(A19,'DO Data'!$A$4:$B$55,2,FALSE)</f>
        <v>Sample Fraction</v>
      </c>
    </row>
    <row r="20" spans="1:2" x14ac:dyDescent="0.25">
      <c r="A20" t="s">
        <v>21</v>
      </c>
      <c r="B20" s="1" t="str">
        <f>VLOOKUP(A20,'DO Data'!$A$4:$B$55,2,FALSE)</f>
        <v>Result Status</v>
      </c>
    </row>
    <row r="21" spans="1:2" ht="30" x14ac:dyDescent="0.25">
      <c r="A21" t="s">
        <v>22</v>
      </c>
      <c r="B21" s="1" t="str">
        <f>VLOOKUP(A21,'DO Data'!$A$4:$B$55,2,FALSE)</f>
        <v>Method used to calculate derived results. (example: as Mean, Maximum, etc.)</v>
      </c>
    </row>
    <row r="22" spans="1:2" x14ac:dyDescent="0.25">
      <c r="A22" t="s">
        <v>23</v>
      </c>
      <c r="B22" s="1" t="str">
        <f>VLOOKUP(A22,'DO Data'!$A$4:$B$55,2,FALSE)</f>
        <v>Statistical n value (7 days, 30 days, etc.)</v>
      </c>
    </row>
    <row r="23" spans="1:2" x14ac:dyDescent="0.25">
      <c r="A23" t="s">
        <v>24</v>
      </c>
      <c r="B23" s="1" t="str">
        <f>VLOOKUP(A23,'DO Data'!$A$4:$B$55,2,FALSE)</f>
        <v>Sample Date</v>
      </c>
    </row>
    <row r="24" spans="1:2" x14ac:dyDescent="0.25">
      <c r="A24" t="s">
        <v>25</v>
      </c>
      <c r="B24" s="1" t="str">
        <f>VLOOKUP(A24,'DO Data'!$A$4:$B$55,2,FALSE)</f>
        <v>Sample Time</v>
      </c>
    </row>
    <row r="25" spans="1:2" x14ac:dyDescent="0.25">
      <c r="A25" t="s">
        <v>27</v>
      </c>
      <c r="B25" s="1" t="s">
        <v>252</v>
      </c>
    </row>
    <row r="26" spans="1:2" x14ac:dyDescent="0.25">
      <c r="A26" t="s">
        <v>26</v>
      </c>
      <c r="B26" s="1" t="str">
        <f>VLOOKUP(A26,'DO Data'!$A$4:$B$55,2,FALSE)</f>
        <v>Activity Depth</v>
      </c>
    </row>
    <row r="27" spans="1:2" x14ac:dyDescent="0.25">
      <c r="A27" t="s">
        <v>28</v>
      </c>
      <c r="B27" s="1" t="str">
        <f>VLOOKUP(A27,'DO Data'!$A$4:$B$55,2,FALSE)</f>
        <v>Result Unique ID</v>
      </c>
    </row>
    <row r="28" spans="1:2" x14ac:dyDescent="0.25">
      <c r="A28" t="s">
        <v>29</v>
      </c>
      <c r="B28" s="1" t="str">
        <f>VLOOKUP(A28,'DO Data'!$A$4:$B$55,2,FALSE)</f>
        <v>Result Type</v>
      </c>
    </row>
    <row r="29" spans="1:2" x14ac:dyDescent="0.25">
      <c r="A29" t="s">
        <v>30</v>
      </c>
      <c r="B29" s="1" t="str">
        <f>VLOOKUP(A29,'DO Data'!$A$4:$B$55,2,FALSE)</f>
        <v>Result from AWQMS in mumeric type</v>
      </c>
    </row>
    <row r="30" spans="1:2" x14ac:dyDescent="0.25">
      <c r="A30" t="s">
        <v>31</v>
      </c>
      <c r="B30" s="1" t="str">
        <f>VLOOKUP(A30,'DO Data'!$A$4:$B$55,2,FALSE)</f>
        <v>Result Unit from AWQMS</v>
      </c>
    </row>
    <row r="31" spans="1:2" x14ac:dyDescent="0.25">
      <c r="A31" t="s">
        <v>32</v>
      </c>
      <c r="B31" s="1" t="str">
        <f>VLOOKUP(A31,'DO Data'!$A$4:$B$55,2,FALSE)</f>
        <v>Result modifyer ( &lt; , &gt; )</v>
      </c>
    </row>
    <row r="32" spans="1:2" ht="30" x14ac:dyDescent="0.25">
      <c r="A32" t="s">
        <v>33</v>
      </c>
      <c r="B32" s="1" t="str">
        <f>VLOOKUP(A32,'DO Data'!$A$4:$B$55,2,FALSE)</f>
        <v>Result converted to water quality standard unit and set to QL if Result_operator is '&lt;'</v>
      </c>
    </row>
    <row r="33" spans="1:2" x14ac:dyDescent="0.25">
      <c r="A33" t="s">
        <v>34</v>
      </c>
      <c r="B33" s="1" t="str">
        <f>VLOOKUP(A33,'DO Data'!$A$4:$B$55,2,FALSE)</f>
        <v>Wate Quality standard unit</v>
      </c>
    </row>
    <row r="34" spans="1:2" x14ac:dyDescent="0.25">
      <c r="A34" t="s">
        <v>35</v>
      </c>
      <c r="B34" s="1" t="str">
        <f>VLOOKUP(A34,'DO Data'!$A$4:$B$55,2,FALSE)</f>
        <v xml:space="preserve">Labrotory comments </v>
      </c>
    </row>
    <row r="35" spans="1:2" x14ac:dyDescent="0.25">
      <c r="A35" t="s">
        <v>36</v>
      </c>
      <c r="B35" s="1" t="str">
        <f>VLOOKUP(A35,'DO Data'!$A$4:$B$55,2,FALSE)</f>
        <v>General comments</v>
      </c>
    </row>
    <row r="36" spans="1:2" x14ac:dyDescent="0.25">
      <c r="A36" t="s">
        <v>37</v>
      </c>
      <c r="B36" s="1" t="str">
        <f>VLOOKUP(A36,'DO Data'!$A$4:$B$55,2,FALSE)</f>
        <v>Data Qualifyer</v>
      </c>
    </row>
    <row r="37" spans="1:2" x14ac:dyDescent="0.25">
      <c r="A37" t="s">
        <v>38</v>
      </c>
      <c r="B37" s="1" t="str">
        <f>VLOOKUP(A37,'DO Data'!$A$4:$B$55,2,FALSE)</f>
        <v>Data Qualifyer text</v>
      </c>
    </row>
    <row r="38" spans="1:2" ht="30" x14ac:dyDescent="0.25">
      <c r="A38" t="s">
        <v>41</v>
      </c>
      <c r="B38" s="7" t="s">
        <v>90</v>
      </c>
    </row>
    <row r="39" spans="1:2" x14ac:dyDescent="0.25">
      <c r="A39" t="s">
        <v>39</v>
      </c>
      <c r="B39" s="1" t="str">
        <f>VLOOKUP(A39,'DO Data'!$A$4:$B$55,2,FALSE)</f>
        <v>Initial Data validation designation</v>
      </c>
    </row>
    <row r="40" spans="1:2" x14ac:dyDescent="0.25">
      <c r="A40" t="s">
        <v>243</v>
      </c>
      <c r="B40" s="1" t="s">
        <v>254</v>
      </c>
    </row>
    <row r="41" spans="1:2" x14ac:dyDescent="0.25">
      <c r="A41" t="s">
        <v>244</v>
      </c>
      <c r="B41" s="1" t="s">
        <v>255</v>
      </c>
    </row>
    <row r="42" spans="1:2" x14ac:dyDescent="0.25">
      <c r="A42" t="s">
        <v>245</v>
      </c>
      <c r="B42" s="1" t="s">
        <v>256</v>
      </c>
    </row>
    <row r="43" spans="1:2" x14ac:dyDescent="0.25">
      <c r="A43" t="s">
        <v>246</v>
      </c>
      <c r="B43" s="1" t="s">
        <v>257</v>
      </c>
    </row>
    <row r="44" spans="1:2" x14ac:dyDescent="0.25">
      <c r="A44" t="s">
        <v>247</v>
      </c>
      <c r="B44" s="1" t="s">
        <v>258</v>
      </c>
    </row>
    <row r="45" spans="1:2" x14ac:dyDescent="0.25">
      <c r="A45" t="s">
        <v>248</v>
      </c>
      <c r="B45" s="1" t="s">
        <v>259</v>
      </c>
    </row>
    <row r="46" spans="1:2" x14ac:dyDescent="0.25">
      <c r="A46" t="s">
        <v>157</v>
      </c>
      <c r="B46" s="1" t="str">
        <f>VLOOKUP(A46,'DO Data'!$A$4:$B$55,2,FALSE)</f>
        <v>Flag for if the result is a water quality excursion</v>
      </c>
    </row>
    <row r="47" spans="1:2" x14ac:dyDescent="0.25">
      <c r="A47" t="s">
        <v>249</v>
      </c>
      <c r="B47" s="1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Bacteria Data</vt:lpstr>
      <vt:lpstr>Bacteria Categorization</vt:lpstr>
      <vt:lpstr>Chl data</vt:lpstr>
      <vt:lpstr>Chl Categorization</vt:lpstr>
      <vt:lpstr>DO Data</vt:lpstr>
      <vt:lpstr>DO Categorization</vt:lpstr>
      <vt:lpstr>pH Data</vt:lpstr>
      <vt:lpstr>pH Categorization</vt:lpstr>
      <vt:lpstr>Temperature Data</vt:lpstr>
      <vt:lpstr>Temperature Categorization</vt:lpstr>
      <vt:lpstr>Temperature - Narrative standar</vt:lpstr>
    </vt:vector>
  </TitlesOfParts>
  <Company>Oregon Department of Environmental Quality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PRITCHARD Travis</dc:creator>
  <cp:lastModifiedBy>PRITCHARD Travis</cp:lastModifiedBy>
  <dcterms:created xsi:type="dcterms:W3CDTF">2018-12-27T22:25:40Z</dcterms:created>
  <dcterms:modified xsi:type="dcterms:W3CDTF">2018-12-29T00:03:48Z</dcterms:modified>
</cp:coreProperties>
</file>