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nguyen/Desktop/tut/"/>
    </mc:Choice>
  </mc:AlternateContent>
  <xr:revisionPtr revIDLastSave="0" documentId="8_{B12F0DC0-C8C8-8946-BA8F-9641316CDBCC}" xr6:coauthVersionLast="28" xr6:coauthVersionMax="28" xr10:uidLastSave="{00000000-0000-0000-0000-000000000000}"/>
  <bookViews>
    <workbookView xWindow="13700" yWindow="1300" windowWidth="14120" windowHeight="16040" xr2:uid="{9745E223-6909-DB48-9ED0-70618010F5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" i="1"/>
</calcChain>
</file>

<file path=xl/sharedStrings.xml><?xml version="1.0" encoding="utf-8"?>
<sst xmlns="http://schemas.openxmlformats.org/spreadsheetml/2006/main" count="102" uniqueCount="74">
  <si>
    <t>Ion name</t>
  </si>
  <si>
    <t>Ion mass</t>
  </si>
  <si>
    <t>Charge </t>
  </si>
  <si>
    <t>Mult</t>
  </si>
  <si>
    <t>Mass</t>
  </si>
  <si>
    <t>Result:</t>
  </si>
  <si>
    <t>Reverse:</t>
  </si>
  <si>
    <t>1. Positive ion mode </t>
  </si>
  <si>
    <t>M+3H</t>
  </si>
  <si>
    <t>M/3 + 1.007276</t>
  </si>
  <si>
    <t>3+</t>
  </si>
  <si>
    <t>M+2H+Na</t>
  </si>
  <si>
    <t>M/3 + 8.334590</t>
  </si>
  <si>
    <t>M+H+2Na</t>
  </si>
  <si>
    <t>M/3 + 15.7661904</t>
  </si>
  <si>
    <t>M+3Na</t>
  </si>
  <si>
    <t>M/3 + 22.989218</t>
  </si>
  <si>
    <t>M+2H</t>
  </si>
  <si>
    <t>M/2 + 1.007276</t>
  </si>
  <si>
    <t>2+</t>
  </si>
  <si>
    <t>M+H+NH4</t>
  </si>
  <si>
    <t>M/2 + 9.520550</t>
  </si>
  <si>
    <t>M+H+Na</t>
  </si>
  <si>
    <t>M/2 + 11.998247</t>
  </si>
  <si>
    <t>M+H+K</t>
  </si>
  <si>
    <t>M/2 + 19.985217</t>
  </si>
  <si>
    <t>M+ACN+2H</t>
  </si>
  <si>
    <t>M/2 + 21.520550</t>
  </si>
  <si>
    <t>M+2Na</t>
  </si>
  <si>
    <t>M/2 + 22.989218</t>
  </si>
  <si>
    <t>M+2ACN+2H</t>
  </si>
  <si>
    <t>M/2 + 42.033823</t>
  </si>
  <si>
    <t>M+3ACN+2H</t>
  </si>
  <si>
    <t>M/2 + 62.547097</t>
  </si>
  <si>
    <t>M+H</t>
  </si>
  <si>
    <t>M + 1.007276</t>
  </si>
  <si>
    <t>1+</t>
  </si>
  <si>
    <t>M+NH4</t>
  </si>
  <si>
    <t>M + 18.033823</t>
  </si>
  <si>
    <t>M+Na</t>
  </si>
  <si>
    <t>M + 22.989218</t>
  </si>
  <si>
    <t>M+CH3OH+H</t>
  </si>
  <si>
    <t>M + 33.033489</t>
  </si>
  <si>
    <t>M+K</t>
  </si>
  <si>
    <t>M + 38.963158</t>
  </si>
  <si>
    <t>M+ACN+H</t>
  </si>
  <si>
    <t>M + 42.033823</t>
  </si>
  <si>
    <t>M+2Na-H</t>
  </si>
  <si>
    <t>M + 44.971160</t>
  </si>
  <si>
    <t>M+IsoProp+H</t>
  </si>
  <si>
    <t>M + 61.06534</t>
  </si>
  <si>
    <t>M+ACN+Na</t>
  </si>
  <si>
    <t>M + 64.015765</t>
  </si>
  <si>
    <t>M+2K-H</t>
  </si>
  <si>
    <t>M + 76.919040</t>
  </si>
  <si>
    <t>M+DMSO+H</t>
  </si>
  <si>
    <t>M + 79.02122</t>
  </si>
  <si>
    <t>M+2ACN+H</t>
  </si>
  <si>
    <t>M + 83.060370</t>
  </si>
  <si>
    <t>M+IsoProp+Na+H</t>
  </si>
  <si>
    <t>M + 84.05511</t>
  </si>
  <si>
    <t>2M+H</t>
  </si>
  <si>
    <t>2M + 1.007276</t>
  </si>
  <si>
    <t>2M+NH4</t>
  </si>
  <si>
    <t>2M + 18.033823</t>
  </si>
  <si>
    <t>2M+Na</t>
  </si>
  <si>
    <t>2M + 22.989218</t>
  </si>
  <si>
    <t>2M+K</t>
  </si>
  <si>
    <t>2M + 38.963158</t>
  </si>
  <si>
    <t>2M+ACN+H</t>
  </si>
  <si>
    <t>2M + 42.033823</t>
  </si>
  <si>
    <t>2M+ACN+Na</t>
  </si>
  <si>
    <t>2M + 64.015765</t>
  </si>
  <si>
    <t>http://fiehnlab.ucdavis.edu/staff/kind/metabolomics/ms-adduct-calculator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</si>
</sst>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Garamond,Baskerville,Baskervill"/>
    </font>
    <font>
      <b/>
      <sz val="12"/>
      <color rgb="FF000000"/>
      <name val="Garamond,Baskerville,Baskervi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3113-9D8E-2648-A404-F8D05E3EC00F}">
  <dimension ref="A1:K38"/>
  <sheetViews>
    <sheetView tabSelected="1" topLeftCell="A9" workbookViewId="0">
      <selection activeCell="A38" sqref="A38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>
      <c r="A2" s="1" t="s">
        <v>7</v>
      </c>
      <c r="B2" s="2"/>
      <c r="C2" s="2"/>
      <c r="D2" s="2"/>
      <c r="E2" s="2"/>
      <c r="F2" s="2"/>
      <c r="G2" s="2"/>
    </row>
    <row r="3" spans="1:11">
      <c r="A3" s="2" t="s">
        <v>8</v>
      </c>
      <c r="B3" s="2" t="s">
        <v>9</v>
      </c>
      <c r="C3" s="2" t="s">
        <v>10</v>
      </c>
      <c r="D3" s="2">
        <v>0.33</v>
      </c>
      <c r="E3" s="2">
        <v>1.0072760000000001</v>
      </c>
      <c r="F3" s="2">
        <v>285.45090599999997</v>
      </c>
      <c r="G3" s="2">
        <v>291.09939100000003</v>
      </c>
      <c r="H3">
        <f>D3</f>
        <v>0.33</v>
      </c>
      <c r="I3" t="str">
        <f>"""" &amp; A3 &amp; """"</f>
        <v>"M+3H"</v>
      </c>
      <c r="J3" t="str">
        <f xml:space="preserve"> I3</f>
        <v>"M+3H"</v>
      </c>
      <c r="K3">
        <f>E3</f>
        <v>1.0072760000000001</v>
      </c>
    </row>
    <row r="4" spans="1:11">
      <c r="A4" s="2" t="s">
        <v>11</v>
      </c>
      <c r="B4" s="2" t="s">
        <v>12</v>
      </c>
      <c r="C4" s="2" t="s">
        <v>10</v>
      </c>
      <c r="D4" s="2">
        <v>0.33</v>
      </c>
      <c r="E4" s="2">
        <v>8.3345900000000004</v>
      </c>
      <c r="F4" s="2">
        <v>292.77821999999998</v>
      </c>
      <c r="G4" s="2">
        <v>283.77207700000002</v>
      </c>
      <c r="H4" t="str">
        <f>H3&amp;","&amp;D4</f>
        <v>0.33,0.33</v>
      </c>
      <c r="I4" t="str">
        <f t="shared" ref="I4:I33" si="0">"""" &amp; A4 &amp; """"</f>
        <v>"M+2H+Na"</v>
      </c>
      <c r="J4" t="str">
        <f>J3&amp;","&amp;I4</f>
        <v>"M+3H","M+2H+Na"</v>
      </c>
      <c r="K4" t="str">
        <f>K3&amp;","&amp;E4</f>
        <v>1.007276,8.33459</v>
      </c>
    </row>
    <row r="5" spans="1:11">
      <c r="A5" s="2" t="s">
        <v>13</v>
      </c>
      <c r="B5" s="2" t="s">
        <v>14</v>
      </c>
      <c r="C5" s="2" t="s">
        <v>10</v>
      </c>
      <c r="D5" s="2">
        <v>0.33</v>
      </c>
      <c r="E5" s="2">
        <v>15.76619</v>
      </c>
      <c r="F5" s="2">
        <v>300.20981999999998</v>
      </c>
      <c r="G5" s="2">
        <v>276.34047600000002</v>
      </c>
      <c r="H5" t="str">
        <f t="shared" ref="H5:H33" si="1">H4&amp;","&amp;D5</f>
        <v>0.33,0.33,0.33</v>
      </c>
      <c r="I5" t="str">
        <f t="shared" si="0"/>
        <v>"M+H+2Na"</v>
      </c>
      <c r="J5" t="str">
        <f t="shared" ref="J5:J33" si="2">J4&amp;","&amp;I5</f>
        <v>"M+3H","M+2H+Na","M+H+2Na"</v>
      </c>
      <c r="K5" t="str">
        <f>K4&amp;","&amp;E5</f>
        <v>1.007276,8.33459,15.76619</v>
      </c>
    </row>
    <row r="6" spans="1:11">
      <c r="A6" s="2" t="s">
        <v>15</v>
      </c>
      <c r="B6" s="2" t="s">
        <v>16</v>
      </c>
      <c r="C6" s="2" t="s">
        <v>10</v>
      </c>
      <c r="D6" s="2">
        <v>0.33</v>
      </c>
      <c r="E6" s="2">
        <v>22.989218000000001</v>
      </c>
      <c r="F6" s="2">
        <v>307.43284799999998</v>
      </c>
      <c r="G6" s="2">
        <v>269.11744900000002</v>
      </c>
      <c r="H6" t="str">
        <f t="shared" si="1"/>
        <v>0.33,0.33,0.33,0.33</v>
      </c>
      <c r="I6" t="str">
        <f t="shared" si="0"/>
        <v>"M+3Na"</v>
      </c>
      <c r="J6" t="str">
        <f t="shared" si="2"/>
        <v>"M+3H","M+2H+Na","M+H+2Na","M+3Na"</v>
      </c>
      <c r="K6" t="str">
        <f>K5&amp;","&amp;E6</f>
        <v>1.007276,8.33459,15.76619,22.989218</v>
      </c>
    </row>
    <row r="7" spans="1:11">
      <c r="A7" s="2" t="s">
        <v>17</v>
      </c>
      <c r="B7" s="2" t="s">
        <v>18</v>
      </c>
      <c r="C7" s="2" t="s">
        <v>19</v>
      </c>
      <c r="D7" s="2">
        <v>0.5</v>
      </c>
      <c r="E7" s="2">
        <v>1.0072760000000001</v>
      </c>
      <c r="F7" s="2">
        <v>427.67272100000002</v>
      </c>
      <c r="G7" s="2">
        <v>437.15272399999998</v>
      </c>
      <c r="H7" t="str">
        <f t="shared" si="1"/>
        <v>0.33,0.33,0.33,0.33,0.5</v>
      </c>
      <c r="I7" t="str">
        <f t="shared" si="0"/>
        <v>"M+2H"</v>
      </c>
      <c r="J7" t="str">
        <f t="shared" si="2"/>
        <v>"M+3H","M+2H+Na","M+H+2Na","M+3Na","M+2H"</v>
      </c>
      <c r="K7" t="str">
        <f>K6&amp;","&amp;E7</f>
        <v>1.007276,8.33459,15.76619,22.989218,1.007276</v>
      </c>
    </row>
    <row r="8" spans="1:11">
      <c r="A8" s="2" t="s">
        <v>20</v>
      </c>
      <c r="B8" s="2" t="s">
        <v>21</v>
      </c>
      <c r="C8" s="2" t="s">
        <v>19</v>
      </c>
      <c r="D8" s="2">
        <v>0.5</v>
      </c>
      <c r="E8" s="2">
        <v>9.5205500000000001</v>
      </c>
      <c r="F8" s="2">
        <v>436.18599499999999</v>
      </c>
      <c r="G8" s="2">
        <v>428.63945000000001</v>
      </c>
      <c r="H8" t="str">
        <f t="shared" si="1"/>
        <v>0.33,0.33,0.33,0.33,0.5,0.5</v>
      </c>
      <c r="I8" t="str">
        <f t="shared" si="0"/>
        <v>"M+H+NH4"</v>
      </c>
      <c r="J8" t="str">
        <f t="shared" si="2"/>
        <v>"M+3H","M+2H+Na","M+H+2Na","M+3Na","M+2H","M+H+NH4"</v>
      </c>
      <c r="K8" t="str">
        <f>K7&amp;","&amp;E8</f>
        <v>1.007276,8.33459,15.76619,22.989218,1.007276,9.52055</v>
      </c>
    </row>
    <row r="9" spans="1:11">
      <c r="A9" s="2" t="s">
        <v>22</v>
      </c>
      <c r="B9" s="2" t="s">
        <v>23</v>
      </c>
      <c r="C9" s="2" t="s">
        <v>19</v>
      </c>
      <c r="D9" s="2">
        <v>0.5</v>
      </c>
      <c r="E9" s="2">
        <v>11.998246999999999</v>
      </c>
      <c r="F9" s="2">
        <v>438.66369200000003</v>
      </c>
      <c r="G9" s="2">
        <v>426.16175299999998</v>
      </c>
      <c r="H9" t="str">
        <f t="shared" si="1"/>
        <v>0.33,0.33,0.33,0.33,0.5,0.5,0.5</v>
      </c>
      <c r="I9" t="str">
        <f t="shared" si="0"/>
        <v>"M+H+Na"</v>
      </c>
      <c r="J9" t="str">
        <f t="shared" si="2"/>
        <v>"M+3H","M+2H+Na","M+H+2Na","M+3Na","M+2H","M+H+NH4","M+H+Na"</v>
      </c>
      <c r="K9" t="str">
        <f>K8&amp;","&amp;E9</f>
        <v>1.007276,8.33459,15.76619,22.989218,1.007276,9.52055,11.998247</v>
      </c>
    </row>
    <row r="10" spans="1:11">
      <c r="A10" s="2" t="s">
        <v>24</v>
      </c>
      <c r="B10" s="2" t="s">
        <v>25</v>
      </c>
      <c r="C10" s="2" t="s">
        <v>19</v>
      </c>
      <c r="D10" s="2">
        <v>0.5</v>
      </c>
      <c r="E10" s="2">
        <v>19.985216999999999</v>
      </c>
      <c r="F10" s="2">
        <v>446.65066200000001</v>
      </c>
      <c r="G10" s="2">
        <v>418.17478299999999</v>
      </c>
      <c r="H10" t="str">
        <f t="shared" si="1"/>
        <v>0.33,0.33,0.33,0.33,0.5,0.5,0.5,0.5</v>
      </c>
      <c r="I10" t="str">
        <f t="shared" si="0"/>
        <v>"M+H+K"</v>
      </c>
      <c r="J10" t="str">
        <f t="shared" si="2"/>
        <v>"M+3H","M+2H+Na","M+H+2Na","M+3Na","M+2H","M+H+NH4","M+H+Na","M+H+K"</v>
      </c>
      <c r="K10" t="str">
        <f>K9&amp;","&amp;E10</f>
        <v>1.007276,8.33459,15.76619,22.989218,1.007276,9.52055,11.998247,19.985217</v>
      </c>
    </row>
    <row r="11" spans="1:11">
      <c r="A11" s="2" t="s">
        <v>26</v>
      </c>
      <c r="B11" s="2" t="s">
        <v>27</v>
      </c>
      <c r="C11" s="2" t="s">
        <v>19</v>
      </c>
      <c r="D11" s="2">
        <v>0.5</v>
      </c>
      <c r="E11" s="2">
        <v>21.52055</v>
      </c>
      <c r="F11" s="2">
        <v>448.18599499999999</v>
      </c>
      <c r="G11" s="2">
        <v>416.63945000000001</v>
      </c>
      <c r="H11" t="str">
        <f t="shared" si="1"/>
        <v>0.33,0.33,0.33,0.33,0.5,0.5,0.5,0.5,0.5</v>
      </c>
      <c r="I11" t="str">
        <f t="shared" si="0"/>
        <v>"M+ACN+2H"</v>
      </c>
      <c r="J11" t="str">
        <f t="shared" si="2"/>
        <v>"M+3H","M+2H+Na","M+H+2Na","M+3Na","M+2H","M+H+NH4","M+H+Na","M+H+K","M+ACN+2H"</v>
      </c>
      <c r="K11" t="str">
        <f>K10&amp;","&amp;E11</f>
        <v>1.007276,8.33459,15.76619,22.989218,1.007276,9.52055,11.998247,19.985217,21.52055</v>
      </c>
    </row>
    <row r="12" spans="1:11">
      <c r="A12" s="2" t="s">
        <v>28</v>
      </c>
      <c r="B12" s="2" t="s">
        <v>29</v>
      </c>
      <c r="C12" s="2" t="s">
        <v>19</v>
      </c>
      <c r="D12" s="2">
        <v>0.5</v>
      </c>
      <c r="E12" s="2">
        <v>22.989218000000001</v>
      </c>
      <c r="F12" s="2">
        <v>449.65466300000003</v>
      </c>
      <c r="G12" s="2">
        <v>415.17078199999997</v>
      </c>
      <c r="H12" t="str">
        <f t="shared" si="1"/>
        <v>0.33,0.33,0.33,0.33,0.5,0.5,0.5,0.5,0.5,0.5</v>
      </c>
      <c r="I12" t="str">
        <f t="shared" si="0"/>
        <v>"M+2Na"</v>
      </c>
      <c r="J12" t="str">
        <f t="shared" si="2"/>
        <v>"M+3H","M+2H+Na","M+H+2Na","M+3Na","M+2H","M+H+NH4","M+H+Na","M+H+K","M+ACN+2H","M+2Na"</v>
      </c>
      <c r="K12" t="str">
        <f>K11&amp;","&amp;E12</f>
        <v>1.007276,8.33459,15.76619,22.989218,1.007276,9.52055,11.998247,19.985217,21.52055,22.989218</v>
      </c>
    </row>
    <row r="13" spans="1:11">
      <c r="A13" s="2" t="s">
        <v>30</v>
      </c>
      <c r="B13" s="2" t="s">
        <v>31</v>
      </c>
      <c r="C13" s="2" t="s">
        <v>19</v>
      </c>
      <c r="D13" s="2">
        <v>0.5</v>
      </c>
      <c r="E13" s="2">
        <v>42.033822999999998</v>
      </c>
      <c r="F13" s="2">
        <v>468.69926800000002</v>
      </c>
      <c r="G13" s="2">
        <v>396.12617699999998</v>
      </c>
      <c r="H13" t="str">
        <f t="shared" si="1"/>
        <v>0.33,0.33,0.33,0.33,0.5,0.5,0.5,0.5,0.5,0.5,0.5</v>
      </c>
      <c r="I13" t="str">
        <f t="shared" si="0"/>
        <v>"M+2ACN+2H"</v>
      </c>
      <c r="J13" t="str">
        <f t="shared" si="2"/>
        <v>"M+3H","M+2H+Na","M+H+2Na","M+3Na","M+2H","M+H+NH4","M+H+Na","M+H+K","M+ACN+2H","M+2Na","M+2ACN+2H"</v>
      </c>
      <c r="K13" t="str">
        <f>K12&amp;","&amp;E13</f>
        <v>1.007276,8.33459,15.76619,22.989218,1.007276,9.52055,11.998247,19.985217,21.52055,22.989218,42.033823</v>
      </c>
    </row>
    <row r="14" spans="1:11">
      <c r="A14" s="2" t="s">
        <v>32</v>
      </c>
      <c r="B14" s="2" t="s">
        <v>33</v>
      </c>
      <c r="C14" s="2" t="s">
        <v>19</v>
      </c>
      <c r="D14" s="2">
        <v>0.5</v>
      </c>
      <c r="E14" s="2">
        <v>62.547097000000001</v>
      </c>
      <c r="F14" s="2">
        <v>489.21254199999998</v>
      </c>
      <c r="G14" s="2">
        <v>375.61290300000002</v>
      </c>
      <c r="H14" t="str">
        <f t="shared" si="1"/>
        <v>0.33,0.33,0.33,0.33,0.5,0.5,0.5,0.5,0.5,0.5,0.5,0.5</v>
      </c>
      <c r="I14" t="str">
        <f t="shared" si="0"/>
        <v>"M+3ACN+2H"</v>
      </c>
      <c r="J14" t="str">
        <f t="shared" si="2"/>
        <v>"M+3H","M+2H+Na","M+H+2Na","M+3Na","M+2H","M+H+NH4","M+H+Na","M+H+K","M+ACN+2H","M+2Na","M+2ACN+2H","M+3ACN+2H"</v>
      </c>
      <c r="K14" t="str">
        <f>K13&amp;","&amp;E14</f>
        <v>1.007276,8.33459,15.76619,22.989218,1.007276,9.52055,11.998247,19.985217,21.52055,22.989218,42.033823,62.547097</v>
      </c>
    </row>
    <row r="15" spans="1:11">
      <c r="A15" s="2" t="s">
        <v>34</v>
      </c>
      <c r="B15" s="2" t="s">
        <v>35</v>
      </c>
      <c r="C15" s="2" t="s">
        <v>36</v>
      </c>
      <c r="D15" s="2">
        <v>1</v>
      </c>
      <c r="E15" s="2">
        <v>1.0072760000000001</v>
      </c>
      <c r="F15" s="2">
        <v>854.338166</v>
      </c>
      <c r="G15" s="2">
        <v>875.312724</v>
      </c>
      <c r="H15" t="str">
        <f t="shared" si="1"/>
        <v>0.33,0.33,0.33,0.33,0.5,0.5,0.5,0.5,0.5,0.5,0.5,0.5,1</v>
      </c>
      <c r="I15" t="str">
        <f t="shared" si="0"/>
        <v>"M+H"</v>
      </c>
      <c r="J15" t="str">
        <f t="shared" si="2"/>
        <v>"M+3H","M+2H+Na","M+H+2Na","M+3Na","M+2H","M+H+NH4","M+H+Na","M+H+K","M+ACN+2H","M+2Na","M+2ACN+2H","M+3ACN+2H","M+H"</v>
      </c>
      <c r="K15" t="str">
        <f>K14&amp;","&amp;E15</f>
        <v>1.007276,8.33459,15.76619,22.989218,1.007276,9.52055,11.998247,19.985217,21.52055,22.989218,42.033823,62.547097,1.007276</v>
      </c>
    </row>
    <row r="16" spans="1:11">
      <c r="A16" s="2" t="s">
        <v>37</v>
      </c>
      <c r="B16" s="2" t="s">
        <v>38</v>
      </c>
      <c r="C16" s="2" t="s">
        <v>36</v>
      </c>
      <c r="D16" s="2">
        <v>1</v>
      </c>
      <c r="E16" s="2">
        <v>18.033823000000002</v>
      </c>
      <c r="F16" s="2">
        <v>871.36471300000005</v>
      </c>
      <c r="G16" s="2">
        <v>858.28617699999995</v>
      </c>
      <c r="H16" t="str">
        <f t="shared" si="1"/>
        <v>0.33,0.33,0.33,0.33,0.5,0.5,0.5,0.5,0.5,0.5,0.5,0.5,1,1</v>
      </c>
      <c r="I16" t="str">
        <f t="shared" si="0"/>
        <v>"M+NH4"</v>
      </c>
      <c r="J16" t="str">
        <f t="shared" si="2"/>
        <v>"M+3H","M+2H+Na","M+H+2Na","M+3Na","M+2H","M+H+NH4","M+H+Na","M+H+K","M+ACN+2H","M+2Na","M+2ACN+2H","M+3ACN+2H","M+H","M+NH4"</v>
      </c>
      <c r="K16" t="str">
        <f>K15&amp;","&amp;E16</f>
        <v>1.007276,8.33459,15.76619,22.989218,1.007276,9.52055,11.998247,19.985217,21.52055,22.989218,42.033823,62.547097,1.007276,18.033823</v>
      </c>
    </row>
    <row r="17" spans="1:11">
      <c r="A17" s="2" t="s">
        <v>39</v>
      </c>
      <c r="B17" s="2" t="s">
        <v>40</v>
      </c>
      <c r="C17" s="2" t="s">
        <v>36</v>
      </c>
      <c r="D17" s="2">
        <v>1</v>
      </c>
      <c r="E17" s="2">
        <v>22.989218000000001</v>
      </c>
      <c r="F17" s="2">
        <v>876.320108</v>
      </c>
      <c r="G17" s="2">
        <v>853.330782</v>
      </c>
      <c r="H17" t="str">
        <f t="shared" si="1"/>
        <v>0.33,0.33,0.33,0.33,0.5,0.5,0.5,0.5,0.5,0.5,0.5,0.5,1,1,1</v>
      </c>
      <c r="I17" t="str">
        <f t="shared" si="0"/>
        <v>"M+Na"</v>
      </c>
      <c r="J17" t="str">
        <f t="shared" si="2"/>
        <v>"M+3H","M+2H+Na","M+H+2Na","M+3Na","M+2H","M+H+NH4","M+H+Na","M+H+K","M+ACN+2H","M+2Na","M+2ACN+2H","M+3ACN+2H","M+H","M+NH4","M+Na"</v>
      </c>
      <c r="K17" t="str">
        <f>K16&amp;","&amp;E17</f>
        <v>1.007276,8.33459,15.76619,22.989218,1.007276,9.52055,11.998247,19.985217,21.52055,22.989218,42.033823,62.547097,1.007276,18.033823,22.989218</v>
      </c>
    </row>
    <row r="18" spans="1:11">
      <c r="A18" s="2" t="s">
        <v>41</v>
      </c>
      <c r="B18" s="2" t="s">
        <v>42</v>
      </c>
      <c r="C18" s="2" t="s">
        <v>36</v>
      </c>
      <c r="D18" s="2">
        <v>1</v>
      </c>
      <c r="E18" s="2">
        <v>33.033489000000003</v>
      </c>
      <c r="F18" s="2">
        <v>886.36437899999999</v>
      </c>
      <c r="G18" s="2">
        <v>843.28651100000002</v>
      </c>
      <c r="H18" t="str">
        <f t="shared" si="1"/>
        <v>0.33,0.33,0.33,0.33,0.5,0.5,0.5,0.5,0.5,0.5,0.5,0.5,1,1,1,1</v>
      </c>
      <c r="I18" t="str">
        <f t="shared" si="0"/>
        <v>"M+CH3OH+H"</v>
      </c>
      <c r="J18" t="str">
        <f t="shared" si="2"/>
        <v>"M+3H","M+2H+Na","M+H+2Na","M+3Na","M+2H","M+H+NH4","M+H+Na","M+H+K","M+ACN+2H","M+2Na","M+2ACN+2H","M+3ACN+2H","M+H","M+NH4","M+Na","M+CH3OH+H"</v>
      </c>
      <c r="K18" t="str">
        <f>K17&amp;","&amp;E18</f>
        <v>1.007276,8.33459,15.76619,22.989218,1.007276,9.52055,11.998247,19.985217,21.52055,22.989218,42.033823,62.547097,1.007276,18.033823,22.989218,33.033489</v>
      </c>
    </row>
    <row r="19" spans="1:11">
      <c r="A19" s="2" t="s">
        <v>43</v>
      </c>
      <c r="B19" s="2" t="s">
        <v>44</v>
      </c>
      <c r="C19" s="2" t="s">
        <v>36</v>
      </c>
      <c r="D19" s="2">
        <v>1</v>
      </c>
      <c r="E19" s="2">
        <v>38.963158</v>
      </c>
      <c r="F19" s="2">
        <v>892.29404799999998</v>
      </c>
      <c r="G19" s="2">
        <v>837.35684200000003</v>
      </c>
      <c r="H19" t="str">
        <f t="shared" si="1"/>
        <v>0.33,0.33,0.33,0.33,0.5,0.5,0.5,0.5,0.5,0.5,0.5,0.5,1,1,1,1,1</v>
      </c>
      <c r="I19" t="str">
        <f t="shared" si="0"/>
        <v>"M+K"</v>
      </c>
      <c r="J19" t="str">
        <f t="shared" si="2"/>
        <v>"M+3H","M+2H+Na","M+H+2Na","M+3Na","M+2H","M+H+NH4","M+H+Na","M+H+K","M+ACN+2H","M+2Na","M+2ACN+2H","M+3ACN+2H","M+H","M+NH4","M+Na","M+CH3OH+H","M+K"</v>
      </c>
      <c r="K19" t="str">
        <f>K18&amp;","&amp;E19</f>
        <v>1.007276,8.33459,15.76619,22.989218,1.007276,9.52055,11.998247,19.985217,21.52055,22.989218,42.033823,62.547097,1.007276,18.033823,22.989218,33.033489,38.963158</v>
      </c>
    </row>
    <row r="20" spans="1:11">
      <c r="A20" s="2" t="s">
        <v>45</v>
      </c>
      <c r="B20" s="2" t="s">
        <v>46</v>
      </c>
      <c r="C20" s="2" t="s">
        <v>36</v>
      </c>
      <c r="D20" s="2">
        <v>1</v>
      </c>
      <c r="E20" s="2">
        <v>42.033822999999998</v>
      </c>
      <c r="F20" s="2">
        <v>895.36471300000005</v>
      </c>
      <c r="G20" s="2">
        <v>834.28617699999995</v>
      </c>
      <c r="H20" t="str">
        <f t="shared" si="1"/>
        <v>0.33,0.33,0.33,0.33,0.5,0.5,0.5,0.5,0.5,0.5,0.5,0.5,1,1,1,1,1,1</v>
      </c>
      <c r="I20" t="str">
        <f t="shared" si="0"/>
        <v>"M+ACN+H"</v>
      </c>
      <c r="J20" t="str">
        <f t="shared" si="2"/>
        <v>"M+3H","M+2H+Na","M+H+2Na","M+3Na","M+2H","M+H+NH4","M+H+Na","M+H+K","M+ACN+2H","M+2Na","M+2ACN+2H","M+3ACN+2H","M+H","M+NH4","M+Na","M+CH3OH+H","M+K","M+ACN+H"</v>
      </c>
      <c r="K20" t="str">
        <f>K19&amp;","&amp;E20</f>
        <v>1.007276,8.33459,15.76619,22.989218,1.007276,9.52055,11.998247,19.985217,21.52055,22.989218,42.033823,62.547097,1.007276,18.033823,22.989218,33.033489,38.963158,42.033823</v>
      </c>
    </row>
    <row r="21" spans="1:11">
      <c r="A21" s="2" t="s">
        <v>47</v>
      </c>
      <c r="B21" s="2" t="s">
        <v>48</v>
      </c>
      <c r="C21" s="2" t="s">
        <v>36</v>
      </c>
      <c r="D21" s="2">
        <v>1</v>
      </c>
      <c r="E21" s="2">
        <v>44.971159999999998</v>
      </c>
      <c r="F21" s="2">
        <v>898.30205000000001</v>
      </c>
      <c r="G21" s="2">
        <v>831.34884</v>
      </c>
      <c r="H21" t="str">
        <f t="shared" si="1"/>
        <v>0.33,0.33,0.33,0.33,0.5,0.5,0.5,0.5,0.5,0.5,0.5,0.5,1,1,1,1,1,1,1</v>
      </c>
      <c r="I21" t="str">
        <f t="shared" si="0"/>
        <v>"M+2Na-H"</v>
      </c>
      <c r="J21" t="str">
        <f t="shared" si="2"/>
        <v>"M+3H","M+2H+Na","M+H+2Na","M+3Na","M+2H","M+H+NH4","M+H+Na","M+H+K","M+ACN+2H","M+2Na","M+2ACN+2H","M+3ACN+2H","M+H","M+NH4","M+Na","M+CH3OH+H","M+K","M+ACN+H","M+2Na-H"</v>
      </c>
      <c r="K21" t="str">
        <f>K20&amp;","&amp;E21</f>
        <v>1.007276,8.33459,15.76619,22.989218,1.007276,9.52055,11.998247,19.985217,21.52055,22.989218,42.033823,62.547097,1.007276,18.033823,22.989218,33.033489,38.963158,42.033823,44.97116</v>
      </c>
    </row>
    <row r="22" spans="1:11">
      <c r="A22" s="2" t="s">
        <v>49</v>
      </c>
      <c r="B22" s="2" t="s">
        <v>50</v>
      </c>
      <c r="C22" s="2" t="s">
        <v>36</v>
      </c>
      <c r="D22" s="2">
        <v>1</v>
      </c>
      <c r="E22" s="2">
        <v>61.065339999999999</v>
      </c>
      <c r="F22" s="2">
        <v>914.39622999999995</v>
      </c>
      <c r="G22" s="2">
        <v>815.25465999999994</v>
      </c>
      <c r="H22" t="str">
        <f t="shared" si="1"/>
        <v>0.33,0.33,0.33,0.33,0.5,0.5,0.5,0.5,0.5,0.5,0.5,0.5,1,1,1,1,1,1,1,1</v>
      </c>
      <c r="I22" t="str">
        <f t="shared" si="0"/>
        <v>"M+IsoProp+H"</v>
      </c>
      <c r="J22" t="str">
        <f t="shared" si="2"/>
        <v>"M+3H","M+2H+Na","M+H+2Na","M+3Na","M+2H","M+H+NH4","M+H+Na","M+H+K","M+ACN+2H","M+2Na","M+2ACN+2H","M+3ACN+2H","M+H","M+NH4","M+Na","M+CH3OH+H","M+K","M+ACN+H","M+2Na-H","M+IsoProp+H"</v>
      </c>
      <c r="K22" t="str">
        <f>K21&amp;","&amp;E22</f>
        <v>1.007276,8.33459,15.76619,22.989218,1.007276,9.52055,11.998247,19.985217,21.52055,22.989218,42.033823,62.547097,1.007276,18.033823,22.989218,33.033489,38.963158,42.033823,44.97116,61.06534</v>
      </c>
    </row>
    <row r="23" spans="1:11">
      <c r="A23" s="2" t="s">
        <v>51</v>
      </c>
      <c r="B23" s="2" t="s">
        <v>52</v>
      </c>
      <c r="C23" s="2" t="s">
        <v>36</v>
      </c>
      <c r="D23" s="2">
        <v>1</v>
      </c>
      <c r="E23" s="2">
        <v>64.015765000000002</v>
      </c>
      <c r="F23" s="2">
        <v>917.34665500000006</v>
      </c>
      <c r="G23" s="2">
        <v>812.30423499999995</v>
      </c>
      <c r="H23" t="str">
        <f t="shared" si="1"/>
        <v>0.33,0.33,0.33,0.33,0.5,0.5,0.5,0.5,0.5,0.5,0.5,0.5,1,1,1,1,1,1,1,1,1</v>
      </c>
      <c r="I23" t="str">
        <f t="shared" si="0"/>
        <v>"M+ACN+Na"</v>
      </c>
      <c r="J23" t="str">
        <f t="shared" si="2"/>
        <v>"M+3H","M+2H+Na","M+H+2Na","M+3Na","M+2H","M+H+NH4","M+H+Na","M+H+K","M+ACN+2H","M+2Na","M+2ACN+2H","M+3ACN+2H","M+H","M+NH4","M+Na","M+CH3OH+H","M+K","M+ACN+H","M+2Na-H","M+IsoProp+H","M+ACN+Na"</v>
      </c>
      <c r="K23" t="str">
        <f>K22&amp;","&amp;E23</f>
        <v>1.007276,8.33459,15.76619,22.989218,1.007276,9.52055,11.998247,19.985217,21.52055,22.989218,42.033823,62.547097,1.007276,18.033823,22.989218,33.033489,38.963158,42.033823,44.97116,61.06534,64.015765</v>
      </c>
    </row>
    <row r="24" spans="1:11">
      <c r="A24" s="2" t="s">
        <v>53</v>
      </c>
      <c r="B24" s="2" t="s">
        <v>54</v>
      </c>
      <c r="C24" s="2" t="s">
        <v>36</v>
      </c>
      <c r="D24" s="2">
        <v>1</v>
      </c>
      <c r="E24" s="2">
        <v>76.919039999999995</v>
      </c>
      <c r="F24" s="2">
        <v>930.24992999999995</v>
      </c>
      <c r="G24" s="2">
        <v>799.40096000000005</v>
      </c>
      <c r="H24" t="str">
        <f t="shared" si="1"/>
        <v>0.33,0.33,0.33,0.33,0.5,0.5,0.5,0.5,0.5,0.5,0.5,0.5,1,1,1,1,1,1,1,1,1,1</v>
      </c>
      <c r="I24" t="str">
        <f t="shared" si="0"/>
        <v>"M+2K-H"</v>
      </c>
      <c r="J24" t="str">
        <f t="shared" si="2"/>
        <v>"M+3H","M+2H+Na","M+H+2Na","M+3Na","M+2H","M+H+NH4","M+H+Na","M+H+K","M+ACN+2H","M+2Na","M+2ACN+2H","M+3ACN+2H","M+H","M+NH4","M+Na","M+CH3OH+H","M+K","M+ACN+H","M+2Na-H","M+IsoProp+H","M+ACN+Na","M+2K-H"</v>
      </c>
      <c r="K24" t="str">
        <f>K23&amp;","&amp;E24</f>
        <v>1.007276,8.33459,15.76619,22.989218,1.007276,9.52055,11.998247,19.985217,21.52055,22.989218,42.033823,62.547097,1.007276,18.033823,22.989218,33.033489,38.963158,42.033823,44.97116,61.06534,64.015765,76.91904</v>
      </c>
    </row>
    <row r="25" spans="1:11">
      <c r="A25" s="2" t="s">
        <v>55</v>
      </c>
      <c r="B25" s="2" t="s">
        <v>56</v>
      </c>
      <c r="C25" s="2" t="s">
        <v>36</v>
      </c>
      <c r="D25" s="2">
        <v>1</v>
      </c>
      <c r="E25" s="2">
        <v>79.02122</v>
      </c>
      <c r="F25" s="2">
        <v>932.35211000000004</v>
      </c>
      <c r="G25" s="2">
        <v>797.29877999999997</v>
      </c>
      <c r="H25" t="str">
        <f t="shared" si="1"/>
        <v>0.33,0.33,0.33,0.33,0.5,0.5,0.5,0.5,0.5,0.5,0.5,0.5,1,1,1,1,1,1,1,1,1,1,1</v>
      </c>
      <c r="I25" t="str">
        <f t="shared" si="0"/>
        <v>"M+DMSO+H"</v>
      </c>
      <c r="J25" t="str">
        <f t="shared" si="2"/>
        <v>"M+3H","M+2H+Na","M+H+2Na","M+3Na","M+2H","M+H+NH4","M+H+Na","M+H+K","M+ACN+2H","M+2Na","M+2ACN+2H","M+3ACN+2H","M+H","M+NH4","M+Na","M+CH3OH+H","M+K","M+ACN+H","M+2Na-H","M+IsoProp+H","M+ACN+Na","M+2K-H","M+DMSO+H"</v>
      </c>
      <c r="K25" t="str">
        <f>K24&amp;","&amp;E25</f>
        <v>1.007276,8.33459,15.76619,22.989218,1.007276,9.52055,11.998247,19.985217,21.52055,22.989218,42.033823,62.547097,1.007276,18.033823,22.989218,33.033489,38.963158,42.033823,44.97116,61.06534,64.015765,76.91904,79.02122</v>
      </c>
    </row>
    <row r="26" spans="1:11">
      <c r="A26" s="2" t="s">
        <v>57</v>
      </c>
      <c r="B26" s="2" t="s">
        <v>58</v>
      </c>
      <c r="C26" s="2" t="s">
        <v>36</v>
      </c>
      <c r="D26" s="2">
        <v>1</v>
      </c>
      <c r="E26" s="2">
        <v>83.060370000000006</v>
      </c>
      <c r="F26" s="2">
        <v>936.39125999999999</v>
      </c>
      <c r="G26" s="2">
        <v>793.25963000000002</v>
      </c>
      <c r="H26" t="str">
        <f t="shared" si="1"/>
        <v>0.33,0.33,0.33,0.33,0.5,0.5,0.5,0.5,0.5,0.5,0.5,0.5,1,1,1,1,1,1,1,1,1,1,1,1</v>
      </c>
      <c r="I26" t="str">
        <f t="shared" si="0"/>
        <v>"M+2ACN+H"</v>
      </c>
      <c r="J26" t="str">
        <f t="shared" si="2"/>
        <v>"M+3H","M+2H+Na","M+H+2Na","M+3Na","M+2H","M+H+NH4","M+H+Na","M+H+K","M+ACN+2H","M+2Na","M+2ACN+2H","M+3ACN+2H","M+H","M+NH4","M+Na","M+CH3OH+H","M+K","M+ACN+H","M+2Na-H","M+IsoProp+H","M+ACN+Na","M+2K-H","M+DMSO+H","M+2ACN+H"</v>
      </c>
      <c r="K26" t="str">
        <f>K25&amp;","&amp;E26</f>
        <v>1.007276,8.33459,15.76619,22.989218,1.007276,9.52055,11.998247,19.985217,21.52055,22.989218,42.033823,62.547097,1.007276,18.033823,22.989218,33.033489,38.963158,42.033823,44.97116,61.06534,64.015765,76.91904,79.02122,83.06037</v>
      </c>
    </row>
    <row r="27" spans="1:11">
      <c r="A27" s="2" t="s">
        <v>59</v>
      </c>
      <c r="B27" s="2" t="s">
        <v>60</v>
      </c>
      <c r="C27" s="2" t="s">
        <v>36</v>
      </c>
      <c r="D27" s="2">
        <v>1</v>
      </c>
      <c r="E27" s="2">
        <v>84.055109999999999</v>
      </c>
      <c r="F27" s="2">
        <v>937.38599999999997</v>
      </c>
      <c r="G27" s="2">
        <v>792.26489000000004</v>
      </c>
      <c r="H27" t="str">
        <f t="shared" si="1"/>
        <v>0.33,0.33,0.33,0.33,0.5,0.5,0.5,0.5,0.5,0.5,0.5,0.5,1,1,1,1,1,1,1,1,1,1,1,1,1</v>
      </c>
      <c r="I27" t="str">
        <f t="shared" si="0"/>
        <v>"M+IsoProp+Na+H"</v>
      </c>
      <c r="J27" t="str">
        <f t="shared" si="2"/>
        <v>"M+3H","M+2H+Na","M+H+2Na","M+3Na","M+2H","M+H+NH4","M+H+Na","M+H+K","M+ACN+2H","M+2Na","M+2ACN+2H","M+3ACN+2H","M+H","M+NH4","M+Na","M+CH3OH+H","M+K","M+ACN+H","M+2Na-H","M+IsoProp+H","M+ACN+Na","M+2K-H","M+DMSO+H","M+2ACN+H","M+IsoProp+Na+H"</v>
      </c>
      <c r="K27" t="str">
        <f>K26&amp;","&amp;E27</f>
        <v>1.007276,8.33459,15.76619,22.989218,1.007276,9.52055,11.998247,19.985217,21.52055,22.989218,42.033823,62.547097,1.007276,18.033823,22.989218,33.033489,38.963158,42.033823,44.97116,61.06534,64.015765,76.91904,79.02122,83.06037,84.05511</v>
      </c>
    </row>
    <row r="28" spans="1:11">
      <c r="A28" s="2" t="s">
        <v>61</v>
      </c>
      <c r="B28" s="2" t="s">
        <v>62</v>
      </c>
      <c r="C28" s="2" t="s">
        <v>36</v>
      </c>
      <c r="D28" s="2">
        <v>2</v>
      </c>
      <c r="E28" s="2">
        <v>1.0072760000000001</v>
      </c>
      <c r="F28" s="2">
        <v>1707.669056</v>
      </c>
      <c r="G28" s="2">
        <v>1751.6327240000001</v>
      </c>
      <c r="H28" t="str">
        <f t="shared" si="1"/>
        <v>0.33,0.33,0.33,0.33,0.5,0.5,0.5,0.5,0.5,0.5,0.5,0.5,1,1,1,1,1,1,1,1,1,1,1,1,1,2</v>
      </c>
      <c r="I28" t="str">
        <f t="shared" si="0"/>
        <v>"2M+H"</v>
      </c>
      <c r="J28" t="str">
        <f t="shared" si="2"/>
        <v>"M+3H","M+2H+Na","M+H+2Na","M+3Na","M+2H","M+H+NH4","M+H+Na","M+H+K","M+ACN+2H","M+2Na","M+2ACN+2H","M+3ACN+2H","M+H","M+NH4","M+Na","M+CH3OH+H","M+K","M+ACN+H","M+2Na-H","M+IsoProp+H","M+ACN+Na","M+2K-H","M+DMSO+H","M+2ACN+H","M+IsoProp+Na+H","2M+H"</v>
      </c>
      <c r="K28" t="str">
        <f>K27&amp;","&amp;E28</f>
        <v>1.007276,8.33459,15.76619,22.989218,1.007276,9.52055,11.998247,19.985217,21.52055,22.989218,42.033823,62.547097,1.007276,18.033823,22.989218,33.033489,38.963158,42.033823,44.97116,61.06534,64.015765,76.91904,79.02122,83.06037,84.05511,1.007276</v>
      </c>
    </row>
    <row r="29" spans="1:11">
      <c r="A29" s="2" t="s">
        <v>63</v>
      </c>
      <c r="B29" s="2" t="s">
        <v>64</v>
      </c>
      <c r="C29" s="2" t="s">
        <v>36</v>
      </c>
      <c r="D29" s="2">
        <v>2</v>
      </c>
      <c r="E29" s="2">
        <v>18.033823000000002</v>
      </c>
      <c r="F29" s="2">
        <v>1724.6956029999999</v>
      </c>
      <c r="G29" s="2">
        <v>1734.6061769999999</v>
      </c>
      <c r="H29" t="str">
        <f t="shared" si="1"/>
        <v>0.33,0.33,0.33,0.33,0.5,0.5,0.5,0.5,0.5,0.5,0.5,0.5,1,1,1,1,1,1,1,1,1,1,1,1,1,2,2</v>
      </c>
      <c r="I29" t="str">
        <f t="shared" si="0"/>
        <v>"2M+NH4"</v>
      </c>
      <c r="J29" t="str">
        <f t="shared" si="2"/>
        <v>"M+3H","M+2H+Na","M+H+2Na","M+3Na","M+2H","M+H+NH4","M+H+Na","M+H+K","M+ACN+2H","M+2Na","M+2ACN+2H","M+3ACN+2H","M+H","M+NH4","M+Na","M+CH3OH+H","M+K","M+ACN+H","M+2Na-H","M+IsoProp+H","M+ACN+Na","M+2K-H","M+DMSO+H","M+2ACN+H","M+IsoProp+Na+H","2M+H","2M+NH4"</v>
      </c>
      <c r="K29" t="str">
        <f>K28&amp;","&amp;E29</f>
        <v>1.007276,8.33459,15.76619,22.989218,1.007276,9.52055,11.998247,19.985217,21.52055,22.989218,42.033823,62.547097,1.007276,18.033823,22.989218,33.033489,38.963158,42.033823,44.97116,61.06534,64.015765,76.91904,79.02122,83.06037,84.05511,1.007276,18.033823</v>
      </c>
    </row>
    <row r="30" spans="1:11">
      <c r="A30" s="2" t="s">
        <v>65</v>
      </c>
      <c r="B30" s="2" t="s">
        <v>66</v>
      </c>
      <c r="C30" s="2" t="s">
        <v>36</v>
      </c>
      <c r="D30" s="2">
        <v>2</v>
      </c>
      <c r="E30" s="2">
        <v>22.989218000000001</v>
      </c>
      <c r="F30" s="2">
        <v>1729.6509980000001</v>
      </c>
      <c r="G30" s="2">
        <v>1729.6507819999999</v>
      </c>
      <c r="H30" t="str">
        <f t="shared" si="1"/>
        <v>0.33,0.33,0.33,0.33,0.5,0.5,0.5,0.5,0.5,0.5,0.5,0.5,1,1,1,1,1,1,1,1,1,1,1,1,1,2,2,2</v>
      </c>
      <c r="I30" t="str">
        <f t="shared" si="0"/>
        <v>"2M+Na"</v>
      </c>
      <c r="J30" t="str">
        <f t="shared" si="2"/>
        <v>"M+3H","M+2H+Na","M+H+2Na","M+3Na","M+2H","M+H+NH4","M+H+Na","M+H+K","M+ACN+2H","M+2Na","M+2ACN+2H","M+3ACN+2H","M+H","M+NH4","M+Na","M+CH3OH+H","M+K","M+ACN+H","M+2Na-H","M+IsoProp+H","M+ACN+Na","M+2K-H","M+DMSO+H","M+2ACN+H","M+IsoProp+Na+H","2M+H","2M+NH4","2M+Na"</v>
      </c>
      <c r="K30" t="str">
        <f>K29&amp;","&amp;E30</f>
        <v>1.007276,8.33459,15.76619,22.989218,1.007276,9.52055,11.998247,19.985217,21.52055,22.989218,42.033823,62.547097,1.007276,18.033823,22.989218,33.033489,38.963158,42.033823,44.97116,61.06534,64.015765,76.91904,79.02122,83.06037,84.05511,1.007276,18.033823,22.989218</v>
      </c>
    </row>
    <row r="31" spans="1:11">
      <c r="A31" s="2" t="s">
        <v>67</v>
      </c>
      <c r="B31" s="2" t="s">
        <v>68</v>
      </c>
      <c r="C31" s="2" t="s">
        <v>36</v>
      </c>
      <c r="D31" s="2">
        <v>2</v>
      </c>
      <c r="E31" s="2">
        <v>38.963158</v>
      </c>
      <c r="F31" s="2">
        <v>1745.6249379999999</v>
      </c>
      <c r="G31" s="2">
        <v>1713.6768420000001</v>
      </c>
      <c r="H31" t="str">
        <f t="shared" si="1"/>
        <v>0.33,0.33,0.33,0.33,0.5,0.5,0.5,0.5,0.5,0.5,0.5,0.5,1,1,1,1,1,1,1,1,1,1,1,1,1,2,2,2,2</v>
      </c>
      <c r="I31" t="str">
        <f t="shared" si="0"/>
        <v>"2M+K"</v>
      </c>
      <c r="J31" t="str">
        <f t="shared" si="2"/>
        <v>"M+3H","M+2H+Na","M+H+2Na","M+3Na","M+2H","M+H+NH4","M+H+Na","M+H+K","M+ACN+2H","M+2Na","M+2ACN+2H","M+3ACN+2H","M+H","M+NH4","M+Na","M+CH3OH+H","M+K","M+ACN+H","M+2Na-H","M+IsoProp+H","M+ACN+Na","M+2K-H","M+DMSO+H","M+2ACN+H","M+IsoProp+Na+H","2M+H","2M+NH4","2M+Na","2M+K"</v>
      </c>
      <c r="K31" t="str">
        <f>K30&amp;","&amp;E31</f>
        <v>1.007276,8.33459,15.76619,22.989218,1.007276,9.52055,11.998247,19.985217,21.52055,22.989218,42.033823,62.547097,1.007276,18.033823,22.989218,33.033489,38.963158,42.033823,44.97116,61.06534,64.015765,76.91904,79.02122,83.06037,84.05511,1.007276,18.033823,22.989218,38.963158</v>
      </c>
    </row>
    <row r="32" spans="1:11">
      <c r="A32" s="2" t="s">
        <v>69</v>
      </c>
      <c r="B32" s="2" t="s">
        <v>70</v>
      </c>
      <c r="C32" s="2" t="s">
        <v>36</v>
      </c>
      <c r="D32" s="2">
        <v>2</v>
      </c>
      <c r="E32" s="2">
        <v>42.033822999999998</v>
      </c>
      <c r="F32" s="2">
        <v>1748.6956029999999</v>
      </c>
      <c r="G32" s="2">
        <v>1710.6061769999999</v>
      </c>
      <c r="H32" t="str">
        <f t="shared" si="1"/>
        <v>0.33,0.33,0.33,0.33,0.5,0.5,0.5,0.5,0.5,0.5,0.5,0.5,1,1,1,1,1,1,1,1,1,1,1,1,1,2,2,2,2,2</v>
      </c>
      <c r="I32" t="str">
        <f t="shared" si="0"/>
        <v>"2M+ACN+H"</v>
      </c>
      <c r="J32" t="str">
        <f t="shared" si="2"/>
        <v>"M+3H","M+2H+Na","M+H+2Na","M+3Na","M+2H","M+H+NH4","M+H+Na","M+H+K","M+ACN+2H","M+2Na","M+2ACN+2H","M+3ACN+2H","M+H","M+NH4","M+Na","M+CH3OH+H","M+K","M+ACN+H","M+2Na-H","M+IsoProp+H","M+ACN+Na","M+2K-H","M+DMSO+H","M+2ACN+H","M+IsoProp+Na+H","2M+H","2M+NH4","2M+Na","2M+K","2M+ACN+H"</v>
      </c>
      <c r="K32" t="str">
        <f>K31&amp;","&amp;E32</f>
        <v>1.007276,8.33459,15.76619,22.989218,1.007276,9.52055,11.998247,19.985217,21.52055,22.989218,42.033823,62.547097,1.007276,18.033823,22.989218,33.033489,38.963158,42.033823,44.97116,61.06534,64.015765,76.91904,79.02122,83.06037,84.05511,1.007276,18.033823,22.989218,38.963158,42.033823</v>
      </c>
    </row>
    <row r="33" spans="1:11">
      <c r="A33" s="2" t="s">
        <v>71</v>
      </c>
      <c r="B33" s="2" t="s">
        <v>72</v>
      </c>
      <c r="C33" s="2" t="s">
        <v>36</v>
      </c>
      <c r="D33" s="2">
        <v>2</v>
      </c>
      <c r="E33" s="2">
        <v>64.015765000000002</v>
      </c>
      <c r="F33" s="2">
        <v>1770.677545</v>
      </c>
      <c r="G33" s="2">
        <v>1688.624235</v>
      </c>
      <c r="H33" t="str">
        <f t="shared" si="1"/>
        <v>0.33,0.33,0.33,0.33,0.5,0.5,0.5,0.5,0.5,0.5,0.5,0.5,1,1,1,1,1,1,1,1,1,1,1,1,1,2,2,2,2,2,2</v>
      </c>
      <c r="I33" t="str">
        <f t="shared" si="0"/>
        <v>"2M+ACN+Na"</v>
      </c>
      <c r="J33" t="str">
        <f t="shared" si="2"/>
        <v>"M+3H","M+2H+Na","M+H+2Na","M+3Na","M+2H","M+H+NH4","M+H+Na","M+H+K","M+ACN+2H","M+2Na","M+2ACN+2H","M+3ACN+2H","M+H","M+NH4","M+Na","M+CH3OH+H","M+K","M+ACN+H","M+2Na-H","M+IsoProp+H","M+ACN+Na","M+2K-H","M+DMSO+H","M+2ACN+H","M+IsoProp+Na+H","2M+H","2M+NH4","2M+Na","2M+K","2M+ACN+H","2M+ACN+Na"</v>
      </c>
      <c r="K33" t="str">
        <f>K32&amp;","&amp;E33</f>
        <v>1.007276,8.33459,15.76619,22.989218,1.007276,9.52055,11.998247,19.985217,21.52055,22.989218,42.033823,62.547097,1.007276,18.033823,22.989218,33.033489,38.963158,42.033823,44.97116,61.06534,64.015765,76.91904,79.02122,83.06037,84.05511,1.007276,18.033823,22.989218,38.963158,42.033823,64.015765</v>
      </c>
    </row>
    <row r="38" spans="1:11">
      <c r="A38" t="s">
        <v>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2018-03-02T21:45:51Z</dcterms:created>
  <dcterms:modified xsi:type="dcterms:W3CDTF">2018-03-02T22:16:12Z</dcterms:modified>
</cp:coreProperties>
</file>